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ml.chartshapes+xml"/>
  <Override PartName="/xl/charts/chart4.xml" ContentType="application/vnd.openxmlformats-officedocument.drawingml.chart+xml"/>
  <Override PartName="/xl/drawings/drawing19.xml" ContentType="application/vnd.openxmlformats-officedocument.drawingml.chartshap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ml.chartshapes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worksheets/sheet1.xml" ContentType="application/vnd.openxmlformats-officedocument.spreadsheetml.worksheet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ml.chartshapes+xml"/>
  <Override PartName="/xl/charts/chart1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showVerticalScroll="0" xWindow="5445" yWindow="-60" windowWidth="12975" windowHeight="11565" tabRatio="945" firstSheet="1" activeTab="9"/>
  </bookViews>
  <sheets>
    <sheet name="PRESENTACION" sheetId="32811" r:id="rId1"/>
    <sheet name="INDICE" sheetId="32812" r:id="rId2"/>
    <sheet name="I.-RESUMEN" sheetId="16" r:id="rId3"/>
    <sheet name="II.-PERFORACION " sheetId="17" r:id="rId4"/>
    <sheet name="III.- OPERACION" sheetId="32813" r:id="rId5"/>
    <sheet name="IV.-PROD. CRUDO " sheetId="18" r:id="rId6"/>
    <sheet name="V.-PROD. GAS ASOCIADO" sheetId="19" r:id="rId7"/>
    <sheet name="VI.- GAS NATURAL" sheetId="32814" r:id="rId8"/>
    <sheet name="VII.-TRANSPORTE" sheetId="32796" r:id="rId9"/>
    <sheet name="VIII.-COMERCIALIZACION DE CRUDO" sheetId="2744" r:id="rId10"/>
    <sheet name="IX.PRECIOS DE EXP CRUDO ORIENTE" sheetId="32805" r:id="rId11"/>
    <sheet name="DIRECCION ELECTR." sheetId="32807" r:id="rId12"/>
  </sheets>
  <definedNames>
    <definedName name="_xlnm._FilterDatabase" localSheetId="3" hidden="1">'II.-PERFORACION '!$A$8:$AQ$8</definedName>
    <definedName name="_xlnm._FilterDatabase" localSheetId="5" hidden="1">'IV.-PROD. CRUDO '!$A$11:$DR$51</definedName>
    <definedName name="_xlnm.Print_Area" localSheetId="2">'I.-RESUMEN'!$H$9:$P$26</definedName>
    <definedName name="_xlnm.Print_Area" localSheetId="5">'IV.-PROD. CRUDO '!$B$251:$J$276</definedName>
    <definedName name="_xlnm.Print_Area" localSheetId="10">'IX.PRECIOS DE EXP CRUDO ORIENTE'!#REF!</definedName>
    <definedName name="_xlnm.Print_Area" localSheetId="6">'V.-PROD. GAS ASOCIADO'!$B$257:$O$277</definedName>
    <definedName name="_xlnm.Print_Area" localSheetId="9">'VIII.-COMERCIALIZACION DE CRUDO'!#REF!</definedName>
  </definedNames>
  <calcPr calcId="125725"/>
</workbook>
</file>

<file path=xl/calcChain.xml><?xml version="1.0" encoding="utf-8"?>
<calcChain xmlns="http://schemas.openxmlformats.org/spreadsheetml/2006/main">
  <c r="D326" i="19"/>
  <c r="E326"/>
  <c r="F326"/>
  <c r="G326"/>
  <c r="H326"/>
  <c r="I326"/>
  <c r="J326"/>
  <c r="K326"/>
  <c r="L326"/>
  <c r="M326"/>
  <c r="N326"/>
  <c r="O326"/>
  <c r="C326"/>
  <c r="O187" i="32796"/>
  <c r="O188"/>
  <c r="O186"/>
  <c r="M187"/>
  <c r="M188"/>
  <c r="M186"/>
  <c r="K187"/>
  <c r="K188"/>
  <c r="K186"/>
  <c r="H187"/>
  <c r="H188"/>
  <c r="H186"/>
  <c r="F187"/>
  <c r="F188"/>
  <c r="F186"/>
  <c r="E186"/>
  <c r="D187"/>
  <c r="D188"/>
  <c r="D186"/>
  <c r="G186"/>
  <c r="I186"/>
  <c r="J186"/>
  <c r="L186"/>
  <c r="N186"/>
  <c r="E187"/>
  <c r="G187"/>
  <c r="I187"/>
  <c r="J187"/>
  <c r="L187"/>
  <c r="N187"/>
  <c r="E188"/>
  <c r="G188"/>
  <c r="I188"/>
  <c r="J188"/>
  <c r="L188"/>
  <c r="N188"/>
  <c r="C188"/>
  <c r="C187"/>
  <c r="C186"/>
  <c r="D236" i="19" l="1"/>
  <c r="E236"/>
  <c r="F236"/>
  <c r="G236"/>
  <c r="H236"/>
  <c r="I236"/>
  <c r="J236"/>
  <c r="K236"/>
  <c r="L236"/>
  <c r="M236"/>
  <c r="N236"/>
  <c r="O236"/>
  <c r="O179"/>
  <c r="O181" s="1"/>
  <c r="O178"/>
  <c r="O125"/>
  <c r="O126"/>
  <c r="O127"/>
  <c r="O128"/>
  <c r="O124"/>
  <c r="D129"/>
  <c r="D131" s="1"/>
  <c r="E129"/>
  <c r="F129"/>
  <c r="F131" s="1"/>
  <c r="G129"/>
  <c r="H129"/>
  <c r="H131" s="1"/>
  <c r="I129"/>
  <c r="I131" s="1"/>
  <c r="J129"/>
  <c r="J131" s="1"/>
  <c r="K129"/>
  <c r="L129"/>
  <c r="L131" s="1"/>
  <c r="M129"/>
  <c r="N129"/>
  <c r="N131" s="1"/>
  <c r="O141"/>
  <c r="O142"/>
  <c r="O140"/>
  <c r="C129"/>
  <c r="C131" s="1"/>
  <c r="O111"/>
  <c r="O112"/>
  <c r="O113"/>
  <c r="O110"/>
  <c r="O100"/>
  <c r="O102" s="1"/>
  <c r="O277"/>
  <c r="N277"/>
  <c r="M277"/>
  <c r="L277"/>
  <c r="K277"/>
  <c r="J277"/>
  <c r="I277"/>
  <c r="H277"/>
  <c r="G277"/>
  <c r="F277"/>
  <c r="E277"/>
  <c r="D277"/>
  <c r="C277"/>
  <c r="O250"/>
  <c r="N250"/>
  <c r="M250"/>
  <c r="L250"/>
  <c r="K250"/>
  <c r="J250"/>
  <c r="I250"/>
  <c r="H250"/>
  <c r="G250"/>
  <c r="F250"/>
  <c r="E250"/>
  <c r="D250"/>
  <c r="C250"/>
  <c r="C236"/>
  <c r="O216"/>
  <c r="N216"/>
  <c r="M216"/>
  <c r="L216"/>
  <c r="K216"/>
  <c r="J216"/>
  <c r="I216"/>
  <c r="H216"/>
  <c r="G216"/>
  <c r="F216"/>
  <c r="E216"/>
  <c r="D216"/>
  <c r="C216"/>
  <c r="O197"/>
  <c r="N197"/>
  <c r="M197"/>
  <c r="L197"/>
  <c r="K197"/>
  <c r="J197"/>
  <c r="I197"/>
  <c r="H197"/>
  <c r="G197"/>
  <c r="F197"/>
  <c r="E197"/>
  <c r="D197"/>
  <c r="C197"/>
  <c r="N181"/>
  <c r="M181"/>
  <c r="L181"/>
  <c r="K181"/>
  <c r="J181"/>
  <c r="I181"/>
  <c r="H181"/>
  <c r="G181"/>
  <c r="F181"/>
  <c r="E181"/>
  <c r="D181"/>
  <c r="C181"/>
  <c r="O169"/>
  <c r="N169"/>
  <c r="M169"/>
  <c r="L169"/>
  <c r="K169"/>
  <c r="J169"/>
  <c r="I169"/>
  <c r="H169"/>
  <c r="G169"/>
  <c r="F169"/>
  <c r="E169"/>
  <c r="D169"/>
  <c r="C169"/>
  <c r="O157"/>
  <c r="N157"/>
  <c r="M157"/>
  <c r="L157"/>
  <c r="K157"/>
  <c r="J157"/>
  <c r="I157"/>
  <c r="H157"/>
  <c r="G157"/>
  <c r="F157"/>
  <c r="E157"/>
  <c r="D157"/>
  <c r="C157"/>
  <c r="O145"/>
  <c r="N145"/>
  <c r="M145"/>
  <c r="L145"/>
  <c r="K145"/>
  <c r="J145"/>
  <c r="I145"/>
  <c r="H145"/>
  <c r="G145"/>
  <c r="F145"/>
  <c r="E145"/>
  <c r="D145"/>
  <c r="C145"/>
  <c r="M131"/>
  <c r="K131"/>
  <c r="G131"/>
  <c r="E131"/>
  <c r="L116"/>
  <c r="H116"/>
  <c r="D116"/>
  <c r="N102"/>
  <c r="M102"/>
  <c r="L102"/>
  <c r="K102"/>
  <c r="J102"/>
  <c r="I102"/>
  <c r="H102"/>
  <c r="G102"/>
  <c r="F102"/>
  <c r="E102"/>
  <c r="D102"/>
  <c r="C102"/>
  <c r="O91"/>
  <c r="N91"/>
  <c r="M91"/>
  <c r="L91"/>
  <c r="K91"/>
  <c r="J91"/>
  <c r="I91"/>
  <c r="H91"/>
  <c r="G91"/>
  <c r="F91"/>
  <c r="E91"/>
  <c r="D91"/>
  <c r="C91"/>
  <c r="D79"/>
  <c r="E79"/>
  <c r="F79"/>
  <c r="H79"/>
  <c r="I79"/>
  <c r="J79"/>
  <c r="L79"/>
  <c r="M79"/>
  <c r="N79"/>
  <c r="C79"/>
  <c r="D77"/>
  <c r="E77"/>
  <c r="F77"/>
  <c r="G77"/>
  <c r="G79" s="1"/>
  <c r="H77"/>
  <c r="I77"/>
  <c r="J77"/>
  <c r="K77"/>
  <c r="K79" s="1"/>
  <c r="L77"/>
  <c r="M77"/>
  <c r="N77"/>
  <c r="O77"/>
  <c r="O79" s="1"/>
  <c r="C77"/>
  <c r="D114"/>
  <c r="E114"/>
  <c r="E116" s="1"/>
  <c r="F114"/>
  <c r="F116" s="1"/>
  <c r="G114"/>
  <c r="G116" s="1"/>
  <c r="H114"/>
  <c r="I114"/>
  <c r="I116" s="1"/>
  <c r="J114"/>
  <c r="J116" s="1"/>
  <c r="K114"/>
  <c r="K116" s="1"/>
  <c r="L114"/>
  <c r="M114"/>
  <c r="M116" s="1"/>
  <c r="N114"/>
  <c r="N116" s="1"/>
  <c r="C114"/>
  <c r="C116" s="1"/>
  <c r="O99"/>
  <c r="O114" l="1"/>
  <c r="O116" s="1"/>
  <c r="O129"/>
  <c r="O131" s="1"/>
  <c r="P84" i="2744"/>
  <c r="P83"/>
  <c r="O245" l="1"/>
  <c r="O246" s="1"/>
  <c r="D246" l="1"/>
  <c r="E246"/>
  <c r="F246"/>
  <c r="G246"/>
  <c r="H246"/>
  <c r="I246"/>
  <c r="J246"/>
  <c r="K246"/>
  <c r="L246"/>
  <c r="M246"/>
  <c r="N246"/>
  <c r="C246"/>
  <c r="J86"/>
  <c r="J85" l="1"/>
  <c r="J87"/>
  <c r="J84"/>
  <c r="E400" l="1"/>
  <c r="E401"/>
  <c r="E403"/>
  <c r="E404"/>
  <c r="E405"/>
  <c r="E406"/>
  <c r="E407"/>
  <c r="E408"/>
  <c r="E409"/>
  <c r="E411"/>
  <c r="E412"/>
  <c r="E399"/>
  <c r="D410"/>
  <c r="D413" s="1"/>
  <c r="C410"/>
  <c r="C413" s="1"/>
  <c r="G19" i="16" l="1"/>
  <c r="E413" i="2744"/>
  <c r="E410"/>
  <c r="P237" i="32796"/>
  <c r="AA235"/>
  <c r="AB235"/>
  <c r="AA236"/>
  <c r="AB236"/>
  <c r="AA237"/>
  <c r="AA238"/>
  <c r="AB238"/>
  <c r="AA239"/>
  <c r="AB239"/>
  <c r="AA240"/>
  <c r="AB240"/>
  <c r="AA241"/>
  <c r="AB241"/>
  <c r="AA242"/>
  <c r="AB242"/>
  <c r="AA243"/>
  <c r="AB243"/>
  <c r="AA244"/>
  <c r="AB244"/>
  <c r="AA245"/>
  <c r="AB245"/>
  <c r="AA246"/>
  <c r="AB246"/>
  <c r="AA247"/>
  <c r="AB247"/>
  <c r="AA248"/>
  <c r="AB248"/>
  <c r="AA249"/>
  <c r="AB249"/>
  <c r="AA250"/>
  <c r="AB250"/>
  <c r="AA251"/>
  <c r="AB251"/>
  <c r="AA252"/>
  <c r="AB252"/>
  <c r="AA253"/>
  <c r="AB253"/>
  <c r="AA254"/>
  <c r="AB254"/>
  <c r="AA255"/>
  <c r="AB255"/>
  <c r="AA256"/>
  <c r="AB256"/>
  <c r="AA257"/>
  <c r="AB257"/>
  <c r="AA258"/>
  <c r="AB258"/>
  <c r="AA259"/>
  <c r="AB259"/>
  <c r="AB234"/>
  <c r="AA234"/>
  <c r="AB237" l="1"/>
  <c r="G22" i="16" l="1"/>
  <c r="G18" l="1"/>
  <c r="G21" l="1"/>
  <c r="G20" l="1"/>
</calcChain>
</file>

<file path=xl/sharedStrings.xml><?xml version="1.0" encoding="utf-8"?>
<sst xmlns="http://schemas.openxmlformats.org/spreadsheetml/2006/main" count="3343" uniqueCount="1049">
  <si>
    <t>VARIACION %</t>
  </si>
  <si>
    <t>PICHINCHA</t>
  </si>
  <si>
    <t>ESMERALDAS</t>
  </si>
  <si>
    <t>TOTAL</t>
  </si>
  <si>
    <t>PETROPRODUCCION</t>
  </si>
  <si>
    <t>PETROLEOS SUDAMERICANOS</t>
  </si>
  <si>
    <t>AMAZONAS</t>
  </si>
  <si>
    <t>LIBERTAD</t>
  </si>
  <si>
    <t>LAGO AGRIO</t>
  </si>
  <si>
    <t>SHUSHUFINDI</t>
  </si>
  <si>
    <t>RESUMEN DE LA ACTIVIDAD HIDROCARBURIFERA</t>
  </si>
  <si>
    <t>MERCADO EXTERNO</t>
  </si>
  <si>
    <t>FEBRERO</t>
  </si>
  <si>
    <t>MARZO</t>
  </si>
  <si>
    <t>ENERO</t>
  </si>
  <si>
    <t>JUNIO</t>
  </si>
  <si>
    <t>ABRIL</t>
  </si>
  <si>
    <t>MAYO</t>
  </si>
  <si>
    <t>PRODUCCION EN CAMPOS</t>
  </si>
  <si>
    <t>PETROBELL</t>
  </si>
  <si>
    <t>SIPEC</t>
  </si>
  <si>
    <t>AGIP OIL ECUADOR</t>
  </si>
  <si>
    <t>REPSOL YPF</t>
  </si>
  <si>
    <t>EXPORTACIONES DIRECTAS</t>
  </si>
  <si>
    <t>EXPORTACIONES DE REGALÍAS</t>
  </si>
  <si>
    <t>-En Barriles-</t>
  </si>
  <si>
    <t>-EN BARRILES-</t>
  </si>
  <si>
    <t>ESPOL</t>
  </si>
  <si>
    <t>En Barriles</t>
  </si>
  <si>
    <t>POZOS PERFORADOS POR EMPRESA, CLASIFICACION Y PROFUNDIDAD</t>
  </si>
  <si>
    <t xml:space="preserve">      PROFUNDIDAD</t>
  </si>
  <si>
    <t>CONFIGURACION</t>
  </si>
  <si>
    <t>EMPRESA Y POZOS</t>
  </si>
  <si>
    <t>EXPLORATORIO</t>
  </si>
  <si>
    <t>DESARROLLO</t>
  </si>
  <si>
    <t>AVANZADA</t>
  </si>
  <si>
    <t xml:space="preserve">        (PIES)</t>
  </si>
  <si>
    <t>AGIP OIL</t>
  </si>
  <si>
    <t>CAMPO</t>
  </si>
  <si>
    <t>GUANTA</t>
  </si>
  <si>
    <t>SACHA</t>
  </si>
  <si>
    <t>AGUARICO</t>
  </si>
  <si>
    <t>AUCA</t>
  </si>
  <si>
    <t>YUCA</t>
  </si>
  <si>
    <t>YULEBRA</t>
  </si>
  <si>
    <t>CULEBRA</t>
  </si>
  <si>
    <t>CONONACO</t>
  </si>
  <si>
    <t>RUMIYACU</t>
  </si>
  <si>
    <t>ANACONDA</t>
  </si>
  <si>
    <t>ATACAPI</t>
  </si>
  <si>
    <t>FRONTERA</t>
  </si>
  <si>
    <t>PARAHUACU</t>
  </si>
  <si>
    <t>SHUARA</t>
  </si>
  <si>
    <t>SECOYA</t>
  </si>
  <si>
    <t>SHUSHUQUI</t>
  </si>
  <si>
    <t>SANSAHUARI</t>
  </si>
  <si>
    <t>TETETE</t>
  </si>
  <si>
    <t>TAPI</t>
  </si>
  <si>
    <t>CUYABENO</t>
  </si>
  <si>
    <t>VICTOR HUGO RUALES</t>
  </si>
  <si>
    <t>PUCUNA</t>
  </si>
  <si>
    <t>BIGUNO</t>
  </si>
  <si>
    <t>HUACHITO</t>
  </si>
  <si>
    <t>MAURO DAVALOS CORDERO</t>
  </si>
  <si>
    <t>PARAISO</t>
  </si>
  <si>
    <t>PALANDA</t>
  </si>
  <si>
    <t>PINDO</t>
  </si>
  <si>
    <t>PINDO ESTE</t>
  </si>
  <si>
    <t>PRIMAVERA</t>
  </si>
  <si>
    <t>YUCA SUR 1-2</t>
  </si>
  <si>
    <t>BERMEJO NORTE</t>
  </si>
  <si>
    <t>BERMEJO SUR</t>
  </si>
  <si>
    <t>EL  RAYO</t>
  </si>
  <si>
    <t>TIGUINO</t>
  </si>
  <si>
    <t>YURALPA</t>
  </si>
  <si>
    <t>GACELA</t>
  </si>
  <si>
    <t>JAGUAR</t>
  </si>
  <si>
    <t>LOBO</t>
  </si>
  <si>
    <t>MONO</t>
  </si>
  <si>
    <t>OSO</t>
  </si>
  <si>
    <t>COCA</t>
  </si>
  <si>
    <t>PAYAMINO</t>
  </si>
  <si>
    <t>COMPLEJO YANAQUINCHA</t>
  </si>
  <si>
    <t>INDILLANA</t>
  </si>
  <si>
    <t>PAKA NORTE</t>
  </si>
  <si>
    <t>PAKA SUR</t>
  </si>
  <si>
    <t>EDEN YUTURI</t>
  </si>
  <si>
    <t>LIMONCOCHA</t>
  </si>
  <si>
    <t>KUPI</t>
  </si>
  <si>
    <t>NANTU</t>
  </si>
  <si>
    <t>WANKE</t>
  </si>
  <si>
    <t>HORMIGUERO</t>
  </si>
  <si>
    <t>HORMIGUERO SUR</t>
  </si>
  <si>
    <t>AMO</t>
  </si>
  <si>
    <t>BOGI-CAPIRON</t>
  </si>
  <si>
    <t>DABO</t>
  </si>
  <si>
    <t>DAIMI</t>
  </si>
  <si>
    <t>GINTA</t>
  </si>
  <si>
    <t>IRO</t>
  </si>
  <si>
    <t>WATI</t>
  </si>
  <si>
    <t>TIVACUNO</t>
  </si>
  <si>
    <t>ALICE</t>
  </si>
  <si>
    <t>CHORONGO</t>
  </si>
  <si>
    <t>DORINE</t>
  </si>
  <si>
    <t>FANNY-18B</t>
  </si>
  <si>
    <t>MAHOGANY</t>
  </si>
  <si>
    <t>MARIANN</t>
  </si>
  <si>
    <t>MARIANN-4A</t>
  </si>
  <si>
    <t>SHIRLEY</t>
  </si>
  <si>
    <t>SONIA</t>
  </si>
  <si>
    <t>BLANCA</t>
  </si>
  <si>
    <t>TIPISHCA-HUAICO</t>
  </si>
  <si>
    <t>VINITA</t>
  </si>
  <si>
    <t>VILLANO</t>
  </si>
  <si>
    <t>CAMPO UNIFICADO PALO AZUL</t>
  </si>
  <si>
    <t>PATA</t>
  </si>
  <si>
    <t>PACOA</t>
  </si>
  <si>
    <t>EMPRESAS</t>
  </si>
  <si>
    <t>REPSOL-YPF</t>
  </si>
  <si>
    <t>REGALIAS</t>
  </si>
  <si>
    <t>EXPORTACIONES DE PETROLEO POR CONCEPTO</t>
  </si>
  <si>
    <t>DISTRIBUCION PORCENTUAL DE LA PRODUCCION DE PETROLEO CRUDO</t>
  </si>
  <si>
    <t>E M P R E S A</t>
  </si>
  <si>
    <t>%</t>
  </si>
  <si>
    <t>AUCA SUR 1-2</t>
  </si>
  <si>
    <t>SUB - TOTAL</t>
  </si>
  <si>
    <t>DIRECTAS</t>
  </si>
  <si>
    <t>CAMPOS</t>
  </si>
  <si>
    <t>MESES</t>
  </si>
  <si>
    <t xml:space="preserve">VARIACION % </t>
  </si>
  <si>
    <t>CAMPOS DEL CENTRO</t>
  </si>
  <si>
    <t>CAMPOS DEL SUR</t>
  </si>
  <si>
    <t>EMPRESA</t>
  </si>
  <si>
    <t xml:space="preserve">TECPECUADOR </t>
  </si>
  <si>
    <t xml:space="preserve"> TECPECUADOR</t>
  </si>
  <si>
    <t xml:space="preserve"> PETROBELL</t>
  </si>
  <si>
    <t xml:space="preserve"> REPSOL YPF</t>
  </si>
  <si>
    <t xml:space="preserve"> AGIP OIL ECUADOR</t>
  </si>
  <si>
    <t>PETROORIENTAL</t>
  </si>
  <si>
    <t xml:space="preserve"> ANDES PETROLEUM</t>
  </si>
  <si>
    <t>ANDES PETROLEUM</t>
  </si>
  <si>
    <t>MILES DE PIES CUBICOS</t>
  </si>
  <si>
    <t>CAMPOS DEL NORTE</t>
  </si>
  <si>
    <t xml:space="preserve"> MILES DE PIES CUBICOS</t>
  </si>
  <si>
    <t xml:space="preserve"> Miles de Pies Cúbicos</t>
  </si>
  <si>
    <t>LA  DIFUSION  DE LA  ESTADISTICA CONSTITUYE  UN  APORTE POSITIVO PARA LA CABAL   COMPRENSION  DE  LAS  ACTIVIDADES  DESARROLLADAS POR ESTE SECTOR  Y   SU  INFLUENCIA EN LA ECONOMIA DEL PAIS.</t>
  </si>
  <si>
    <t>M E S</t>
  </si>
  <si>
    <t xml:space="preserve">ENERO </t>
  </si>
  <si>
    <t>SOTE</t>
  </si>
  <si>
    <t>NOTA: LA DIFERENCIA ENTRE VOLUMEN BRUTO Y VOLUMEN NETO SE EXPLICA POR LOS CONSUMOS</t>
  </si>
  <si>
    <t>EN ESTACIONES Y POR LA RELACION AGUA-CRUDO (BSW).</t>
  </si>
  <si>
    <t>OCP</t>
  </si>
  <si>
    <t>SERVICIOS ESPECIFICOS</t>
  </si>
  <si>
    <t>PRODUCCION DE PETROLEO CRUDO EN CAMPO  POR EMPRESA: PROMEDIO DIA CALENDARIO</t>
  </si>
  <si>
    <t>DRAGO</t>
  </si>
  <si>
    <t>TIVACUNO SUROESTE</t>
  </si>
  <si>
    <t xml:space="preserve"> C L A S I F I C A C I O N</t>
  </si>
  <si>
    <t>SOTE: CONSUMO EN ESTACIONES DE BOMBEO</t>
  </si>
  <si>
    <t>ESTACIONES</t>
  </si>
  <si>
    <t>LUMBAQUI</t>
  </si>
  <si>
    <t>EL SALADO</t>
  </si>
  <si>
    <t>BAEZA</t>
  </si>
  <si>
    <t>PAPALLACTA</t>
  </si>
  <si>
    <t>QUININDE</t>
  </si>
  <si>
    <t>TRANSPORTE POR OLEODUCTOS (SOTE+OCP)</t>
  </si>
  <si>
    <t>POZOS EN OPERACIÓN POR EMPRESA</t>
  </si>
  <si>
    <t xml:space="preserve">  PETROBELL</t>
  </si>
  <si>
    <t xml:space="preserve"> PETRORIENTAL</t>
  </si>
  <si>
    <t xml:space="preserve"> REPSOL-YPF</t>
  </si>
  <si>
    <t xml:space="preserve"> ANDES PETROLEUN</t>
  </si>
  <si>
    <t xml:space="preserve"> AGIP OIL</t>
  </si>
  <si>
    <t>PALMAR OESTE</t>
  </si>
  <si>
    <t>SUELOPETROL</t>
  </si>
  <si>
    <t>NPF</t>
  </si>
  <si>
    <t>TARAPOA</t>
  </si>
  <si>
    <t>CRUDO FISCALIZADO</t>
  </si>
  <si>
    <t>ARAZA</t>
  </si>
  <si>
    <t>PALMERAS NORTE</t>
  </si>
  <si>
    <t>PETROAMAZONAS</t>
  </si>
  <si>
    <t>PAÑAYACU</t>
  </si>
  <si>
    <t>MERCADO INTERNO</t>
  </si>
  <si>
    <t>VOLUMEN        BRUTO</t>
  </si>
  <si>
    <t>VOLUMEN               NETO</t>
  </si>
  <si>
    <t>DISEÑO, DIAGRAMACION,  PROCESAMIENTO Y ELABORACION:</t>
  </si>
  <si>
    <t xml:space="preserve"> P E T R O L E O     C  R  U  D  O</t>
  </si>
  <si>
    <t>AUCA ESTE</t>
  </si>
  <si>
    <t>PUMA</t>
  </si>
  <si>
    <t>TIPISHCA</t>
  </si>
  <si>
    <t>TUNTIAK</t>
  </si>
  <si>
    <t>PROMEDIO GRADO API</t>
  </si>
  <si>
    <t>ORIENTE</t>
  </si>
  <si>
    <t>NAPO</t>
  </si>
  <si>
    <t>Enero</t>
  </si>
  <si>
    <t>Febrero</t>
  </si>
  <si>
    <t>Marzo</t>
  </si>
  <si>
    <t>Abril</t>
  </si>
  <si>
    <t>Mayo</t>
  </si>
  <si>
    <t>Junio</t>
  </si>
  <si>
    <t>ANGEL NORTE</t>
  </si>
  <si>
    <t>DURENO</t>
  </si>
  <si>
    <t>ARMADILLO</t>
  </si>
  <si>
    <t>PACAYACU</t>
  </si>
  <si>
    <t>CARABOBO</t>
  </si>
  <si>
    <t>PEÑA BLANCA</t>
  </si>
  <si>
    <t>OCANO</t>
  </si>
  <si>
    <t>RIO NAPO</t>
  </si>
  <si>
    <t>DUMBIQUE</t>
  </si>
  <si>
    <t>INICIAL</t>
  </si>
  <si>
    <t>FINAL</t>
  </si>
  <si>
    <t>DIRECCIONAL  S</t>
  </si>
  <si>
    <t>VERTICAL</t>
  </si>
  <si>
    <t>HORIZONTAL</t>
  </si>
  <si>
    <t>DIRECCIONAL "S"</t>
  </si>
  <si>
    <t>INYECTOR</t>
  </si>
  <si>
    <t>REINYECTOR</t>
  </si>
  <si>
    <t xml:space="preserve"> ORIENTE *</t>
  </si>
  <si>
    <t>Nota: * El Precio de Crudo Oriente es al Contado</t>
  </si>
  <si>
    <t>EP PETROPRODUCCION</t>
  </si>
  <si>
    <t xml:space="preserve">                             </t>
  </si>
  <si>
    <t>DIRECCIONAL SLANT</t>
  </si>
  <si>
    <t>DIRECCIONAL S</t>
  </si>
  <si>
    <t>QUINDE</t>
  </si>
  <si>
    <t xml:space="preserve"> No se contabilizan los pozos inyectores y reinyectores  </t>
  </si>
  <si>
    <t xml:space="preserve">FUENTE: ARCH - COORDINACION DE TRANSPORTE  Y  ALMACENAMIENTO </t>
  </si>
  <si>
    <t>FUENTE: EP PETROECUADOR Y EMPRESAS PETROLERAS</t>
  </si>
  <si>
    <t>FUENTE: GERENCIA DE COMERCIO INTERNACIONAL DE EP PETROECUADOR</t>
  </si>
  <si>
    <t xml:space="preserve">FUENTE: ARCH - TRANSPORTE  Y  ALMACENAMIENTO </t>
  </si>
  <si>
    <t>FUENTE: ARCH - EXPLORACION Y EXPLOTACION</t>
  </si>
  <si>
    <t xml:space="preserve">FUENTE: ARCH - EXPLORACION Y EXPLOTACION </t>
  </si>
  <si>
    <t>SECRETARIA  DE HIDROCARBUROS</t>
  </si>
  <si>
    <t>PROMEDIO</t>
  </si>
  <si>
    <t>DATOS SUJETOS AJUSTES</t>
  </si>
  <si>
    <t>QUITO - ECUADOR</t>
  </si>
  <si>
    <t>SECRETARIO DE HIDROCARBUROS</t>
  </si>
  <si>
    <t xml:space="preserve">      </t>
  </si>
  <si>
    <t xml:space="preserve">                  </t>
  </si>
  <si>
    <t>CONDORAZO</t>
  </si>
  <si>
    <t>DRAGO ESTE</t>
  </si>
  <si>
    <t>DRAGO NORTE</t>
  </si>
  <si>
    <t>GUSTAVO GALINDO</t>
  </si>
  <si>
    <t>DUMBIQUE SUR</t>
  </si>
  <si>
    <t>TUICH</t>
  </si>
  <si>
    <t>YANAHURCO</t>
  </si>
  <si>
    <t>PAÑACOCHA</t>
  </si>
  <si>
    <t>TECPECUADOR S.A.</t>
  </si>
  <si>
    <t>|</t>
  </si>
  <si>
    <t>BLOQUE</t>
  </si>
  <si>
    <t>PE PETROPRODUCCION</t>
  </si>
  <si>
    <t xml:space="preserve">PROMEDIO DIA </t>
  </si>
  <si>
    <t>CONSORCIO PEGASO</t>
  </si>
  <si>
    <t xml:space="preserve">PUMA ORIENTE </t>
  </si>
  <si>
    <t>TECPECECUADOR S.A.</t>
  </si>
  <si>
    <t>SUBTOTAL</t>
  </si>
  <si>
    <t>REPSOL YPF ECUADOR</t>
  </si>
  <si>
    <t>PICIFITROL</t>
  </si>
  <si>
    <t>E.P. PETROECUADOR</t>
  </si>
  <si>
    <t>PACIFPETROL</t>
  </si>
  <si>
    <t>PACIFPETROL - ESPOL</t>
  </si>
  <si>
    <t>SOCIEDAD INTERNACIONAL PETROLERA S.A.</t>
  </si>
  <si>
    <t xml:space="preserve">PRODUCCION DE PETROLEO NETO DE CAMPO </t>
  </si>
  <si>
    <t>CAMPO PUMA ORIENTE S.A.</t>
  </si>
  <si>
    <t xml:space="preserve"> EP PETROECUADOR</t>
  </si>
  <si>
    <t>COBRA</t>
  </si>
  <si>
    <t xml:space="preserve"> CONSORCIO PETROSUD PETRORIVA</t>
  </si>
  <si>
    <t xml:space="preserve">ELABORACION: SH-  LIQUIDACIONES </t>
  </si>
  <si>
    <t>TRANSPORTE DE PETROLEO CRUDO POR  SOTE Y OCP</t>
  </si>
  <si>
    <t>CONGA</t>
  </si>
  <si>
    <t>AMISTAD</t>
  </si>
  <si>
    <t>CONSORCIO PETROSUD PETRORIVA</t>
  </si>
  <si>
    <t>E.P.PETROECUADOR</t>
  </si>
  <si>
    <t>SUELOPETROL (1)</t>
  </si>
  <si>
    <t>TUMALI</t>
  </si>
  <si>
    <t>SHIRA</t>
  </si>
  <si>
    <t>SANISLA NORTE</t>
  </si>
  <si>
    <t>LAGUNA</t>
  </si>
  <si>
    <t>JIVINO</t>
  </si>
  <si>
    <t>ITAYA</t>
  </si>
  <si>
    <t>CONCORDIA</t>
  </si>
  <si>
    <t>COCAYA</t>
  </si>
  <si>
    <t>CHONTAYACU</t>
  </si>
  <si>
    <t xml:space="preserve"> PETROAMAZONAS</t>
  </si>
  <si>
    <t>SINGUE</t>
  </si>
  <si>
    <t>PATRICIA</t>
  </si>
  <si>
    <t>HUAMAYACU</t>
  </si>
  <si>
    <t>CONDORAZO SUR ESTE</t>
  </si>
  <si>
    <t>AGIP OIL ECUADOR B.V.</t>
  </si>
  <si>
    <t>RIO NAPO COMPAÑIA DE ECONOMIA MIXTA</t>
  </si>
  <si>
    <t>ANDES PETROLEUM ECUADOR LTD</t>
  </si>
  <si>
    <t>CONSORCIO PETROLERO PALANDA YUCA SUR</t>
  </si>
  <si>
    <t>PETROBELL INC.</t>
  </si>
  <si>
    <t>PETROORIENTAL S.A.</t>
  </si>
  <si>
    <t>REPSOL YPF ECUADOR S.A.</t>
  </si>
  <si>
    <t>FUENTE: SH - UNIDAD TECNICA</t>
  </si>
  <si>
    <t>FUENTE:  SH-UNIDAD TECNICA</t>
  </si>
  <si>
    <t>PETROAMAZONAS E.P.</t>
  </si>
  <si>
    <t>PETROBELL INC</t>
  </si>
  <si>
    <t>SUELO PETROL C.A.</t>
  </si>
  <si>
    <t>CAMPO PUMA ORIENTE</t>
  </si>
  <si>
    <t>CONSORCIO PETROLERO</t>
  </si>
  <si>
    <t>CONSORCIO PETROSUD</t>
  </si>
  <si>
    <t>ATACAPI-11BD</t>
  </si>
  <si>
    <t>AGUARICO-RW3</t>
  </si>
  <si>
    <t>DRAGO NORTE-3D</t>
  </si>
  <si>
    <t>COBRA-1</t>
  </si>
  <si>
    <t>DRAGO ESTE-9D</t>
  </si>
  <si>
    <t>AUCA-95D</t>
  </si>
  <si>
    <t>AGUARICO-13D</t>
  </si>
  <si>
    <t>SHUSHUFINDI-128D</t>
  </si>
  <si>
    <t>CONDORAZO SUR ESTE-2</t>
  </si>
  <si>
    <t>YULEBRA-10D</t>
  </si>
  <si>
    <t>SHUSHUFINDI-140D</t>
  </si>
  <si>
    <t>AUCA-86D</t>
  </si>
  <si>
    <t>AGUARICO-15D</t>
  </si>
  <si>
    <t>YULEBRA-13D</t>
  </si>
  <si>
    <t>DRAGO NORTE-2</t>
  </si>
  <si>
    <t>SHUSHUFINDI-131D</t>
  </si>
  <si>
    <t>AUCA-81D</t>
  </si>
  <si>
    <t>SHUSHUFINDI-132D</t>
  </si>
  <si>
    <t>10745</t>
  </si>
  <si>
    <t>10681/10075</t>
  </si>
  <si>
    <t>9857</t>
  </si>
  <si>
    <t>10420/10042</t>
  </si>
  <si>
    <t>10810/10455</t>
  </si>
  <si>
    <t>DIRECCIONAL "SLANT"</t>
  </si>
  <si>
    <t>11520/9795</t>
  </si>
  <si>
    <t>10560/9857</t>
  </si>
  <si>
    <t>10154/10154</t>
  </si>
  <si>
    <t>10826/10109</t>
  </si>
  <si>
    <t>10045</t>
  </si>
  <si>
    <t>10923</t>
  </si>
  <si>
    <t>10260/9781</t>
  </si>
  <si>
    <t>PERFORANDO</t>
  </si>
  <si>
    <t>10220</t>
  </si>
  <si>
    <t>EDEN YUTURI-K135H</t>
  </si>
  <si>
    <t>PAKA SUR-B12</t>
  </si>
  <si>
    <t>LIMONCOCHA-H37(LIMONCOCHA-H37A)</t>
  </si>
  <si>
    <t>PAÑACOCHA-A13</t>
  </si>
  <si>
    <t>YURALPA CENTRO-F7</t>
  </si>
  <si>
    <t>PAKA SUR-B13</t>
  </si>
  <si>
    <t>EDEN YUTURI-K136</t>
  </si>
  <si>
    <t>TUICH-2</t>
  </si>
  <si>
    <t>PAÑACOCHA-A15ST1</t>
  </si>
  <si>
    <t>LIMONCOCHA-G43</t>
  </si>
  <si>
    <t>YURALPA CENTRO-F8</t>
  </si>
  <si>
    <t>PAKA SUR-B14</t>
  </si>
  <si>
    <t>EDEN YUTURI-H137</t>
  </si>
  <si>
    <t>YANAHURCO-1</t>
  </si>
  <si>
    <t>EDEN YUTURI-H138</t>
  </si>
  <si>
    <t>LIMONCOCHA-G44</t>
  </si>
  <si>
    <t>YURALPA CENTRO-F9</t>
  </si>
  <si>
    <t>PAÑACOCHA-B16</t>
  </si>
  <si>
    <t>YURALPA CENTRO-F10</t>
  </si>
  <si>
    <t>EDEN YUTURI-C139</t>
  </si>
  <si>
    <t>PAKA SUR-A15</t>
  </si>
  <si>
    <t>YANAQUINCHA OESTE-B16</t>
  </si>
  <si>
    <t>PAÑACOCHA-C18</t>
  </si>
  <si>
    <t>PAÑACOCHA-B17</t>
  </si>
  <si>
    <t>PAKA NORTE-A2</t>
  </si>
  <si>
    <t>EDEN YUTURI-C140</t>
  </si>
  <si>
    <t>PAÑACOCHA-C19</t>
  </si>
  <si>
    <t>OSO-B36</t>
  </si>
  <si>
    <t>OSO-A35</t>
  </si>
  <si>
    <t>OSO-B1WR</t>
  </si>
  <si>
    <t>OSO-A37</t>
  </si>
  <si>
    <t>OSO-B38</t>
  </si>
  <si>
    <t>OSO-A39</t>
  </si>
  <si>
    <t>OSO-B40</t>
  </si>
  <si>
    <t>OSO-A41</t>
  </si>
  <si>
    <t>OSO-A43</t>
  </si>
  <si>
    <t>OSO-B42</t>
  </si>
  <si>
    <t>YURALPA CENTRO-F5RE</t>
  </si>
  <si>
    <t>YURALPA CENTRO-A11HRE1</t>
  </si>
  <si>
    <t>9645/8080</t>
  </si>
  <si>
    <t>10470/10117</t>
  </si>
  <si>
    <t xml:space="preserve">DIRECCION SLANT </t>
  </si>
  <si>
    <t>10120/9900</t>
  </si>
  <si>
    <t>8330/7341</t>
  </si>
  <si>
    <t>8290/7835</t>
  </si>
  <si>
    <t>10116/10111</t>
  </si>
  <si>
    <t>7760/7673</t>
  </si>
  <si>
    <t xml:space="preserve">DIRECCIONAL SLANT </t>
  </si>
  <si>
    <t>11660/9601</t>
  </si>
  <si>
    <t>8620/7290</t>
  </si>
  <si>
    <t>11609/9877</t>
  </si>
  <si>
    <t>8570/7732</t>
  </si>
  <si>
    <t>10390/9897</t>
  </si>
  <si>
    <t>7912/7719</t>
  </si>
  <si>
    <t>8490/8094</t>
  </si>
  <si>
    <t>8078/6754</t>
  </si>
  <si>
    <t>10430/9872</t>
  </si>
  <si>
    <t>8450/7782</t>
  </si>
  <si>
    <t>8380/7676</t>
  </si>
  <si>
    <t>8200/7645</t>
  </si>
  <si>
    <t>10720/9990</t>
  </si>
  <si>
    <t>11340/9988</t>
  </si>
  <si>
    <t xml:space="preserve">DIRECCIONAL SLANT MODIF.  </t>
  </si>
  <si>
    <t>8330/7353</t>
  </si>
  <si>
    <t>7600/7344</t>
  </si>
  <si>
    <t>10817/10152</t>
  </si>
  <si>
    <t>8510/7661</t>
  </si>
  <si>
    <t>9790/9722</t>
  </si>
  <si>
    <t>9500/9157</t>
  </si>
  <si>
    <t>CONFIGURACION "S"</t>
  </si>
  <si>
    <t>9620/9176</t>
  </si>
  <si>
    <t>CONFIGURACION "J"</t>
  </si>
  <si>
    <t>9108'/9094'</t>
  </si>
  <si>
    <t>9750/9175</t>
  </si>
  <si>
    <t>9640/9177</t>
  </si>
  <si>
    <t>9660/9176</t>
  </si>
  <si>
    <t>9424/9208</t>
  </si>
  <si>
    <t>10030/9143</t>
  </si>
  <si>
    <t>10029/9113</t>
  </si>
  <si>
    <t>8450/7719</t>
  </si>
  <si>
    <t>FANNY-18B136H</t>
  </si>
  <si>
    <t>DORINE-77H</t>
  </si>
  <si>
    <t>DORINE-78H</t>
  </si>
  <si>
    <t>ALICE-18HST1</t>
  </si>
  <si>
    <t>ALICE-19H</t>
  </si>
  <si>
    <t>10060/7753</t>
  </si>
  <si>
    <t>11087/10244</t>
  </si>
  <si>
    <t>10584/7713</t>
  </si>
  <si>
    <t>9810/7880</t>
  </si>
  <si>
    <t>NANTU-23</t>
  </si>
  <si>
    <t>NANTU-25WIW</t>
  </si>
  <si>
    <t>NANTU-21</t>
  </si>
  <si>
    <t>NANTU-14</t>
  </si>
  <si>
    <t>NANTU-18</t>
  </si>
  <si>
    <t>HORMIGUERO-32H</t>
  </si>
  <si>
    <t>HORMIGUERO-30</t>
  </si>
  <si>
    <t>HOMIGUERO-27</t>
  </si>
  <si>
    <t>9794/9286</t>
  </si>
  <si>
    <t>11486/10157</t>
  </si>
  <si>
    <t>CONFIGURACION"SLANT"</t>
  </si>
  <si>
    <t>10845/10375</t>
  </si>
  <si>
    <t>"S"</t>
  </si>
  <si>
    <t>12188/11938</t>
  </si>
  <si>
    <t>10680/10092</t>
  </si>
  <si>
    <t>10952/10450</t>
  </si>
  <si>
    <t>BOGI-A7H</t>
  </si>
  <si>
    <t>IRO-A59(TAPONAN Y ABANDONAN TEMPORALMENTE POR PESCADO)</t>
  </si>
  <si>
    <t>BOGI-A6H</t>
  </si>
  <si>
    <t>IRO-A60H</t>
  </si>
  <si>
    <t>BOGI-A8H</t>
  </si>
  <si>
    <t>IRO-A45H</t>
  </si>
  <si>
    <t>TIVACUNO-B9H</t>
  </si>
  <si>
    <t>TIVACUNO-B8H</t>
  </si>
  <si>
    <t>11662/8437</t>
  </si>
  <si>
    <t>EL 26/01/2011 TAPONA Y ABANDONA TEMPORALMENTE POR PESCADO RADIOACTIVO, ALCANZARON LA PROF. DE 6940' MD)</t>
  </si>
  <si>
    <t>11159/8452</t>
  </si>
  <si>
    <t>10160/7925</t>
  </si>
  <si>
    <t>10476/7866</t>
  </si>
  <si>
    <t>10887/8446</t>
  </si>
  <si>
    <t>11395/8630</t>
  </si>
  <si>
    <t>10290/8006</t>
  </si>
  <si>
    <t>12174/9108</t>
  </si>
  <si>
    <t>VILLANO-21WDW</t>
  </si>
  <si>
    <t xml:space="preserve">VILLANO-18ST3 (VILLANO-18H/-18HST1-18HST2) </t>
  </si>
  <si>
    <t>13000/12000</t>
  </si>
  <si>
    <t>S</t>
  </si>
  <si>
    <t>SACHA-321D</t>
  </si>
  <si>
    <t>SACHA-260D</t>
  </si>
  <si>
    <t>SACHA-262D</t>
  </si>
  <si>
    <t>SACHA-264D</t>
  </si>
  <si>
    <t>SACHA-263D</t>
  </si>
  <si>
    <t>SACHA-223D</t>
  </si>
  <si>
    <t>SACHA-231D</t>
  </si>
  <si>
    <t>10510/10124</t>
  </si>
  <si>
    <t>10220/10088</t>
  </si>
  <si>
    <t>10520/10122</t>
  </si>
  <si>
    <t>10560/10113</t>
  </si>
  <si>
    <t>10420/10149</t>
  </si>
  <si>
    <t>PETROSUD - PETRORIVA</t>
  </si>
  <si>
    <t>YUCA SUR-15HRE1(YUCA SUR-15HRE1ST1)</t>
  </si>
  <si>
    <t>YUCA SUR-11HRE1</t>
  </si>
  <si>
    <t>11083/9932(10940/9938)</t>
  </si>
  <si>
    <t>28-02-11</t>
  </si>
  <si>
    <t>10650/10193</t>
  </si>
  <si>
    <t>FECHA</t>
  </si>
  <si>
    <t xml:space="preserve"> ORIENTE Y NAPO</t>
  </si>
  <si>
    <t>BERMEJO</t>
  </si>
  <si>
    <t>DATOS SUJETOS A REVISION</t>
  </si>
  <si>
    <t>ESTADISTICA HIDROCARBURIFERA</t>
  </si>
  <si>
    <t>PROMEDIO DIA CALENDARIO</t>
  </si>
  <si>
    <t>SOCIEDAD  PETROLERA S.A.</t>
  </si>
  <si>
    <t xml:space="preserve">SECRETARIA  DE HIDROCARBUROS </t>
  </si>
  <si>
    <t>ESTADO NOVENA RONDA I RENEGOCIACION</t>
  </si>
  <si>
    <t>ESTADO NOVENA RONDA II RENEGOCIACION</t>
  </si>
  <si>
    <t>PAGO TARIFA COMPAÑIAS NOVENA RONDA II RENEGOCIACION</t>
  </si>
  <si>
    <t>COMPAÑIAS PRIVADAS-SALDOS CONTRATO ANTERIOR</t>
  </si>
  <si>
    <t>CAMPOS MARGINALES-SALDOS CONTRATO ANTERIOR</t>
  </si>
  <si>
    <t>PETROECUADOR : PRECIO PROMEDIO DE EXPORTACION   DE CRUDO</t>
  </si>
  <si>
    <t>SH-LIQUIDACIONES</t>
  </si>
  <si>
    <t>Av. Amazonas N35-89 y Juan Pablo Sanz, Edificio Amazonas 4000</t>
  </si>
  <si>
    <t>PISO  NOVENO</t>
  </si>
  <si>
    <t>PRODUCCION DE GAS ASOCIADO POR  EMPRESAS: PROMEDIO DIA CALENDARIO</t>
  </si>
  <si>
    <t>I.</t>
  </si>
  <si>
    <t>II.</t>
  </si>
  <si>
    <t>III.</t>
  </si>
  <si>
    <t>IV.</t>
  </si>
  <si>
    <t>V.</t>
  </si>
  <si>
    <t>VI.</t>
  </si>
  <si>
    <t>VII.</t>
  </si>
  <si>
    <t>VIII.</t>
  </si>
  <si>
    <t>IX.</t>
  </si>
  <si>
    <t xml:space="preserve"> PERFORACION: POZOS PERFORADOS POR EMPRESA, CLASIFICACION Y PROFUNDIDAD</t>
  </si>
  <si>
    <t>POZOS EN OPERACIONES POR CAMPO Y POR EMPRESA</t>
  </si>
  <si>
    <t xml:space="preserve"> PRODUCCION DE PETROLEO CRUDO POR CAMPOS Y EMPRESA</t>
  </si>
  <si>
    <t>PRODUCCION DE GAS ASOCIADO POR CAMPOS Y EMPRESA</t>
  </si>
  <si>
    <t>PRODUCCION DE GAS NATURAL</t>
  </si>
  <si>
    <t>TRANSPORTE DE PETROLEO CRUDO</t>
  </si>
  <si>
    <t>COMERCIALIZACION DE PETROLEO CRUDO</t>
  </si>
  <si>
    <t xml:space="preserve"> PRECIOS PROMEDIOS PONDERADOS AL CONTADO DE LAS VENTAS AL EXTERIOR  </t>
  </si>
  <si>
    <t>DE PETROECUADOR:  CRUDO ORIENTE Y NAPO</t>
  </si>
  <si>
    <t xml:space="preserve">ELABORACION: SH- LIQUIDACIONES </t>
  </si>
  <si>
    <t xml:space="preserve">ELABORACION: SH-LIQUIDACIONES </t>
  </si>
  <si>
    <t>APORTES DE PETROLEO CRUDO AL MERCADO INTERNO</t>
  </si>
  <si>
    <t xml:space="preserve"> E N T R E G A S    A    R E F I N E R I A S</t>
  </si>
  <si>
    <t xml:space="preserve">FUENTE:ARCH - COORDINACION DE TRANSPORTE  Y  ALMACENAMIENTO </t>
  </si>
  <si>
    <t>BARRILES NETOS</t>
  </si>
  <si>
    <t>E-mail:  Jorge_Yepez@she.gob.ec</t>
  </si>
  <si>
    <t>E-mail: Elcy_Gallegos @she.gob.ec</t>
  </si>
  <si>
    <t>PRODUCCION DE GAS ASOCIADO POR  EMPRESAS</t>
  </si>
  <si>
    <t xml:space="preserve"> EP.  PETROECUADOR*</t>
  </si>
  <si>
    <t>Mercado Externo</t>
  </si>
  <si>
    <t>Transporte por Oleoductos</t>
  </si>
  <si>
    <t>Producción Campos</t>
  </si>
  <si>
    <t>Produccion   Fiscalizada</t>
  </si>
  <si>
    <t xml:space="preserve">ELABORACION: SH - LIQUIDACIONES </t>
  </si>
  <si>
    <t>PRESTACION DE SERVICIOS AGIP OIL  CONTRATO ANTERIOR</t>
  </si>
  <si>
    <t>2 0 1 1</t>
  </si>
  <si>
    <t>2 0 1 0</t>
  </si>
  <si>
    <t>Julio</t>
  </si>
  <si>
    <t>Agosto</t>
  </si>
  <si>
    <t>Septiembre</t>
  </si>
  <si>
    <t>Octubre</t>
  </si>
  <si>
    <t>Noviembre</t>
  </si>
  <si>
    <t>Diciembre</t>
  </si>
  <si>
    <t>JULIO</t>
  </si>
  <si>
    <t>AGOSTO</t>
  </si>
  <si>
    <t>SEPTIEMBRE</t>
  </si>
  <si>
    <t>OCTUBRE</t>
  </si>
  <si>
    <t>NOVIEMBRE</t>
  </si>
  <si>
    <t>DICIEMBRE</t>
  </si>
  <si>
    <t xml:space="preserve"> 2 0 1 1</t>
  </si>
  <si>
    <t xml:space="preserve">  2 0 1 1</t>
  </si>
  <si>
    <t>CONSORCIO PETROLERO PALANDA</t>
  </si>
  <si>
    <t>BLOQUE PETROPRODUCCION</t>
  </si>
  <si>
    <t>ESPERANZA</t>
  </si>
  <si>
    <t>Nº</t>
  </si>
  <si>
    <t>SHUSHUFINDI-LIBERTADOS</t>
  </si>
  <si>
    <t>CUYABENO-TIPISHCA</t>
  </si>
  <si>
    <t>PALO AZUL</t>
  </si>
  <si>
    <t>COCA-PAYAMINO</t>
  </si>
  <si>
    <t>PBHI</t>
  </si>
  <si>
    <t>PALANDA-YUCA</t>
  </si>
  <si>
    <t>AUCA-79D</t>
  </si>
  <si>
    <t>AGUARICO-17D</t>
  </si>
  <si>
    <t>SHUSHUFINDI-130D</t>
  </si>
  <si>
    <t>ANACONDA-5D</t>
  </si>
  <si>
    <t>AUCA-80D</t>
  </si>
  <si>
    <t>AGUARICO-14D</t>
  </si>
  <si>
    <t>DRAGO NORTE-31D</t>
  </si>
  <si>
    <t>DRAGO NORTE-17D</t>
  </si>
  <si>
    <t>ANACONDA-6D</t>
  </si>
  <si>
    <t>AUCA-54D</t>
  </si>
  <si>
    <t>SHUSHUFINDI-162D</t>
  </si>
  <si>
    <t>AUCA-63D</t>
  </si>
  <si>
    <t>AUCA-91D</t>
  </si>
  <si>
    <t>SHUSHUFINDI-125D</t>
  </si>
  <si>
    <t>DRAGO NORTE-16D</t>
  </si>
  <si>
    <t>CULEBRA-8</t>
  </si>
  <si>
    <t>AUCA-58D</t>
  </si>
  <si>
    <t>AUCA-66D</t>
  </si>
  <si>
    <t>AGUARICO OESTE-1</t>
  </si>
  <si>
    <t>CULEBRA-7DRE</t>
  </si>
  <si>
    <t>DRAGO ESTE-36H</t>
  </si>
  <si>
    <t>SHUSHUFINDI-135D</t>
  </si>
  <si>
    <t>CULEBRA-18D</t>
  </si>
  <si>
    <t>AUCA SUR-2RE</t>
  </si>
  <si>
    <t>SECOYA-39D</t>
  </si>
  <si>
    <t>AUCA-71D</t>
  </si>
  <si>
    <t>AUCA-78D</t>
  </si>
  <si>
    <t>CHONTA ESTE-1</t>
  </si>
  <si>
    <t>SECOYA-40H</t>
  </si>
  <si>
    <t>ANACONDA-7D</t>
  </si>
  <si>
    <t>AGUARICO-18D</t>
  </si>
  <si>
    <t>10320/9979</t>
  </si>
  <si>
    <t>10075/</t>
  </si>
  <si>
    <t>10750/10322</t>
  </si>
  <si>
    <t>10340/9954</t>
  </si>
  <si>
    <t>10930</t>
  </si>
  <si>
    <t>9950</t>
  </si>
  <si>
    <t>9936/</t>
  </si>
  <si>
    <t>DIRECCIONAL "S</t>
  </si>
  <si>
    <t>10590/10139</t>
  </si>
  <si>
    <t>10820/10318</t>
  </si>
  <si>
    <t>10610/9807</t>
  </si>
  <si>
    <t>10920/10044</t>
  </si>
  <si>
    <t>10582/10105,80</t>
  </si>
  <si>
    <t>10556/10192</t>
  </si>
  <si>
    <t>10800/10373</t>
  </si>
  <si>
    <t>10520/9605</t>
  </si>
  <si>
    <t>10647/10395</t>
  </si>
  <si>
    <t>10879/10350</t>
  </si>
  <si>
    <t>10665/9777</t>
  </si>
  <si>
    <t>10579/10072</t>
  </si>
  <si>
    <t>10328</t>
  </si>
  <si>
    <t>10688/10328</t>
  </si>
  <si>
    <t>10610/10297</t>
  </si>
  <si>
    <t>29-11-11</t>
  </si>
  <si>
    <t>10050/10048</t>
  </si>
  <si>
    <t>17-11-11</t>
  </si>
  <si>
    <t>08-12-11</t>
  </si>
  <si>
    <t>10563/10166</t>
  </si>
  <si>
    <t>11630/9498</t>
  </si>
  <si>
    <t>10108/9614</t>
  </si>
  <si>
    <t>10560/10294</t>
  </si>
  <si>
    <t>10500/10409</t>
  </si>
  <si>
    <t>9754/9501</t>
  </si>
  <si>
    <t>11288/10291</t>
  </si>
  <si>
    <t>PAÑACOCHA-C20</t>
  </si>
  <si>
    <t>YANAQUINCHA ESTE-A21</t>
  </si>
  <si>
    <t>PAKA NORTE-A3</t>
  </si>
  <si>
    <t>PAÑACOCHA-C22</t>
  </si>
  <si>
    <t>YANAQUINCHA OESTE-B18</t>
  </si>
  <si>
    <t>OSO-A45</t>
  </si>
  <si>
    <t>EDEN YUTURI-D13RE</t>
  </si>
  <si>
    <t>EDEN YUTURI-K142</t>
  </si>
  <si>
    <t>EDEN YUTURI-K143</t>
  </si>
  <si>
    <t>EDEN YUTURI-K144</t>
  </si>
  <si>
    <t>YANAQUINCHA ESTE-A22</t>
  </si>
  <si>
    <t>YANAQUINACHA ESTE-A21</t>
  </si>
  <si>
    <t>EDEN YUTURI-C141</t>
  </si>
  <si>
    <t>OSO-B44</t>
  </si>
  <si>
    <t>PAÑACOCHA SUR-C1</t>
  </si>
  <si>
    <t>PAKA NORTE-A4</t>
  </si>
  <si>
    <t>YURALPA CENTRO-D4</t>
  </si>
  <si>
    <t>EDEN YUTURI-D16RE</t>
  </si>
  <si>
    <t>OSO-A47H</t>
  </si>
  <si>
    <t>OSO-B46</t>
  </si>
  <si>
    <t>YURALPA CENTRO-D5H</t>
  </si>
  <si>
    <t>PAÑACOCHA-C21</t>
  </si>
  <si>
    <t>PAKA NORTE-A5</t>
  </si>
  <si>
    <t>YANAQUINCHE ESTE-B23</t>
  </si>
  <si>
    <t>EDEN YUTURI-C94RE1</t>
  </si>
  <si>
    <t>PAKA NORTE-A6</t>
  </si>
  <si>
    <t>OSO-B48H</t>
  </si>
  <si>
    <t>TUMALI SURESTE-1</t>
  </si>
  <si>
    <t>OSO-A51</t>
  </si>
  <si>
    <t>EDEN YUTURI-K145</t>
  </si>
  <si>
    <t>LIMONCOCHA-K41</t>
  </si>
  <si>
    <t>EDEN YUTURI-C6RE</t>
  </si>
  <si>
    <t>PALMERAS NORTE-A4</t>
  </si>
  <si>
    <t>YURALPA CENTRO-G4H</t>
  </si>
  <si>
    <t>OSO-B50</t>
  </si>
  <si>
    <t>EDEN YUTURI-C123RE</t>
  </si>
  <si>
    <t>TUMALI SURESTE-A2</t>
  </si>
  <si>
    <t>EDEN YUTURI-H146</t>
  </si>
  <si>
    <t>PALERAS NORTE-A5</t>
  </si>
  <si>
    <t>OSO-G61</t>
  </si>
  <si>
    <t>OSO-B52H</t>
  </si>
  <si>
    <t>PALMAR OESTE-A7</t>
  </si>
  <si>
    <t>EDEN YUTURI-H147H</t>
  </si>
  <si>
    <t>BALSAYACU-1</t>
  </si>
  <si>
    <t>8094/7299</t>
  </si>
  <si>
    <t>7823/5455</t>
  </si>
  <si>
    <t>10775/10059</t>
  </si>
  <si>
    <t>10452/10033</t>
  </si>
  <si>
    <t>9648/9176</t>
  </si>
  <si>
    <t>8020/7690</t>
  </si>
  <si>
    <t>9451/8513</t>
  </si>
  <si>
    <t>10120/9978</t>
  </si>
  <si>
    <t>10093/9175</t>
  </si>
  <si>
    <t>8460/7657</t>
  </si>
  <si>
    <t>10110/7661</t>
  </si>
  <si>
    <t>11-08-25</t>
  </si>
  <si>
    <t>11-09-10</t>
  </si>
  <si>
    <t>9415/7390</t>
  </si>
  <si>
    <t>11-09-23</t>
  </si>
  <si>
    <t>11-10-11</t>
  </si>
  <si>
    <t>7940/7696</t>
  </si>
  <si>
    <t>11319/11171</t>
  </si>
  <si>
    <t>8694/7664</t>
  </si>
  <si>
    <t>9404/9183</t>
  </si>
  <si>
    <t>8100/7656</t>
  </si>
  <si>
    <t>10240/9983</t>
  </si>
  <si>
    <t>8119/7786</t>
  </si>
  <si>
    <t>9827/7716</t>
  </si>
  <si>
    <t>11832/8952</t>
  </si>
  <si>
    <t>9350/9199</t>
  </si>
  <si>
    <t xml:space="preserve"> 27-08-11</t>
  </si>
  <si>
    <t>9900/7558</t>
  </si>
  <si>
    <t>03-09-11</t>
  </si>
  <si>
    <t>7913/7450</t>
  </si>
  <si>
    <t>10370/10043</t>
  </si>
  <si>
    <t>10-09-11</t>
  </si>
  <si>
    <t>26-09-11</t>
  </si>
  <si>
    <t>10473/10063</t>
  </si>
  <si>
    <t>16-09-11</t>
  </si>
  <si>
    <t>22-09-11</t>
  </si>
  <si>
    <t>8866/7669</t>
  </si>
  <si>
    <t>24-09-11</t>
  </si>
  <si>
    <t>19-10-11</t>
  </si>
  <si>
    <t>28-09-11</t>
  </si>
  <si>
    <t>30-10-11</t>
  </si>
  <si>
    <t>10544/9028</t>
  </si>
  <si>
    <t>30-09-11</t>
  </si>
  <si>
    <t>10650/8095</t>
  </si>
  <si>
    <t>9750/9003</t>
  </si>
  <si>
    <t>10272/7653</t>
  </si>
  <si>
    <t>10440/9868</t>
  </si>
  <si>
    <t>8355/7682</t>
  </si>
  <si>
    <t>9755/9636</t>
  </si>
  <si>
    <t>10445/7780</t>
  </si>
  <si>
    <t>9100/8970</t>
  </si>
  <si>
    <t>8550/7729</t>
  </si>
  <si>
    <t>10-12-11</t>
  </si>
  <si>
    <t>8420/8405</t>
  </si>
  <si>
    <t>8915/7729</t>
  </si>
  <si>
    <t>10890/9654</t>
  </si>
  <si>
    <t>10300/9713</t>
  </si>
  <si>
    <t>SACHA-261D</t>
  </si>
  <si>
    <t>SACHA-222D</t>
  </si>
  <si>
    <t>SACHA-259D</t>
  </si>
  <si>
    <t>SACHA-249D</t>
  </si>
  <si>
    <t>SACHA-224D</t>
  </si>
  <si>
    <t>SACHA-330D</t>
  </si>
  <si>
    <t>SACHA-251D</t>
  </si>
  <si>
    <t>SACHA-234D</t>
  </si>
  <si>
    <t>SACHA-342D</t>
  </si>
  <si>
    <t>SACHA-250D</t>
  </si>
  <si>
    <t>SACHA-254H</t>
  </si>
  <si>
    <t>SACHA-340D</t>
  </si>
  <si>
    <t>SACHA-265D</t>
  </si>
  <si>
    <t>SACHA-310</t>
  </si>
  <si>
    <t>SACHA-332D</t>
  </si>
  <si>
    <t>10460/10119</t>
  </si>
  <si>
    <t>10440/10115</t>
  </si>
  <si>
    <t>10444/10141</t>
  </si>
  <si>
    <t>10330/10078</t>
  </si>
  <si>
    <t>10364/10087</t>
  </si>
  <si>
    <t>10310/10079</t>
  </si>
  <si>
    <t>31-08-2011</t>
  </si>
  <si>
    <t>10450/10075</t>
  </si>
  <si>
    <t>10390/10069</t>
  </si>
  <si>
    <t>10510/10099</t>
  </si>
  <si>
    <t>10440/9975</t>
  </si>
  <si>
    <t>10736/10001</t>
  </si>
  <si>
    <t>10495/10071</t>
  </si>
  <si>
    <t>10900/10029</t>
  </si>
  <si>
    <t>11710/10091</t>
  </si>
  <si>
    <t>DIRECCIONAL"S"</t>
  </si>
  <si>
    <t>PALO AZUL-C40</t>
  </si>
  <si>
    <t>PALO AZUL-C37RE1</t>
  </si>
  <si>
    <t>PALO AZUL-C11</t>
  </si>
  <si>
    <t>PALO AZUL-D32</t>
  </si>
  <si>
    <t>PALO AZUL-D33H</t>
  </si>
  <si>
    <t>PALO AZUL-D28H</t>
  </si>
  <si>
    <t>PALO AZUL-D34H</t>
  </si>
  <si>
    <t>11100/10225</t>
  </si>
  <si>
    <t>11015/10196</t>
  </si>
  <si>
    <t>12675/10248</t>
  </si>
  <si>
    <t>10660/10174</t>
  </si>
  <si>
    <t>12000/9988</t>
  </si>
  <si>
    <t>12450/9996</t>
  </si>
  <si>
    <t>PINDO-17D</t>
  </si>
  <si>
    <t>PINDO-21D</t>
  </si>
  <si>
    <t>03-12-10(07-01-11)</t>
  </si>
  <si>
    <t>10950/10574</t>
  </si>
  <si>
    <t>26-11-11</t>
  </si>
  <si>
    <t>10650/10516</t>
  </si>
  <si>
    <t>DIRECCIONAL "2"</t>
  </si>
  <si>
    <t>ENAP SIPEC</t>
  </si>
  <si>
    <t>NABORS-609</t>
  </si>
  <si>
    <t>22-08-11</t>
  </si>
  <si>
    <t>10174/10028</t>
  </si>
  <si>
    <t>08-10-2011</t>
  </si>
  <si>
    <t>10711/10099</t>
  </si>
  <si>
    <t>11-11-11</t>
  </si>
  <si>
    <t>10183/10133</t>
  </si>
  <si>
    <t>15-12-11</t>
  </si>
  <si>
    <t>10682/10074</t>
  </si>
  <si>
    <t>HORIZONTAL(Direccional Slant)</t>
  </si>
  <si>
    <t>13717/11354</t>
  </si>
  <si>
    <t>IRO-A59HRE1</t>
  </si>
  <si>
    <t>IRO-8HRE1ST1</t>
  </si>
  <si>
    <t>IRO-16H</t>
  </si>
  <si>
    <t>IRO-15H</t>
  </si>
  <si>
    <t>AMO-A104H</t>
  </si>
  <si>
    <t>AMO-A107H</t>
  </si>
  <si>
    <t>AMO-A108H</t>
  </si>
  <si>
    <t>11200/7849</t>
  </si>
  <si>
    <t>10586/8574,2</t>
  </si>
  <si>
    <t>10283/7850</t>
  </si>
  <si>
    <t>10525/7651</t>
  </si>
  <si>
    <t>10731/7657</t>
  </si>
  <si>
    <t>10610/7639</t>
  </si>
  <si>
    <t>FANNY-18B141</t>
  </si>
  <si>
    <t>FANNY-18B142</t>
  </si>
  <si>
    <t>FANNY-18B138H</t>
  </si>
  <si>
    <t>FANNY-18B137H</t>
  </si>
  <si>
    <t>MAHOGANY-8H</t>
  </si>
  <si>
    <t>ESPERANZA-1</t>
  </si>
  <si>
    <t>SONIA-18H</t>
  </si>
  <si>
    <t>COLIBRI-1</t>
  </si>
  <si>
    <t>MAHOGANY-9H</t>
  </si>
  <si>
    <t>CHORONGO ESTE-1</t>
  </si>
  <si>
    <t>CHORONGO-2</t>
  </si>
  <si>
    <t>11019/7906</t>
  </si>
  <si>
    <t>8998/8668,52</t>
  </si>
  <si>
    <t>9520/8734</t>
  </si>
  <si>
    <t>10080/7627</t>
  </si>
  <si>
    <t>9978/7877</t>
  </si>
  <si>
    <t>11160/8041</t>
  </si>
  <si>
    <t>10291/7853</t>
  </si>
  <si>
    <t>11112/7978</t>
  </si>
  <si>
    <t>9981/7881</t>
  </si>
  <si>
    <t>9150/8744</t>
  </si>
  <si>
    <t>HORMIGUERO-31H (ST1)</t>
  </si>
  <si>
    <t>HORMIGUERO-32ST2</t>
  </si>
  <si>
    <t>ALIPAMBA-1</t>
  </si>
  <si>
    <t>12083/9935</t>
  </si>
  <si>
    <t>10600/10465</t>
  </si>
  <si>
    <t>12321/9928</t>
  </si>
  <si>
    <t>10381/9480               ABANDONAN POZO</t>
  </si>
  <si>
    <t>12378/10530</t>
  </si>
  <si>
    <r>
      <t xml:space="preserve">30/06/2011 </t>
    </r>
    <r>
      <rPr>
        <sz val="9"/>
        <rFont val="Arial"/>
        <family val="2"/>
      </rPr>
      <t>(REINICIO: 15-07-2011)</t>
    </r>
  </si>
  <si>
    <t>24/10/2011 (02/11/11)</t>
  </si>
  <si>
    <t>PETROAMAZONAS EP</t>
  </si>
  <si>
    <t>EP PETROECUADOR</t>
  </si>
  <si>
    <t xml:space="preserve">TOTAL </t>
  </si>
  <si>
    <t>OCANO-PEÑA BLANCA</t>
  </si>
  <si>
    <t>NOTA: LAS CIFRAS DEL MES DE ENERO PERTENECE A ESPOL.</t>
  </si>
  <si>
    <t>NOTA: EN LOS MESES DE ENERO Y FEBRERO  PERTENECE A ESPOL.</t>
  </si>
  <si>
    <t>PACIFPETROL (2)</t>
  </si>
  <si>
    <t xml:space="preserve">PRODUCCION FISCALIZADA DE GAS NATURAL </t>
  </si>
  <si>
    <t>Miles de Pies Cúbicos</t>
  </si>
  <si>
    <t xml:space="preserve">VARIACIÓN % </t>
  </si>
  <si>
    <t>Mediante Memorando N° 453 SH-2010, la Secretaría de Hidrocarburos informa sobre la Modificación y Terminación de Contratos indicando que la vigencia de los mismos concluyó a las 24 H00 del día jueves 25 de noviembre de 2010</t>
  </si>
  <si>
    <t>ENTREGAS DE GAS NATURAL A MACHALA POWER</t>
  </si>
  <si>
    <t xml:space="preserve">MESES </t>
  </si>
  <si>
    <t>MPCS Miles de Pies Cúbicos  Estándar</t>
  </si>
  <si>
    <t>FUENTE: ARCH- COORDINACION DE TRANSPORTE Y ALMACENAMIENTO</t>
  </si>
  <si>
    <t>CRUDO ENTREGADO POR COMPAÑIAS EN EL CENTRO DE FISCALIZACION</t>
  </si>
  <si>
    <t xml:space="preserve">DICIEMBRE </t>
  </si>
  <si>
    <t>BLS.BTS</t>
  </si>
  <si>
    <t>BLS.NTS</t>
  </si>
  <si>
    <t>EXCONSORCIO</t>
  </si>
  <si>
    <t>NORORIENTE</t>
  </si>
  <si>
    <t>ANDES PETROLEUM ECUADOR LTD.</t>
  </si>
  <si>
    <t>PETROORIENTAL BLOQUES  14 Y 17</t>
  </si>
  <si>
    <t>PETROAMAZONAS UNIF. LIMONCOCHA</t>
  </si>
  <si>
    <t>PETROAMAZONAS COMPLEJO INDILLANA</t>
  </si>
  <si>
    <t>PETROAMAZONAS  UNIF. EDEN YUTURI</t>
  </si>
  <si>
    <t>PETROAMAZONAS  UNIF. COCA-PAYAMINO</t>
  </si>
  <si>
    <t>PETROAMAZONAS  BLOQUE 7</t>
  </si>
  <si>
    <t>PETROAMAZONAS  BLOQUE 21</t>
  </si>
  <si>
    <t>PETROAMAZONAS EP - BLOQUE 18 - PATA</t>
  </si>
  <si>
    <t>PETROAMAZONAS EP - UNIF. PALO AZUL</t>
  </si>
  <si>
    <t>SIPETROL</t>
  </si>
  <si>
    <t>TECPECUADOR-BERMEJO</t>
  </si>
  <si>
    <t>PETROSUD-PETRORIVA-PINDO</t>
  </si>
  <si>
    <t>PETROSUD-PETRORIVA-PALANDA-YUCA SUR</t>
  </si>
  <si>
    <t>PETROBELL INC.- TIGUINO</t>
  </si>
  <si>
    <t>ISMOCOL - PUMA</t>
  </si>
  <si>
    <t>SUELOPETROL - PUCUNA</t>
  </si>
  <si>
    <t>FUENTE: ARCH</t>
  </si>
  <si>
    <t xml:space="preserve">ANUAL </t>
  </si>
  <si>
    <t xml:space="preserve">PETROAMAZONAS BLQ. 15 - LIMONCOCHA </t>
  </si>
  <si>
    <t>PETROAMAZONAS  COMPLEJO INDILLANA</t>
  </si>
  <si>
    <t>PETROAMAZONAS  -  EDEN YUTURI</t>
  </si>
  <si>
    <t>VOLUMENES TRANSPORTADOS POR LOS SISTEMAS SOTE Y OCP</t>
  </si>
  <si>
    <t>EN BARRILES</t>
  </si>
  <si>
    <t>TRANSPORTE</t>
  </si>
  <si>
    <t>PROMEDIO BLS/DIA</t>
  </si>
  <si>
    <t>SISTEMAS DE OLEODUCTOS: SOTE Y OCP</t>
  </si>
  <si>
    <t>TUMALI SURESTE</t>
  </si>
  <si>
    <t>ANNE</t>
  </si>
  <si>
    <t>ISABEL</t>
  </si>
  <si>
    <t>JOAN</t>
  </si>
  <si>
    <t>SAN JOSE</t>
  </si>
  <si>
    <t>TUCAN</t>
  </si>
  <si>
    <t xml:space="preserve"> </t>
  </si>
  <si>
    <t>Cifras en MPCS</t>
  </si>
  <si>
    <t>VARIACION               %</t>
  </si>
  <si>
    <t>PRECIO CRUDO US$/BARRIL</t>
  </si>
  <si>
    <t>EXPORTACIONES DE PETROLEO CRUDO POR EMPRESA</t>
  </si>
  <si>
    <t>-Barriles-</t>
  </si>
  <si>
    <t>MARZO 1/</t>
  </si>
  <si>
    <t>ABRIL  2/</t>
  </si>
  <si>
    <t>MAYO 2/</t>
  </si>
  <si>
    <t>OCTUBRE 3/</t>
  </si>
  <si>
    <t>DICIEMBRE 4/</t>
  </si>
  <si>
    <t xml:space="preserve">EMPRESA PUBLICA PETROECUADOR </t>
  </si>
  <si>
    <t>EP PETROECUADOR  PRODUCCIÓN.</t>
  </si>
  <si>
    <t>PRODUCCIÓN CRUDO REDUCIDO</t>
  </si>
  <si>
    <t>EP PETROECUADOR PRODUCCIÓN PUCUNA</t>
  </si>
  <si>
    <t>EP PETROECUADOR  BLOQUE 1 (PACOA)</t>
  </si>
  <si>
    <t xml:space="preserve">EP PETROECUADOR  PARTICIPACION ESTADO ANDES PETROLEUM </t>
  </si>
  <si>
    <t>PARTICIPACION ESTADO  MARGINAL  PALANDA YUCA SUR</t>
  </si>
  <si>
    <t>PARTICIPACION ESTADO MARGINALPETROBELL: TIGUINO</t>
  </si>
  <si>
    <t xml:space="preserve"> PARTICIPACION ESTADO MARGINAL PUCUNA </t>
  </si>
  <si>
    <t>PERENCO ECUADOR LIMITED (PETROECUADOR-NAPO)COACTIVA</t>
  </si>
  <si>
    <t>PAGO TARIFA CIAS.  NOVENA RONDA I RENEGOCIACION</t>
  </si>
  <si>
    <t>CONSORCIO PETROLERO BLOQUE 16   AREA TIVACUNO</t>
  </si>
  <si>
    <t>FUENTE: SH- LIQUIDACIONES</t>
  </si>
  <si>
    <t>SOTE / EMPRESA</t>
  </si>
  <si>
    <t>Barriles</t>
  </si>
  <si>
    <t>CHILE</t>
  </si>
  <si>
    <t>EL SALVADOR</t>
  </si>
  <si>
    <t>ESTADOS UNIDOS</t>
  </si>
  <si>
    <t>PANAMA</t>
  </si>
  <si>
    <t>VENEZUELA</t>
  </si>
  <si>
    <t>URUGUAY</t>
  </si>
  <si>
    <t xml:space="preserve">ELABORACION:  SH-LIQUIDACIONES </t>
  </si>
  <si>
    <t>PAIS</t>
  </si>
  <si>
    <t>FEBRE</t>
  </si>
  <si>
    <t xml:space="preserve">ABRIL </t>
  </si>
  <si>
    <t xml:space="preserve">JUNIO </t>
  </si>
  <si>
    <t xml:space="preserve">AGOSTO </t>
  </si>
  <si>
    <t>TAHILANDIA</t>
  </si>
  <si>
    <t>PERÚ</t>
  </si>
  <si>
    <t>JAPÓN</t>
  </si>
  <si>
    <t>ESPAÑA</t>
  </si>
  <si>
    <t>CURAZAO</t>
  </si>
  <si>
    <t>HAWAII</t>
  </si>
  <si>
    <t>FUENTE: ARCH-COMERCIO EXTERIOR</t>
  </si>
  <si>
    <t>PAISES</t>
  </si>
  <si>
    <t>CHINA</t>
  </si>
  <si>
    <t>PERU</t>
  </si>
  <si>
    <t>JAPON</t>
  </si>
  <si>
    <t>MALASIA</t>
  </si>
  <si>
    <t>INDIA</t>
  </si>
  <si>
    <t>EMIRATOS ARABES UNIDOS</t>
  </si>
  <si>
    <t>EXPORTACIONES DE PETROLEO CRUDO POR PAISES</t>
  </si>
  <si>
    <t>2011 - 2010</t>
  </si>
  <si>
    <t>LA SECRETARIA DE  HIDROCARBUROS PRESENTA LA ESTADISTICA HIDROCARBURIFERA   2011,   QUE  CONTIENE INFORMACION  SOBRE   PRODUCCION, TRANSPORTE, INDUSTRIALIZACION Y  COMERCIALIZACION     DE   PETROLEO  CRUDO,  GAS NATURAL  Y   SUS  DERIVADOS.</t>
  </si>
  <si>
    <t>CAMPO GUSTAVO GALINDO VELASCO</t>
  </si>
  <si>
    <t>BLOQUE 1- PACOA</t>
  </si>
  <si>
    <t>BLOQUE 15</t>
  </si>
  <si>
    <t>UNIFICADO COCA PAYAMINO</t>
  </si>
  <si>
    <t>BLOQUE 7: CAMPO GACELA</t>
  </si>
  <si>
    <t>BLOQUE 21: CAMPO YURALPA</t>
  </si>
  <si>
    <t>BLOQE 18: CAMPO PATA</t>
  </si>
  <si>
    <t>EXPLOTACION UNIFICADA: PALO AZUL</t>
  </si>
  <si>
    <t>RIO NAPO: SACHA</t>
  </si>
  <si>
    <t>SECRETARIA DE HIDROCARBUROS</t>
  </si>
  <si>
    <t>CONSORCIO PETROSUD - PETRORIVA</t>
  </si>
  <si>
    <t>TECPETROL</t>
  </si>
  <si>
    <t>(1) El 20 de febrero del 2011 a las 24H00 se da por terminado el Contrato de Campo Marginal</t>
  </si>
  <si>
    <t>(2) El 23 de enero del 2011  a las 24H00 se da por terminado el Contrato de Campo Marginal y a partir del 24 de febrero 2011 a las 00H00 las operaciones del Campo Pucuna quedan a cargo de EP Petroecuador</t>
  </si>
  <si>
    <t>(3) El 31 de enero del 2011 a las 24H00 se da por terminado el Contrato de Campo Marginal</t>
  </si>
  <si>
    <t xml:space="preserve">  2 01 1  /Barriles Nts.</t>
  </si>
  <si>
    <t>VARIACION%</t>
  </si>
  <si>
    <t>ELABORACION: SH- LIQUIDACIONES</t>
  </si>
  <si>
    <t xml:space="preserve">   FUENTE: ARCH - COORDINACION DE TRANSPORTE  Y  ALMACENAMIENTO </t>
  </si>
  <si>
    <t xml:space="preserve">   ELABORACION: SH- LIQUIDACIONES</t>
  </si>
  <si>
    <t>SECRETARIA DE HIDROCABUROS</t>
  </si>
  <si>
    <t>DESDE 06H00 1 ENERO/11 - 06H00 1 ENERO /12</t>
  </si>
  <si>
    <t>AGIP OIL BLOQUE 10</t>
  </si>
  <si>
    <t xml:space="preserve">TECPECUADOR: BERMEJO   </t>
  </si>
  <si>
    <t xml:space="preserve"> SIPETROL -PARAISO-BIGUNO- HUACHITO</t>
  </si>
  <si>
    <t xml:space="preserve">SIPETROL MAURO DAVALOS </t>
  </si>
  <si>
    <t xml:space="preserve">PETROAMAZONAS EP BLOQUE 15 </t>
  </si>
  <si>
    <t xml:space="preserve">PETROAMAZONAS EP BLOQUE 7 </t>
  </si>
  <si>
    <t xml:space="preserve">PETROAMAZONAS EP BLOQUE 21 </t>
  </si>
  <si>
    <t>PETROAMAZONAS EP BLOQUE 18</t>
  </si>
  <si>
    <t>PETROAMAZONAS EP PAÑACOCHA</t>
  </si>
  <si>
    <t>SUBSIDIARIA  RIO NAPO-SACHA</t>
  </si>
  <si>
    <t xml:space="preserve"> PARAÍSO,BIGUNO,HUACHITO CONTRATO ANTERIOR</t>
  </si>
  <si>
    <t>TIVACUNO CONTRATO ANTERIOR</t>
  </si>
  <si>
    <t xml:space="preserve"> MAURO DAVALOS CONTRATO ANTERIOR</t>
  </si>
  <si>
    <t xml:space="preserve">SUELOPETROL   </t>
  </si>
  <si>
    <t xml:space="preserve">PETROBELL:TIGUINO </t>
  </si>
  <si>
    <t>PETROLEOS SUDAMERICANOS: PALANDA - Y SUR</t>
  </si>
  <si>
    <t>PETROLEOS SUDAMERICANOS: PINDO</t>
  </si>
  <si>
    <t>Mercado Interno</t>
  </si>
  <si>
    <t xml:space="preserve">SUELOPETROL C.A. S.A. </t>
  </si>
  <si>
    <t>PETROAMAZONAS E P.</t>
  </si>
  <si>
    <t>CONSORCIO PETROLERO PALANDA, YUCA SUR</t>
  </si>
  <si>
    <t xml:space="preserve">CONSORCIO PETROLERO BLOQUE 16   AREA TIVACUNO </t>
  </si>
  <si>
    <t>ANDRES DONOSO FABARA</t>
  </si>
  <si>
    <t>TELEFAX: 2462435-018/ Telf. (593) 3955300</t>
  </si>
  <si>
    <t>Web: www.she.gob.ec</t>
  </si>
  <si>
    <t>NOTA: Mediante Resolución N° 286 de 25 de noviembre de 2010 se declara terminado el Contrato de participación para la Exploración y Explotación de Hidrocarburos (GAS) del Bloque 3 del Mapa Catastral Petrolero Ecuatoriano.</t>
  </si>
  <si>
    <t xml:space="preserve">CONSORCIO PETROLERO BLOQ.17   </t>
  </si>
  <si>
    <t>PETROORIENTAL BLOQUE 14</t>
  </si>
  <si>
    <t xml:space="preserve">CONSORCIO PETROLERO BLOQE 16 -  AREA TIVACUNO </t>
  </si>
  <si>
    <t>PETROBELL (1)</t>
  </si>
  <si>
    <t>(4) Desde el 22 de febrero del 2011 comienza a aplicarse el Contrato de Prestación de Servicios</t>
  </si>
  <si>
    <t xml:space="preserve"> RESUMEN DE LA ACTIVIDAD HIDROCARBURIFERA: CRUDO </t>
  </si>
  <si>
    <t>POR EMPRESA Y CAMPO  A NIVEL NACIONAL</t>
  </si>
  <si>
    <t>POR EMPRESA Y CAMPO A NIVEL NACIONAL</t>
  </si>
  <si>
    <t>VOLUMEN    BRUTO</t>
  </si>
  <si>
    <t>VOLUMENES TRANSPORTADOS POR LOS SISTEMAS SOTE Y OCP PROMEDIO DIA CALENDARIO</t>
  </si>
  <si>
    <t>CONSORCIO PEGASO (3)</t>
  </si>
  <si>
    <t>PUCUNA (2)</t>
  </si>
  <si>
    <t>PETROLEOS DEL PACÍFICO - GUSTAVO GALINDO VELASCO (4)</t>
  </si>
  <si>
    <t>ESTADO</t>
  </si>
  <si>
    <t>SHE</t>
  </si>
  <si>
    <t xml:space="preserve">ANDES PETROLEUM </t>
  </si>
  <si>
    <t xml:space="preserve">CONSORCIO PETROLERO BLOQ.17  </t>
  </si>
  <si>
    <t>SIPETROL MAURO DAVALOS</t>
  </si>
  <si>
    <t xml:space="preserve">SIPETROL -PARAISO-BIGUNO- HUACHITO </t>
  </si>
  <si>
    <t>TECPECUADOR BERMEJO</t>
  </si>
  <si>
    <t>PETROBELL TIGUINO</t>
  </si>
  <si>
    <t xml:space="preserve">CONSORCIO PETROSUD-PETRORIVA-PINDO </t>
  </si>
  <si>
    <t xml:space="preserve">CONSORCIO PEGASO PUMA </t>
  </si>
  <si>
    <t xml:space="preserve">CONSORCIO PETROSUD-PETRORIVA PINDO </t>
  </si>
  <si>
    <t xml:space="preserve"> 1/ REASIGNACIÓN DE CUENTAS DE PARTICIPACIÓN ESTADO BQ.16 A PETROAMAZONAS BLOQUE 15 NOTIFICADO CON OFICIO No, 04353 CCIN-OPE-2011 DE 12 JULIO DEL 2011.</t>
  </si>
  <si>
    <t>NOTAS:</t>
  </si>
  <si>
    <t xml:space="preserve">VARIACIÓN   % </t>
  </si>
  <si>
    <t>PETROAMAZONAS EP*</t>
  </si>
  <si>
    <t>NOTA :(*)  LA EMPRESA PETROPRODUCCION  PASA A DENOMINARSE COMO  PETROECUADOR  DESDE EL 6 DE ABRIL DE 2010.</t>
  </si>
  <si>
    <t>PETROAMAZONAS EP.</t>
  </si>
  <si>
    <t xml:space="preserve">(1) SUELOPETROL TERMINA SU OPERACIÓN Y PASA A EP PETROECUADOR EL 23 DE ENERO DE 2011 A LAS 24H00. PARA LOS PROMEDIOS Y TOTALES SE DEBERA SUMAR DE LAS DOS OPERADORAS
(2)  ESPOL-PACIFPETROL TERMINA SU OPERACIÓN Y PASA A PACIFPETROL EL 21 DE FEBRERO DE 2011 A LAS 24H00. PARA LOS PROMEDIOS Y TOTALES SE DEBERA SUMAR DE LAS DOS OPERADORAS
</t>
  </si>
  <si>
    <t>(1) SUELOPETROL TERMINA SU OPERACIÓN Y PASA A E.P. PETROECUADOR EL 23 DE ENERO 2011</t>
  </si>
  <si>
    <t>2011    /    BARRILES NETOS</t>
  </si>
  <si>
    <t>*SUELOPETROL TERMINA  SU OPERACIÓN Y PASA A EP PETROECUADOR EL 23 DE ENERO DE 2011 A LAS 24H00. PARA LOS PROMEDIOS Y TOTALES SE DEBERA SUMAR DE LAS DOS OPERADORAS</t>
  </si>
  <si>
    <t>VOLUMENES TRANSPORTADOS POR LOS SISTEMAS SOTE Y OCP: PROMEDIO DIA CALENDARIO</t>
  </si>
  <si>
    <t>TRANSPORTE DE PETROLEO CRUDO POR EL SOTE Y OCP</t>
  </si>
  <si>
    <t>TOTAL BLS/DIA</t>
  </si>
  <si>
    <t>A.OPERATIVAS ANACONDA,YULEBRA Y CULEBRA</t>
  </si>
  <si>
    <t>PARTICIPACION ESTADO ECUADOR TLC BLOQUE 18</t>
  </si>
  <si>
    <t>PARTICIPACION ESTADO MARGINAL PINDO</t>
  </si>
  <si>
    <t>PARTICIPACION ESTADO MARGINAL BERMEJO</t>
  </si>
  <si>
    <t xml:space="preserve">2/ TRANSFERENCIAS  SH ESTADO PETROORIENTAL BQ. 14 A SH ESTADO CONSORCIO PETROLERO BQ. 16 Y AREA TIVACUNO. SEGÚN FAX No. OOOOO28-SH-SCH-UEC-DEL-2011 Y OFICIO No.ECU2-00064345 DE 12 DE MAYO Y 3 DE JUNIO DEL 2011; REASIGNACIÓN DE CUENTAS DE BLOQUE TIVACUNO A BLOQUE 16, SEGUN OFICIO ECU2-00065950. </t>
  </si>
  <si>
    <t>3/ SE FUSIONAN  LAS EXPORTACIONES  DE LOS CAMPOS  VHR YATACAPI PARAHUACU EN  LA CUENTA EP PETROECUADOR, PORQUE ARCH  HA UNIDO LA PRODUCCIÓN DE  ESTOS CAMPOS Y PUCUNA  EN LAS CUENTAS EXCONSORCIO Y NORORIENTE  QUE VIENEN A SER LA CUENTA FUSIONADA ANTES INDICADA .</t>
  </si>
  <si>
    <t xml:space="preserve"> 4/  SEGÚN FAX No. 00037 ICIN-OPE-2012 DE 9 DE ENERO DEL 2012 COMERCIO INTERNACIONAL DE EP PETROECUADOR MANIFIESTA QUE LA CUENTA " CONSORCIO PETROLERO  BLOQUE 16 Y AREA TIVACUNO (REPSOL-YPF S.A. TIVACUNOL) (NAPO-OCP) DE 74.785,13 QUE FUE COMUNICADO  CON FAX No.00015 ICIN-OPE-2012 DE ENERO 5 DE L 2012, CORRESPONDE A LA CUENTA CONSORCIO PETROLERO  </t>
  </si>
  <si>
    <t xml:space="preserve">PETROORIENTAL BLOQUE 14 </t>
  </si>
  <si>
    <t xml:space="preserve">PACIFPETROL BQ.GUSTAVO GALINDO </t>
  </si>
  <si>
    <t xml:space="preserve">PACIFPETROL BLOQUE GUSTAVO GALINDO </t>
  </si>
  <si>
    <t>3/ SE FUSIONAN  LAS EXPORTACIONES  DE LOS CAMPOS  VHR YATACAPI PARAHUACU EN  LA CUENTA EP PETROECUADOR,  ARCH  HA UNIDO LA PRODUCCIÓN DE  ESTOS CAMPOS Y PUCUNA  EN LAS CUENTAS EXCONSORCIO Y NORORIENTE  QUE VIENEN A SER LA CUENTA FUSIONADA ANTES INDICADA .</t>
  </si>
  <si>
    <t>NOTA : (*) LA EMPRESA PETROAMAZONAS  PASA A DENOMINARSE COMO  PETROAMAZONAS EP  DESDE EL 6 DE ABRIL DE 2010.</t>
  </si>
  <si>
    <t>(2) ESPOL TERMINA SU OPERACIÓN Y PASA A  PACIFPETROL EL 21 DE FEBRERO 2011.</t>
  </si>
  <si>
    <t xml:space="preserve">ELABORACION: SH -  LIQUIDACIONES </t>
  </si>
  <si>
    <t xml:space="preserve">EXPORTACIONES DE PETROLEO CRUDO POR PAISES </t>
  </si>
  <si>
    <t xml:space="preserve">ELABORACION:  SH -LIQUIDACIONES </t>
  </si>
  <si>
    <t xml:space="preserve">ALIANZAS OPERATIVAS: ATACAPI-PARAHUACO </t>
  </si>
  <si>
    <t>CONSORCIO PALANDA - YUCA SUR (5)</t>
  </si>
  <si>
    <t xml:space="preserve">(*) Desde 1 de enero comienza aplicarse el Contrato de Prestación de Servicios para la Eploración y Explotación de Hidrocarburos. </t>
  </si>
  <si>
    <t>(**)  Se excluye el volúmen de 489.163,69 barriles, de los meses de enero y febrero de ECOPETROL,  porque fueron entregados solo para el transporte.</t>
  </si>
  <si>
    <t>(5) Desde el 21 de febrero del 2011 a las 00H00 comienza el contrato de Prestación de Servicios.</t>
  </si>
  <si>
    <t>EMPRESAS (*)</t>
  </si>
  <si>
    <t>PETROLEO CRUDO FISCALIZADO POR EMPRESAS (**)</t>
  </si>
  <si>
    <t>ECOPETROL (1)</t>
  </si>
  <si>
    <t>NOTA: SE EXCLUYE  LOS 489.163,69 BLS, ES CRUDO  QUE PERTENECE A ECOPETROLDE ENERO Y FEBRERO.</t>
  </si>
  <si>
    <t>ECOPETROL</t>
  </si>
  <si>
    <t xml:space="preserve"> CONSORCIO PETROLERO PALANDA YUCA </t>
  </si>
</sst>
</file>

<file path=xl/styles.xml><?xml version="1.0" encoding="utf-8"?>
<styleSheet xmlns="http://schemas.openxmlformats.org/spreadsheetml/2006/main">
  <numFmts count="18">
    <numFmt numFmtId="41" formatCode="_(* #,##0_);_(* \(#,##0\);_(* &quot;-&quot;_);_(@_)"/>
    <numFmt numFmtId="43" formatCode="_(* #,##0.00_);_(* \(#,##0.00\);_(* &quot;-&quot;??_);_(@_)"/>
    <numFmt numFmtId="164" formatCode="_-* #,##0.00\ _€_-;\-* #,##0.00\ _€_-;_-* &quot;-&quot;??\ _€_-;_-@_-"/>
    <numFmt numFmtId="165" formatCode="_ * #,##0_ ;_ * \-#,##0_ ;_ * &quot;-&quot;_ ;_ @_ "/>
    <numFmt numFmtId="166" formatCode="_ * #,##0.00_ ;_ * \-#,##0.00_ ;_ * &quot;-&quot;??_ ;_ @_ "/>
    <numFmt numFmtId="167" formatCode="_ * #,##0_ ;_ * \-#,##0_ ;_ * &quot;-&quot;??_ ;_ @_ "/>
    <numFmt numFmtId="168" formatCode="0.0000"/>
    <numFmt numFmtId="169" formatCode="#,##0.00;\ \(#,##0.00\)"/>
    <numFmt numFmtId="170" formatCode="0_)"/>
    <numFmt numFmtId="171" formatCode="_ * #,##0.0000_ ;_ * \-#,##0.0000_ ;_ * &quot;-&quot;??_ ;_ @_ "/>
    <numFmt numFmtId="172" formatCode="#,##0;[Red]#,##0"/>
    <numFmt numFmtId="173" formatCode="dd\-mm\-yy;@"/>
    <numFmt numFmtId="174" formatCode="0.0"/>
    <numFmt numFmtId="175" formatCode="dd\-mm\-yy"/>
    <numFmt numFmtId="176" formatCode="_ * #,##0.00_ ;_ * \-#,##0.00_ ;_ * &quot;-&quot;_ ;_ @_ "/>
    <numFmt numFmtId="177" formatCode="yyyy\-mm\-dd;@"/>
    <numFmt numFmtId="178" formatCode="d\-m\-yy;@"/>
    <numFmt numFmtId="179" formatCode="_-* #,##0\ _€_-;\-* #,##0\ _€_-;_-* &quot;-&quot;\ _€_-;_-@_-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10"/>
      <color indexed="9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name val="Terminal"/>
      <family val="3"/>
      <charset val="255"/>
    </font>
    <font>
      <b/>
      <sz val="12"/>
      <name val="Lucida Sans"/>
      <family val="2"/>
    </font>
    <font>
      <b/>
      <sz val="10"/>
      <name val="Arial"/>
      <family val="2"/>
    </font>
    <font>
      <sz val="11"/>
      <name val="Verdana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8"/>
      <name val="Verdana"/>
      <family val="2"/>
    </font>
    <font>
      <b/>
      <sz val="8"/>
      <color indexed="8"/>
      <name val="Verdana"/>
      <family val="2"/>
    </font>
    <font>
      <b/>
      <sz val="16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6"/>
      <color indexed="10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0"/>
      <name val="Arial"/>
      <family val="2"/>
    </font>
    <font>
      <b/>
      <sz val="1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9"/>
      <color indexed="10"/>
      <name val="Arial"/>
      <family val="2"/>
    </font>
    <font>
      <sz val="9"/>
      <color indexed="9"/>
      <name val="Arial"/>
      <family val="2"/>
    </font>
    <font>
      <b/>
      <sz val="18"/>
      <color theme="1"/>
      <name val="Arial"/>
      <family val="2"/>
    </font>
    <font>
      <sz val="10"/>
      <name val="Tahoma"/>
      <family val="2"/>
    </font>
    <font>
      <sz val="10"/>
      <color indexed="8"/>
      <name val="Tahoma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4"/>
      <color theme="0"/>
      <name val="Arial"/>
      <family val="2"/>
    </font>
    <font>
      <sz val="24"/>
      <color rgb="FF254061"/>
      <name val="Arial Black"/>
      <family val="2"/>
    </font>
    <font>
      <b/>
      <sz val="16"/>
      <color theme="0"/>
      <name val="Arial"/>
      <family val="2"/>
    </font>
    <font>
      <b/>
      <sz val="24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0"/>
      <name val="Arial"/>
      <family val="2"/>
    </font>
    <font>
      <sz val="16"/>
      <color theme="0"/>
      <name val="Arial"/>
      <family val="2"/>
    </font>
    <font>
      <b/>
      <u/>
      <sz val="10"/>
      <color theme="0"/>
      <name val="Arial"/>
      <family val="2"/>
    </font>
    <font>
      <b/>
      <sz val="12"/>
      <name val="Verdana"/>
      <family val="2"/>
    </font>
    <font>
      <b/>
      <sz val="12"/>
      <name val="Comic Sans MS"/>
      <family val="4"/>
    </font>
    <font>
      <b/>
      <sz val="8"/>
      <color theme="8" tint="0.59999389629810485"/>
      <name val="Arial"/>
      <family val="2"/>
    </font>
    <font>
      <sz val="8"/>
      <color rgb="FFFF0000"/>
      <name val="Arial"/>
      <family val="2"/>
    </font>
    <font>
      <sz val="10"/>
      <name val="Courier"/>
      <family val="3"/>
    </font>
    <font>
      <b/>
      <sz val="9"/>
      <name val="Courier New"/>
      <family val="3"/>
    </font>
    <font>
      <b/>
      <sz val="10"/>
      <color rgb="FFFFFFFF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4"/>
      <name val="Arial"/>
      <family val="2"/>
    </font>
    <font>
      <b/>
      <sz val="12"/>
      <color theme="1"/>
      <name val="Arial Black"/>
      <family val="2"/>
    </font>
    <font>
      <sz val="10"/>
      <color indexed="12"/>
      <name val="Courier New"/>
      <family val="3"/>
    </font>
    <font>
      <sz val="12"/>
      <color theme="1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7030A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auto="1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499984740745262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B6DDE8"/>
        <bgColor indexed="64"/>
      </patternFill>
    </fill>
    <fill>
      <patternFill patternType="solid">
        <fgColor rgb="FF0F253F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0330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79" fillId="0" borderId="0"/>
    <xf numFmtId="0" fontId="11" fillId="0" borderId="0"/>
    <xf numFmtId="0" fontId="10" fillId="0" borderId="0"/>
    <xf numFmtId="0" fontId="9" fillId="0" borderId="0"/>
    <xf numFmtId="164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2" fillId="0" borderId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6" fillId="0" borderId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64" fontId="6" fillId="0" borderId="0" applyFont="0" applyFill="0" applyBorder="0" applyAlignment="0" applyProtection="0"/>
    <xf numFmtId="0" fontId="79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91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79" fillId="0" borderId="0"/>
    <xf numFmtId="0" fontId="2" fillId="0" borderId="0"/>
    <xf numFmtId="0" fontId="2" fillId="0" borderId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79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9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0" fontId="12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80">
    <xf numFmtId="0" fontId="0" fillId="0" borderId="0" xfId="0"/>
    <xf numFmtId="0" fontId="14" fillId="2" borderId="0" xfId="0" applyFont="1" applyFill="1"/>
    <xf numFmtId="0" fontId="15" fillId="2" borderId="0" xfId="0" applyFont="1" applyFill="1"/>
    <xf numFmtId="0" fontId="0" fillId="2" borderId="0" xfId="0" applyFill="1"/>
    <xf numFmtId="0" fontId="12" fillId="2" borderId="0" xfId="0" applyFont="1" applyFill="1"/>
    <xf numFmtId="0" fontId="17" fillId="2" borderId="0" xfId="0" applyFont="1" applyFill="1"/>
    <xf numFmtId="0" fontId="18" fillId="2" borderId="0" xfId="0" applyFont="1" applyFill="1" applyBorder="1"/>
    <xf numFmtId="0" fontId="18" fillId="2" borderId="0" xfId="0" applyFont="1" applyFill="1"/>
    <xf numFmtId="0" fontId="18" fillId="0" borderId="0" xfId="0" applyFont="1"/>
    <xf numFmtId="0" fontId="19" fillId="2" borderId="0" xfId="0" applyFont="1" applyFill="1"/>
    <xf numFmtId="0" fontId="20" fillId="2" borderId="0" xfId="0" applyFont="1" applyFill="1" applyBorder="1"/>
    <xf numFmtId="0" fontId="21" fillId="2" borderId="0" xfId="0" applyFont="1" applyFill="1" applyBorder="1"/>
    <xf numFmtId="0" fontId="22" fillId="2" borderId="0" xfId="0" applyFont="1" applyFill="1"/>
    <xf numFmtId="167" fontId="22" fillId="2" borderId="0" xfId="2" applyNumberFormat="1" applyFont="1" applyFill="1"/>
    <xf numFmtId="0" fontId="23" fillId="2" borderId="0" xfId="0" applyFont="1" applyFill="1"/>
    <xf numFmtId="167" fontId="24" fillId="2" borderId="0" xfId="2" applyNumberFormat="1" applyFont="1" applyFill="1"/>
    <xf numFmtId="0" fontId="25" fillId="2" borderId="0" xfId="0" applyFont="1" applyFill="1"/>
    <xf numFmtId="0" fontId="25" fillId="0" borderId="0" xfId="0" applyFont="1"/>
    <xf numFmtId="0" fontId="27" fillId="2" borderId="0" xfId="0" applyFont="1" applyFill="1"/>
    <xf numFmtId="167" fontId="26" fillId="2" borderId="0" xfId="2" applyNumberFormat="1" applyFont="1" applyFill="1" applyBorder="1"/>
    <xf numFmtId="0" fontId="26" fillId="2" borderId="0" xfId="0" applyFont="1" applyFill="1" applyBorder="1"/>
    <xf numFmtId="167" fontId="26" fillId="2" borderId="0" xfId="0" applyNumberFormat="1" applyFont="1" applyFill="1" applyBorder="1"/>
    <xf numFmtId="0" fontId="26" fillId="2" borderId="0" xfId="0" applyFont="1" applyFill="1"/>
    <xf numFmtId="0" fontId="27" fillId="0" borderId="0" xfId="0" applyFont="1"/>
    <xf numFmtId="167" fontId="22" fillId="2" borderId="0" xfId="0" applyNumberFormat="1" applyFont="1" applyFill="1" applyBorder="1"/>
    <xf numFmtId="167" fontId="26" fillId="2" borderId="0" xfId="2" applyNumberFormat="1" applyFont="1" applyFill="1"/>
    <xf numFmtId="0" fontId="29" fillId="2" borderId="0" xfId="0" applyFont="1" applyFill="1"/>
    <xf numFmtId="0" fontId="29" fillId="0" borderId="0" xfId="0" applyFont="1"/>
    <xf numFmtId="0" fontId="15" fillId="2" borderId="0" xfId="0" applyFont="1" applyFill="1" applyBorder="1"/>
    <xf numFmtId="0" fontId="14" fillId="2" borderId="0" xfId="0" applyFont="1" applyFill="1" applyBorder="1"/>
    <xf numFmtId="167" fontId="14" fillId="2" borderId="0" xfId="2" applyNumberFormat="1" applyFont="1" applyFill="1"/>
    <xf numFmtId="0" fontId="12" fillId="0" borderId="0" xfId="0" applyFont="1"/>
    <xf numFmtId="0" fontId="15" fillId="0" borderId="0" xfId="0" applyFont="1"/>
    <xf numFmtId="167" fontId="14" fillId="2" borderId="0" xfId="0" applyNumberFormat="1" applyFont="1" applyFill="1"/>
    <xf numFmtId="167" fontId="30" fillId="2" borderId="0" xfId="2" applyNumberFormat="1" applyFont="1" applyFill="1" applyBorder="1"/>
    <xf numFmtId="167" fontId="15" fillId="2" borderId="0" xfId="0" applyNumberFormat="1" applyFont="1" applyFill="1" applyBorder="1"/>
    <xf numFmtId="0" fontId="23" fillId="2" borderId="0" xfId="0" applyFont="1" applyFill="1" applyBorder="1"/>
    <xf numFmtId="167" fontId="28" fillId="2" borderId="0" xfId="2" applyNumberFormat="1" applyFont="1" applyFill="1" applyBorder="1"/>
    <xf numFmtId="166" fontId="22" fillId="2" borderId="0" xfId="2" applyFont="1" applyFill="1"/>
    <xf numFmtId="0" fontId="34" fillId="2" borderId="0" xfId="0" applyFont="1" applyFill="1"/>
    <xf numFmtId="166" fontId="26" fillId="2" borderId="0" xfId="0" applyNumberFormat="1" applyFont="1" applyFill="1"/>
    <xf numFmtId="167" fontId="35" fillId="2" borderId="0" xfId="2" applyNumberFormat="1" applyFont="1" applyFill="1" applyBorder="1"/>
    <xf numFmtId="0" fontId="22" fillId="2" borderId="0" xfId="0" applyFont="1" applyFill="1" applyAlignment="1">
      <alignment horizontal="right"/>
    </xf>
    <xf numFmtId="0" fontId="14" fillId="2" borderId="0" xfId="0" applyFont="1" applyFill="1" applyAlignment="1">
      <alignment horizontal="right"/>
    </xf>
    <xf numFmtId="167" fontId="30" fillId="2" borderId="0" xfId="1" applyNumberFormat="1" applyFont="1" applyFill="1" applyBorder="1" applyAlignment="1" applyProtection="1"/>
    <xf numFmtId="0" fontId="24" fillId="2" borderId="0" xfId="0" applyFont="1" applyFill="1" applyBorder="1"/>
    <xf numFmtId="167" fontId="26" fillId="2" borderId="0" xfId="0" applyNumberFormat="1" applyFont="1" applyFill="1"/>
    <xf numFmtId="0" fontId="39" fillId="3" borderId="0" xfId="0" applyFont="1" applyFill="1" applyBorder="1"/>
    <xf numFmtId="0" fontId="40" fillId="3" borderId="0" xfId="0" applyFont="1" applyFill="1" applyBorder="1"/>
    <xf numFmtId="167" fontId="14" fillId="3" borderId="0" xfId="2" applyNumberFormat="1" applyFont="1" applyFill="1" applyBorder="1"/>
    <xf numFmtId="0" fontId="29" fillId="3" borderId="0" xfId="0" applyFont="1" applyFill="1"/>
    <xf numFmtId="0" fontId="0" fillId="3" borderId="0" xfId="0" applyFill="1"/>
    <xf numFmtId="0" fontId="26" fillId="3" borderId="0" xfId="0" applyFont="1" applyFill="1" applyBorder="1"/>
    <xf numFmtId="0" fontId="27" fillId="3" borderId="0" xfId="0" applyFont="1" applyFill="1"/>
    <xf numFmtId="0" fontId="15" fillId="3" borderId="0" xfId="0" applyFont="1" applyFill="1"/>
    <xf numFmtId="0" fontId="15" fillId="3" borderId="0" xfId="0" applyFont="1" applyFill="1" applyBorder="1"/>
    <xf numFmtId="0" fontId="12" fillId="3" borderId="0" xfId="0" applyFont="1" applyFill="1"/>
    <xf numFmtId="0" fontId="12" fillId="2" borderId="0" xfId="0" applyFont="1" applyFill="1" applyBorder="1"/>
    <xf numFmtId="167" fontId="31" fillId="3" borderId="0" xfId="2" applyNumberFormat="1" applyFont="1" applyFill="1" applyBorder="1"/>
    <xf numFmtId="0" fontId="31" fillId="3" borderId="0" xfId="0" applyFont="1" applyFill="1" applyBorder="1"/>
    <xf numFmtId="0" fontId="24" fillId="2" borderId="0" xfId="0" applyFont="1" applyFill="1"/>
    <xf numFmtId="0" fontId="24" fillId="3" borderId="0" xfId="0" applyFont="1" applyFill="1"/>
    <xf numFmtId="167" fontId="26" fillId="3" borderId="0" xfId="2" applyNumberFormat="1" applyFont="1" applyFill="1" applyBorder="1"/>
    <xf numFmtId="0" fontId="19" fillId="3" borderId="0" xfId="0" applyFont="1" applyFill="1"/>
    <xf numFmtId="0" fontId="26" fillId="3" borderId="0" xfId="0" applyFont="1" applyFill="1"/>
    <xf numFmtId="174" fontId="46" fillId="2" borderId="0" xfId="0" applyNumberFormat="1" applyFont="1" applyFill="1"/>
    <xf numFmtId="167" fontId="19" fillId="2" borderId="0" xfId="2" applyNumberFormat="1" applyFont="1" applyFill="1"/>
    <xf numFmtId="0" fontId="14" fillId="2" borderId="7" xfId="0" applyFont="1" applyFill="1" applyBorder="1"/>
    <xf numFmtId="167" fontId="14" fillId="2" borderId="8" xfId="2" applyNumberFormat="1" applyFont="1" applyFill="1" applyBorder="1"/>
    <xf numFmtId="167" fontId="14" fillId="2" borderId="9" xfId="2" applyNumberFormat="1" applyFont="1" applyFill="1" applyBorder="1"/>
    <xf numFmtId="0" fontId="38" fillId="3" borderId="0" xfId="0" applyFont="1" applyFill="1"/>
    <xf numFmtId="167" fontId="51" fillId="3" borderId="0" xfId="2" applyNumberFormat="1" applyFont="1" applyFill="1"/>
    <xf numFmtId="167" fontId="43" fillId="3" borderId="0" xfId="2" applyNumberFormat="1" applyFont="1" applyFill="1"/>
    <xf numFmtId="167" fontId="43" fillId="3" borderId="0" xfId="0" applyNumberFormat="1" applyFont="1" applyFill="1" applyBorder="1"/>
    <xf numFmtId="0" fontId="33" fillId="3" borderId="0" xfId="0" applyFont="1" applyFill="1"/>
    <xf numFmtId="0" fontId="12" fillId="2" borderId="3" xfId="0" applyFont="1" applyFill="1" applyBorder="1"/>
    <xf numFmtId="0" fontId="19" fillId="2" borderId="0" xfId="0" applyFont="1" applyFill="1" applyBorder="1"/>
    <xf numFmtId="0" fontId="12" fillId="3" borderId="3" xfId="0" applyFont="1" applyFill="1" applyBorder="1"/>
    <xf numFmtId="0" fontId="19" fillId="3" borderId="0" xfId="0" applyFont="1" applyFill="1" applyBorder="1"/>
    <xf numFmtId="166" fontId="0" fillId="0" borderId="0" xfId="2" applyNumberFormat="1" applyFont="1" applyBorder="1"/>
    <xf numFmtId="166" fontId="0" fillId="3" borderId="0" xfId="2" applyNumberFormat="1" applyFont="1" applyFill="1" applyBorder="1"/>
    <xf numFmtId="0" fontId="14" fillId="3" borderId="0" xfId="0" applyFont="1" applyFill="1" applyBorder="1" applyAlignment="1">
      <alignment horizontal="left"/>
    </xf>
    <xf numFmtId="0" fontId="12" fillId="3" borderId="0" xfId="0" applyNumberFormat="1" applyFont="1" applyFill="1" applyBorder="1" applyAlignment="1" applyProtection="1"/>
    <xf numFmtId="0" fontId="12" fillId="0" borderId="3" xfId="0" applyNumberFormat="1" applyFont="1" applyFill="1" applyBorder="1" applyAlignment="1" applyProtection="1"/>
    <xf numFmtId="0" fontId="55" fillId="2" borderId="0" xfId="0" applyFont="1" applyFill="1"/>
    <xf numFmtId="0" fontId="12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9" fillId="3" borderId="3" xfId="0" applyFont="1" applyFill="1" applyBorder="1" applyAlignment="1">
      <alignment horizontal="left"/>
    </xf>
    <xf numFmtId="0" fontId="12" fillId="3" borderId="0" xfId="0" applyFont="1" applyFill="1" applyBorder="1"/>
    <xf numFmtId="2" fontId="19" fillId="3" borderId="0" xfId="3" applyNumberFormat="1" applyFont="1" applyFill="1" applyBorder="1" applyAlignment="1">
      <alignment horizontal="right"/>
    </xf>
    <xf numFmtId="0" fontId="14" fillId="3" borderId="0" xfId="0" applyFont="1" applyFill="1" applyBorder="1"/>
    <xf numFmtId="0" fontId="19" fillId="0" borderId="0" xfId="0" applyNumberFormat="1" applyFont="1" applyFill="1" applyBorder="1" applyAlignment="1" applyProtection="1"/>
    <xf numFmtId="167" fontId="12" fillId="0" borderId="3" xfId="2" applyNumberFormat="1" applyFont="1" applyFill="1" applyBorder="1" applyAlignment="1" applyProtection="1"/>
    <xf numFmtId="167" fontId="19" fillId="2" borderId="3" xfId="2" applyNumberFormat="1" applyFont="1" applyFill="1" applyBorder="1"/>
    <xf numFmtId="0" fontId="14" fillId="3" borderId="0" xfId="0" applyFont="1" applyFill="1" applyBorder="1" applyAlignment="1">
      <alignment horizontal="center"/>
    </xf>
    <xf numFmtId="167" fontId="31" fillId="3" borderId="0" xfId="2" applyNumberFormat="1" applyFont="1" applyFill="1" applyBorder="1" applyAlignment="1">
      <alignment horizontal="right"/>
    </xf>
    <xf numFmtId="0" fontId="14" fillId="3" borderId="0" xfId="0" applyFont="1" applyFill="1"/>
    <xf numFmtId="0" fontId="0" fillId="5" borderId="0" xfId="0" applyFill="1"/>
    <xf numFmtId="3" fontId="12" fillId="0" borderId="3" xfId="0" applyNumberFormat="1" applyFont="1" applyFill="1" applyBorder="1" applyAlignment="1" applyProtection="1"/>
    <xf numFmtId="0" fontId="19" fillId="6" borderId="3" xfId="0" applyFont="1" applyFill="1" applyBorder="1"/>
    <xf numFmtId="0" fontId="12" fillId="0" borderId="0" xfId="0" applyFont="1" applyBorder="1"/>
    <xf numFmtId="167" fontId="12" fillId="3" borderId="3" xfId="2" applyNumberFormat="1" applyFont="1" applyFill="1" applyBorder="1" applyAlignment="1" applyProtection="1"/>
    <xf numFmtId="0" fontId="19" fillId="2" borderId="3" xfId="0" applyFont="1" applyFill="1" applyBorder="1" applyAlignment="1">
      <alignment horizontal="left"/>
    </xf>
    <xf numFmtId="165" fontId="19" fillId="3" borderId="3" xfId="0" applyNumberFormat="1" applyFont="1" applyFill="1" applyBorder="1"/>
    <xf numFmtId="167" fontId="19" fillId="2" borderId="0" xfId="2" applyNumberFormat="1" applyFont="1" applyFill="1" applyBorder="1"/>
    <xf numFmtId="167" fontId="13" fillId="2" borderId="0" xfId="2" applyNumberFormat="1" applyFont="1" applyFill="1" applyBorder="1"/>
    <xf numFmtId="167" fontId="19" fillId="2" borderId="0" xfId="0" applyNumberFormat="1" applyFont="1" applyFill="1"/>
    <xf numFmtId="167" fontId="53" fillId="2" borderId="3" xfId="2" applyNumberFormat="1" applyFont="1" applyFill="1" applyBorder="1"/>
    <xf numFmtId="167" fontId="53" fillId="2" borderId="0" xfId="2" applyNumberFormat="1" applyFont="1" applyFill="1" applyBorder="1"/>
    <xf numFmtId="4" fontId="19" fillId="3" borderId="0" xfId="2" applyNumberFormat="1" applyFont="1" applyFill="1" applyBorder="1"/>
    <xf numFmtId="3" fontId="19" fillId="3" borderId="0" xfId="2" applyNumberFormat="1" applyFont="1" applyFill="1" applyBorder="1" applyAlignment="1" applyProtection="1"/>
    <xf numFmtId="167" fontId="19" fillId="3" borderId="3" xfId="2" applyNumberFormat="1" applyFont="1" applyFill="1" applyBorder="1"/>
    <xf numFmtId="167" fontId="19" fillId="3" borderId="0" xfId="2" applyNumberFormat="1" applyFont="1" applyFill="1" applyBorder="1"/>
    <xf numFmtId="167" fontId="37" fillId="3" borderId="0" xfId="2" applyNumberFormat="1" applyFont="1" applyFill="1" applyBorder="1"/>
    <xf numFmtId="3" fontId="12" fillId="3" borderId="3" xfId="2" applyNumberFormat="1" applyFont="1" applyFill="1" applyBorder="1" applyAlignment="1" applyProtection="1"/>
    <xf numFmtId="167" fontId="12" fillId="2" borderId="3" xfId="2" applyNumberFormat="1" applyFont="1" applyFill="1" applyBorder="1"/>
    <xf numFmtId="166" fontId="19" fillId="2" borderId="0" xfId="2" applyNumberFormat="1" applyFont="1" applyFill="1" applyBorder="1"/>
    <xf numFmtId="166" fontId="19" fillId="2" borderId="0" xfId="0" applyNumberFormat="1" applyFont="1" applyFill="1" applyBorder="1"/>
    <xf numFmtId="0" fontId="19" fillId="2" borderId="0" xfId="0" applyFont="1" applyFill="1" applyAlignment="1">
      <alignment horizontal="center"/>
    </xf>
    <xf numFmtId="168" fontId="12" fillId="2" borderId="0" xfId="0" applyNumberFormat="1" applyFont="1" applyFill="1" applyBorder="1"/>
    <xf numFmtId="0" fontId="56" fillId="2" borderId="0" xfId="0" applyFont="1" applyFill="1"/>
    <xf numFmtId="166" fontId="13" fillId="2" borderId="0" xfId="0" applyNumberFormat="1" applyFont="1" applyFill="1" applyBorder="1"/>
    <xf numFmtId="166" fontId="13" fillId="2" borderId="0" xfId="2" applyNumberFormat="1" applyFont="1" applyFill="1" applyBorder="1"/>
    <xf numFmtId="167" fontId="12" fillId="3" borderId="3" xfId="0" applyNumberFormat="1" applyFont="1" applyFill="1" applyBorder="1"/>
    <xf numFmtId="167" fontId="12" fillId="2" borderId="0" xfId="2" applyNumberFormat="1" applyFont="1" applyFill="1"/>
    <xf numFmtId="1" fontId="12" fillId="3" borderId="3" xfId="2" applyNumberFormat="1" applyFont="1" applyFill="1" applyBorder="1" applyAlignment="1" applyProtection="1"/>
    <xf numFmtId="165" fontId="12" fillId="3" borderId="3" xfId="3" applyFont="1" applyFill="1" applyBorder="1" applyAlignment="1" applyProtection="1"/>
    <xf numFmtId="165" fontId="19" fillId="3" borderId="3" xfId="3" applyFont="1" applyFill="1" applyBorder="1" applyAlignment="1">
      <alignment horizontal="center"/>
    </xf>
    <xf numFmtId="165" fontId="19" fillId="2" borderId="0" xfId="3" applyFont="1" applyFill="1" applyBorder="1"/>
    <xf numFmtId="167" fontId="19" fillId="3" borderId="3" xfId="2" applyNumberFormat="1" applyFont="1" applyFill="1" applyBorder="1" applyAlignment="1">
      <alignment horizontal="center"/>
    </xf>
    <xf numFmtId="165" fontId="12" fillId="0" borderId="3" xfId="3" applyFont="1" applyFill="1" applyBorder="1" applyAlignment="1" applyProtection="1"/>
    <xf numFmtId="0" fontId="47" fillId="3" borderId="0" xfId="0" applyFont="1" applyFill="1" applyBorder="1"/>
    <xf numFmtId="0" fontId="22" fillId="3" borderId="0" xfId="0" applyFont="1" applyFill="1" applyBorder="1"/>
    <xf numFmtId="0" fontId="18" fillId="3" borderId="0" xfId="0" applyFont="1" applyFill="1" applyBorder="1"/>
    <xf numFmtId="0" fontId="19" fillId="2" borderId="5" xfId="0" applyFont="1" applyFill="1" applyBorder="1" applyAlignment="1">
      <alignment horizontal="center"/>
    </xf>
    <xf numFmtId="167" fontId="19" fillId="2" borderId="23" xfId="2" applyNumberFormat="1" applyFont="1" applyFill="1" applyBorder="1" applyAlignment="1">
      <alignment horizontal="right"/>
    </xf>
    <xf numFmtId="167" fontId="12" fillId="3" borderId="19" xfId="2" applyNumberFormat="1" applyFont="1" applyFill="1" applyBorder="1"/>
    <xf numFmtId="0" fontId="12" fillId="2" borderId="1" xfId="0" applyFont="1" applyFill="1" applyBorder="1"/>
    <xf numFmtId="167" fontId="12" fillId="3" borderId="0" xfId="0" applyNumberFormat="1" applyFont="1" applyFill="1" applyBorder="1"/>
    <xf numFmtId="167" fontId="19" fillId="3" borderId="0" xfId="0" applyNumberFormat="1" applyFont="1" applyFill="1" applyBorder="1"/>
    <xf numFmtId="167" fontId="12" fillId="3" borderId="2" xfId="2" applyNumberFormat="1" applyFont="1" applyFill="1" applyBorder="1"/>
    <xf numFmtId="167" fontId="12" fillId="3" borderId="0" xfId="2" applyNumberFormat="1" applyFont="1" applyFill="1" applyBorder="1"/>
    <xf numFmtId="0" fontId="12" fillId="2" borderId="5" xfId="0" applyFont="1" applyFill="1" applyBorder="1"/>
    <xf numFmtId="167" fontId="12" fillId="2" borderId="23" xfId="0" applyNumberFormat="1" applyFont="1" applyFill="1" applyBorder="1"/>
    <xf numFmtId="167" fontId="19" fillId="2" borderId="23" xfId="0" applyNumberFormat="1" applyFont="1" applyFill="1" applyBorder="1"/>
    <xf numFmtId="0" fontId="12" fillId="3" borderId="5" xfId="0" applyFont="1" applyFill="1" applyBorder="1"/>
    <xf numFmtId="167" fontId="12" fillId="3" borderId="23" xfId="0" applyNumberFormat="1" applyFont="1" applyFill="1" applyBorder="1"/>
    <xf numFmtId="167" fontId="19" fillId="3" borderId="23" xfId="0" applyNumberFormat="1" applyFont="1" applyFill="1" applyBorder="1"/>
    <xf numFmtId="0" fontId="19" fillId="3" borderId="10" xfId="0" applyFont="1" applyFill="1" applyBorder="1"/>
    <xf numFmtId="167" fontId="54" fillId="3" borderId="11" xfId="1" applyNumberFormat="1" applyFont="1" applyFill="1" applyBorder="1" applyAlignment="1" applyProtection="1"/>
    <xf numFmtId="167" fontId="53" fillId="3" borderId="11" xfId="2" applyNumberFormat="1" applyFont="1" applyFill="1" applyBorder="1"/>
    <xf numFmtId="167" fontId="54" fillId="3" borderId="19" xfId="2" applyNumberFormat="1" applyFont="1" applyFill="1" applyBorder="1"/>
    <xf numFmtId="0" fontId="19" fillId="2" borderId="7" xfId="0" applyFont="1" applyFill="1" applyBorder="1"/>
    <xf numFmtId="167" fontId="54" fillId="2" borderId="8" xfId="1" applyNumberFormat="1" applyFont="1" applyFill="1" applyBorder="1" applyAlignment="1" applyProtection="1"/>
    <xf numFmtId="167" fontId="53" fillId="2" borderId="8" xfId="2" applyNumberFormat="1" applyFont="1" applyFill="1" applyBorder="1"/>
    <xf numFmtId="167" fontId="54" fillId="2" borderId="9" xfId="2" applyNumberFormat="1" applyFont="1" applyFill="1" applyBorder="1"/>
    <xf numFmtId="167" fontId="12" fillId="3" borderId="11" xfId="2" applyNumberFormat="1" applyFont="1" applyFill="1" applyBorder="1"/>
    <xf numFmtId="167" fontId="19" fillId="3" borderId="11" xfId="2" applyNumberFormat="1" applyFont="1" applyFill="1" applyBorder="1"/>
    <xf numFmtId="167" fontId="31" fillId="3" borderId="0" xfId="1" applyNumberFormat="1" applyFont="1" applyFill="1" applyBorder="1" applyAlignment="1" applyProtection="1"/>
    <xf numFmtId="0" fontId="42" fillId="3" borderId="0" xfId="0" applyFont="1" applyFill="1" applyBorder="1" applyAlignment="1">
      <alignment vertical="center"/>
    </xf>
    <xf numFmtId="167" fontId="42" fillId="3" borderId="0" xfId="2" applyNumberFormat="1" applyFont="1" applyFill="1" applyBorder="1" applyAlignment="1">
      <alignment vertical="center"/>
    </xf>
    <xf numFmtId="0" fontId="12" fillId="3" borderId="3" xfId="0" applyFont="1" applyFill="1" applyBorder="1" applyAlignment="1" applyProtection="1">
      <alignment horizontal="center"/>
    </xf>
    <xf numFmtId="0" fontId="19" fillId="3" borderId="0" xfId="0" applyNumberFormat="1" applyFont="1" applyFill="1" applyBorder="1" applyAlignment="1" applyProtection="1"/>
    <xf numFmtId="0" fontId="19" fillId="7" borderId="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166" fontId="19" fillId="7" borderId="3" xfId="2" applyNumberFormat="1" applyFont="1" applyFill="1" applyBorder="1" applyAlignment="1">
      <alignment horizontal="center"/>
    </xf>
    <xf numFmtId="0" fontId="27" fillId="2" borderId="0" xfId="0" applyFont="1" applyFill="1" applyBorder="1"/>
    <xf numFmtId="167" fontId="27" fillId="2" borderId="0" xfId="2" applyNumberFormat="1" applyFont="1" applyFill="1" applyBorder="1"/>
    <xf numFmtId="167" fontId="27" fillId="3" borderId="3" xfId="2" applyNumberFormat="1" applyFont="1" applyFill="1" applyBorder="1"/>
    <xf numFmtId="0" fontId="59" fillId="2" borderId="0" xfId="0" applyFont="1" applyFill="1" applyBorder="1"/>
    <xf numFmtId="167" fontId="28" fillId="3" borderId="0" xfId="2" applyNumberFormat="1" applyFont="1" applyFill="1" applyBorder="1"/>
    <xf numFmtId="167" fontId="59" fillId="2" borderId="0" xfId="0" applyNumberFormat="1" applyFont="1" applyFill="1" applyBorder="1"/>
    <xf numFmtId="1" fontId="26" fillId="2" borderId="0" xfId="0" applyNumberFormat="1" applyFont="1" applyFill="1"/>
    <xf numFmtId="0" fontId="57" fillId="2" borderId="0" xfId="0" applyFont="1" applyFill="1"/>
    <xf numFmtId="17" fontId="27" fillId="3" borderId="3" xfId="0" applyNumberFormat="1" applyFont="1" applyFill="1" applyBorder="1" applyAlignment="1">
      <alignment horizontal="left"/>
    </xf>
    <xf numFmtId="0" fontId="26" fillId="2" borderId="3" xfId="0" applyFont="1" applyFill="1" applyBorder="1" applyAlignment="1">
      <alignment horizontal="left"/>
    </xf>
    <xf numFmtId="0" fontId="57" fillId="2" borderId="0" xfId="0" applyFont="1" applyFill="1" applyBorder="1"/>
    <xf numFmtId="0" fontId="27" fillId="0" borderId="0" xfId="0" applyFont="1" applyBorder="1"/>
    <xf numFmtId="0" fontId="57" fillId="2" borderId="0" xfId="0" applyFont="1" applyFill="1" applyBorder="1" applyAlignment="1">
      <alignment horizontal="right"/>
    </xf>
    <xf numFmtId="172" fontId="58" fillId="3" borderId="3" xfId="2" applyNumberFormat="1" applyFont="1" applyFill="1" applyBorder="1"/>
    <xf numFmtId="167" fontId="60" fillId="2" borderId="0" xfId="2" applyNumberFormat="1" applyFont="1" applyFill="1" applyBorder="1"/>
    <xf numFmtId="0" fontId="57" fillId="2" borderId="0" xfId="0" applyFont="1" applyFill="1" applyBorder="1" applyAlignment="1">
      <alignment horizontal="center"/>
    </xf>
    <xf numFmtId="172" fontId="28" fillId="2" borderId="0" xfId="2" applyNumberFormat="1" applyFont="1" applyFill="1" applyBorder="1"/>
    <xf numFmtId="17" fontId="27" fillId="2" borderId="0" xfId="0" applyNumberFormat="1" applyFont="1" applyFill="1" applyBorder="1" applyAlignment="1">
      <alignment horizontal="left"/>
    </xf>
    <xf numFmtId="167" fontId="57" fillId="2" borderId="0" xfId="2" applyNumberFormat="1" applyFont="1" applyFill="1" applyBorder="1"/>
    <xf numFmtId="171" fontId="27" fillId="2" borderId="0" xfId="0" applyNumberFormat="1" applyFont="1" applyFill="1" applyBorder="1"/>
    <xf numFmtId="169" fontId="57" fillId="2" borderId="0" xfId="0" applyNumberFormat="1" applyFont="1" applyFill="1" applyBorder="1"/>
    <xf numFmtId="166" fontId="28" fillId="2" borderId="0" xfId="0" applyNumberFormat="1" applyFont="1" applyFill="1" applyBorder="1"/>
    <xf numFmtId="0" fontId="28" fillId="2" borderId="0" xfId="0" applyFont="1" applyFill="1" applyBorder="1"/>
    <xf numFmtId="167" fontId="59" fillId="2" borderId="0" xfId="2" applyNumberFormat="1" applyFont="1" applyFill="1" applyBorder="1"/>
    <xf numFmtId="0" fontId="57" fillId="2" borderId="0" xfId="0" applyFont="1" applyFill="1" applyBorder="1" applyAlignment="1">
      <alignment horizontal="left"/>
    </xf>
    <xf numFmtId="0" fontId="27" fillId="3" borderId="0" xfId="0" applyFont="1" applyFill="1" applyBorder="1"/>
    <xf numFmtId="0" fontId="60" fillId="3" borderId="0" xfId="0" applyFont="1" applyFill="1"/>
    <xf numFmtId="0" fontId="58" fillId="3" borderId="0" xfId="0" applyFont="1" applyFill="1" applyBorder="1"/>
    <xf numFmtId="0" fontId="57" fillId="3" borderId="0" xfId="0" applyFont="1" applyFill="1"/>
    <xf numFmtId="174" fontId="40" fillId="3" borderId="0" xfId="0" applyNumberFormat="1" applyFont="1" applyFill="1" applyBorder="1"/>
    <xf numFmtId="174" fontId="27" fillId="3" borderId="0" xfId="0" applyNumberFormat="1" applyFont="1" applyFill="1" applyBorder="1"/>
    <xf numFmtId="0" fontId="57" fillId="3" borderId="0" xfId="0" applyFont="1" applyFill="1" applyBorder="1"/>
    <xf numFmtId="174" fontId="57" fillId="3" borderId="0" xfId="0" applyNumberFormat="1" applyFont="1" applyFill="1" applyBorder="1"/>
    <xf numFmtId="0" fontId="60" fillId="3" borderId="0" xfId="0" applyFont="1" applyFill="1" applyBorder="1"/>
    <xf numFmtId="0" fontId="57" fillId="3" borderId="0" xfId="0" applyFont="1" applyFill="1" applyBorder="1" applyAlignment="1">
      <alignment horizontal="right"/>
    </xf>
    <xf numFmtId="167" fontId="60" fillId="3" borderId="0" xfId="2" applyNumberFormat="1" applyFont="1" applyFill="1" applyBorder="1"/>
    <xf numFmtId="167" fontId="57" fillId="3" borderId="0" xfId="2" applyNumberFormat="1" applyFont="1" applyFill="1" applyBorder="1"/>
    <xf numFmtId="169" fontId="57" fillId="3" borderId="0" xfId="0" applyNumberFormat="1" applyFont="1" applyFill="1" applyBorder="1"/>
    <xf numFmtId="0" fontId="28" fillId="3" borderId="0" xfId="0" applyFont="1" applyFill="1" applyBorder="1"/>
    <xf numFmtId="0" fontId="58" fillId="3" borderId="0" xfId="0" applyFont="1" applyFill="1"/>
    <xf numFmtId="167" fontId="53" fillId="3" borderId="0" xfId="2" applyNumberFormat="1" applyFont="1" applyFill="1" applyBorder="1"/>
    <xf numFmtId="167" fontId="54" fillId="3" borderId="0" xfId="2" applyNumberFormat="1" applyFont="1" applyFill="1" applyBorder="1"/>
    <xf numFmtId="0" fontId="0" fillId="2" borderId="0" xfId="0" applyFill="1" applyAlignment="1">
      <alignment vertical="center"/>
    </xf>
    <xf numFmtId="0" fontId="0" fillId="3" borderId="24" xfId="0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3" borderId="25" xfId="0" applyFill="1" applyBorder="1" applyAlignment="1">
      <alignment vertical="center"/>
    </xf>
    <xf numFmtId="0" fontId="61" fillId="3" borderId="25" xfId="0" applyFont="1" applyFill="1" applyBorder="1" applyAlignment="1">
      <alignment horizontal="center" vertical="center"/>
    </xf>
    <xf numFmtId="0" fontId="0" fillId="3" borderId="26" xfId="0" applyFill="1" applyBorder="1" applyAlignment="1">
      <alignment vertical="center"/>
    </xf>
    <xf numFmtId="0" fontId="19" fillId="3" borderId="0" xfId="0" applyFont="1" applyFill="1" applyBorder="1" applyAlignment="1">
      <alignment horizontal="center"/>
    </xf>
    <xf numFmtId="167" fontId="51" fillId="2" borderId="0" xfId="2" applyNumberFormat="1" applyFont="1" applyFill="1"/>
    <xf numFmtId="0" fontId="12" fillId="3" borderId="0" xfId="0" applyNumberFormat="1" applyFont="1" applyFill="1" applyBorder="1" applyAlignment="1" applyProtection="1">
      <alignment wrapText="1"/>
    </xf>
    <xf numFmtId="3" fontId="12" fillId="3" borderId="0" xfId="0" applyNumberFormat="1" applyFont="1" applyFill="1" applyBorder="1" applyAlignment="1" applyProtection="1"/>
    <xf numFmtId="3" fontId="19" fillId="3" borderId="0" xfId="0" applyNumberFormat="1" applyFont="1" applyFill="1" applyBorder="1" applyAlignment="1" applyProtection="1"/>
    <xf numFmtId="0" fontId="19" fillId="2" borderId="0" xfId="0" quotePrefix="1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55" fillId="2" borderId="0" xfId="0" applyFont="1" applyFill="1" applyAlignment="1">
      <alignment horizontal="center"/>
    </xf>
    <xf numFmtId="3" fontId="12" fillId="2" borderId="0" xfId="2" applyNumberFormat="1" applyFont="1" applyFill="1" applyBorder="1" applyAlignment="1" applyProtection="1"/>
    <xf numFmtId="0" fontId="55" fillId="0" borderId="0" xfId="0" applyFont="1"/>
    <xf numFmtId="3" fontId="19" fillId="2" borderId="0" xfId="2" applyNumberFormat="1" applyFont="1" applyFill="1" applyBorder="1"/>
    <xf numFmtId="167" fontId="12" fillId="2" borderId="3" xfId="2" applyNumberFormat="1" applyFont="1" applyFill="1" applyBorder="1" applyAlignment="1" applyProtection="1"/>
    <xf numFmtId="0" fontId="12" fillId="2" borderId="0" xfId="0" applyFont="1" applyFill="1" applyAlignment="1"/>
    <xf numFmtId="0" fontId="55" fillId="3" borderId="0" xfId="0" applyFont="1" applyFill="1"/>
    <xf numFmtId="3" fontId="12" fillId="2" borderId="0" xfId="0" applyNumberFormat="1" applyFont="1" applyFill="1"/>
    <xf numFmtId="3" fontId="12" fillId="0" borderId="0" xfId="0" applyNumberFormat="1" applyFont="1"/>
    <xf numFmtId="3" fontId="12" fillId="3" borderId="3" xfId="0" applyNumberFormat="1" applyFont="1" applyFill="1" applyBorder="1" applyAlignment="1">
      <alignment horizontal="right"/>
    </xf>
    <xf numFmtId="0" fontId="55" fillId="3" borderId="0" xfId="0" applyFont="1" applyFill="1" applyBorder="1" applyAlignment="1">
      <alignment horizontal="center"/>
    </xf>
    <xf numFmtId="0" fontId="55" fillId="3" borderId="0" xfId="0" applyFont="1" applyFill="1" applyBorder="1"/>
    <xf numFmtId="3" fontId="53" fillId="2" borderId="3" xfId="2" applyNumberFormat="1" applyFont="1" applyFill="1" applyBorder="1"/>
    <xf numFmtId="3" fontId="13" fillId="2" borderId="0" xfId="0" applyNumberFormat="1" applyFont="1" applyFill="1"/>
    <xf numFmtId="3" fontId="13" fillId="0" borderId="0" xfId="0" applyNumberFormat="1" applyFont="1"/>
    <xf numFmtId="167" fontId="12" fillId="2" borderId="17" xfId="2" applyNumberFormat="1" applyFont="1" applyFill="1" applyBorder="1" applyAlignment="1" applyProtection="1"/>
    <xf numFmtId="3" fontId="12" fillId="0" borderId="3" xfId="2" applyNumberFormat="1" applyFont="1" applyFill="1" applyBorder="1" applyAlignment="1" applyProtection="1"/>
    <xf numFmtId="3" fontId="55" fillId="2" borderId="0" xfId="0" applyNumberFormat="1" applyFont="1" applyFill="1"/>
    <xf numFmtId="3" fontId="55" fillId="0" borderId="0" xfId="0" applyNumberFormat="1" applyFont="1"/>
    <xf numFmtId="3" fontId="54" fillId="2" borderId="0" xfId="0" applyNumberFormat="1" applyFont="1" applyFill="1"/>
    <xf numFmtId="3" fontId="54" fillId="2" borderId="0" xfId="2" applyNumberFormat="1" applyFont="1" applyFill="1" applyBorder="1" applyAlignment="1" applyProtection="1"/>
    <xf numFmtId="0" fontId="19" fillId="2" borderId="3" xfId="0" applyFont="1" applyFill="1" applyBorder="1"/>
    <xf numFmtId="3" fontId="12" fillId="2" borderId="3" xfId="2" applyNumberFormat="1" applyFont="1" applyFill="1" applyBorder="1" applyAlignment="1" applyProtection="1"/>
    <xf numFmtId="2" fontId="13" fillId="2" borderId="0" xfId="0" applyNumberFormat="1" applyFont="1" applyFill="1" applyBorder="1"/>
    <xf numFmtId="166" fontId="19" fillId="6" borderId="3" xfId="2" applyNumberFormat="1" applyFont="1" applyFill="1" applyBorder="1"/>
    <xf numFmtId="167" fontId="54" fillId="2" borderId="3" xfId="2" applyNumberFormat="1" applyFont="1" applyFill="1" applyBorder="1"/>
    <xf numFmtId="0" fontId="13" fillId="2" borderId="0" xfId="0" applyFont="1" applyFill="1"/>
    <xf numFmtId="0" fontId="13" fillId="0" borderId="0" xfId="0" applyFont="1"/>
    <xf numFmtId="166" fontId="19" fillId="2" borderId="6" xfId="0" applyNumberFormat="1" applyFont="1" applyFill="1" applyBorder="1"/>
    <xf numFmtId="166" fontId="19" fillId="2" borderId="3" xfId="2" applyNumberFormat="1" applyFont="1" applyFill="1" applyBorder="1"/>
    <xf numFmtId="3" fontId="12" fillId="2" borderId="3" xfId="0" applyNumberFormat="1" applyFont="1" applyFill="1" applyBorder="1"/>
    <xf numFmtId="166" fontId="19" fillId="6" borderId="6" xfId="0" applyNumberFormat="1" applyFont="1" applyFill="1" applyBorder="1"/>
    <xf numFmtId="3" fontId="12" fillId="2" borderId="3" xfId="0" applyNumberFormat="1" applyFont="1" applyFill="1" applyBorder="1" applyAlignment="1">
      <alignment horizontal="center"/>
    </xf>
    <xf numFmtId="3" fontId="19" fillId="3" borderId="0" xfId="2" applyNumberFormat="1" applyFont="1" applyFill="1" applyBorder="1"/>
    <xf numFmtId="0" fontId="19" fillId="2" borderId="0" xfId="0" quotePrefix="1" applyFont="1" applyFill="1" applyBorder="1" applyAlignment="1">
      <alignment horizontal="center"/>
    </xf>
    <xf numFmtId="167" fontId="13" fillId="3" borderId="0" xfId="2" applyNumberFormat="1" applyFont="1" applyFill="1" applyBorder="1"/>
    <xf numFmtId="167" fontId="37" fillId="9" borderId="3" xfId="2" applyNumberFormat="1" applyFont="1" applyFill="1" applyBorder="1" applyAlignment="1" applyProtection="1"/>
    <xf numFmtId="0" fontId="37" fillId="9" borderId="3" xfId="0" applyFont="1" applyFill="1" applyBorder="1" applyAlignment="1">
      <alignment horizontal="center"/>
    </xf>
    <xf numFmtId="0" fontId="19" fillId="2" borderId="0" xfId="0" applyFont="1" applyFill="1" applyAlignment="1"/>
    <xf numFmtId="0" fontId="12" fillId="3" borderId="0" xfId="0" applyFont="1" applyFill="1" applyAlignment="1"/>
    <xf numFmtId="3" fontId="12" fillId="3" borderId="0" xfId="0" applyNumberFormat="1" applyFont="1" applyFill="1" applyBorder="1"/>
    <xf numFmtId="3" fontId="12" fillId="3" borderId="3" xfId="0" applyNumberFormat="1" applyFont="1" applyFill="1" applyBorder="1" applyAlignment="1" applyProtection="1"/>
    <xf numFmtId="0" fontId="19" fillId="3" borderId="0" xfId="0" applyNumberFormat="1" applyFont="1" applyFill="1" applyBorder="1" applyAlignment="1" applyProtection="1">
      <alignment wrapText="1"/>
    </xf>
    <xf numFmtId="0" fontId="12" fillId="3" borderId="0" xfId="0" applyFont="1" applyFill="1" applyBorder="1" applyAlignment="1">
      <alignment wrapText="1"/>
    </xf>
    <xf numFmtId="167" fontId="12" fillId="2" borderId="17" xfId="2" applyNumberFormat="1" applyFont="1" applyFill="1" applyBorder="1"/>
    <xf numFmtId="3" fontId="12" fillId="3" borderId="0" xfId="0" applyNumberFormat="1" applyFont="1" applyFill="1"/>
    <xf numFmtId="3" fontId="13" fillId="3" borderId="0" xfId="0" applyNumberFormat="1" applyFont="1" applyFill="1"/>
    <xf numFmtId="0" fontId="55" fillId="3" borderId="0" xfId="0" applyFont="1" applyFill="1" applyAlignment="1">
      <alignment horizontal="center"/>
    </xf>
    <xf numFmtId="166" fontId="19" fillId="3" borderId="3" xfId="2" applyNumberFormat="1" applyFont="1" applyFill="1" applyBorder="1"/>
    <xf numFmtId="3" fontId="12" fillId="3" borderId="0" xfId="2" applyNumberFormat="1" applyFont="1" applyFill="1" applyBorder="1" applyAlignment="1" applyProtection="1"/>
    <xf numFmtId="3" fontId="62" fillId="3" borderId="0" xfId="2" applyNumberFormat="1" applyFont="1" applyFill="1" applyBorder="1" applyAlignment="1" applyProtection="1"/>
    <xf numFmtId="3" fontId="54" fillId="3" borderId="0" xfId="2" applyNumberFormat="1" applyFont="1" applyFill="1" applyBorder="1"/>
    <xf numFmtId="0" fontId="13" fillId="3" borderId="0" xfId="0" applyFont="1" applyFill="1" applyBorder="1" applyAlignment="1">
      <alignment horizontal="center"/>
    </xf>
    <xf numFmtId="166" fontId="12" fillId="3" borderId="0" xfId="0" applyNumberFormat="1" applyFont="1" applyFill="1" applyBorder="1"/>
    <xf numFmtId="3" fontId="13" fillId="3" borderId="0" xfId="0" applyNumberFormat="1" applyFont="1" applyFill="1" applyBorder="1" applyAlignment="1" applyProtection="1"/>
    <xf numFmtId="3" fontId="13" fillId="3" borderId="0" xfId="2" applyNumberFormat="1" applyFont="1" applyFill="1" applyBorder="1"/>
    <xf numFmtId="166" fontId="13" fillId="3" borderId="0" xfId="2" applyNumberFormat="1" applyFont="1" applyFill="1" applyBorder="1"/>
    <xf numFmtId="0" fontId="19" fillId="3" borderId="0" xfId="0" quotePrefix="1" applyFont="1" applyFill="1" applyBorder="1" applyAlignment="1">
      <alignment horizontal="center"/>
    </xf>
    <xf numFmtId="167" fontId="53" fillId="3" borderId="3" xfId="2" applyNumberFormat="1" applyFont="1" applyFill="1" applyBorder="1"/>
    <xf numFmtId="166" fontId="19" fillId="3" borderId="6" xfId="0" applyNumberFormat="1" applyFont="1" applyFill="1" applyBorder="1"/>
    <xf numFmtId="0" fontId="19" fillId="3" borderId="3" xfId="0" applyFont="1" applyFill="1" applyBorder="1"/>
    <xf numFmtId="166" fontId="13" fillId="3" borderId="3" xfId="2" applyNumberFormat="1" applyFont="1" applyFill="1" applyBorder="1" applyAlignment="1">
      <alignment horizontal="center"/>
    </xf>
    <xf numFmtId="166" fontId="12" fillId="3" borderId="6" xfId="0" applyNumberFormat="1" applyFont="1" applyFill="1" applyBorder="1"/>
    <xf numFmtId="0" fontId="49" fillId="3" borderId="3" xfId="0" applyFont="1" applyFill="1" applyBorder="1" applyAlignment="1">
      <alignment horizontal="center"/>
    </xf>
    <xf numFmtId="0" fontId="19" fillId="3" borderId="0" xfId="0" applyFont="1" applyFill="1" applyAlignment="1">
      <alignment horizontal="center"/>
    </xf>
    <xf numFmtId="0" fontId="19" fillId="3" borderId="0" xfId="0" applyFont="1" applyFill="1" applyBorder="1" applyAlignment="1">
      <alignment horizontal="center"/>
    </xf>
    <xf numFmtId="0" fontId="12" fillId="0" borderId="3" xfId="0" applyNumberFormat="1" applyFont="1" applyFill="1" applyBorder="1" applyAlignment="1" applyProtection="1">
      <alignment wrapText="1"/>
    </xf>
    <xf numFmtId="167" fontId="13" fillId="3" borderId="0" xfId="0" applyNumberFormat="1" applyFont="1" applyFill="1" applyBorder="1"/>
    <xf numFmtId="3" fontId="55" fillId="3" borderId="0" xfId="2" applyNumberFormat="1" applyFont="1" applyFill="1" applyBorder="1" applyAlignment="1" applyProtection="1"/>
    <xf numFmtId="0" fontId="37" fillId="3" borderId="0" xfId="0" applyFont="1" applyFill="1" applyBorder="1" applyAlignment="1">
      <alignment horizontal="center"/>
    </xf>
    <xf numFmtId="3" fontId="13" fillId="3" borderId="0" xfId="0" applyNumberFormat="1" applyFont="1" applyFill="1" applyBorder="1"/>
    <xf numFmtId="3" fontId="55" fillId="3" borderId="0" xfId="0" applyNumberFormat="1" applyFont="1" applyFill="1" applyBorder="1"/>
    <xf numFmtId="0" fontId="37" fillId="10" borderId="3" xfId="0" applyFont="1" applyFill="1" applyBorder="1" applyAlignment="1">
      <alignment horizontal="center" vertical="center"/>
    </xf>
    <xf numFmtId="0" fontId="37" fillId="11" borderId="3" xfId="0" applyFont="1" applyFill="1" applyBorder="1" applyAlignment="1">
      <alignment horizontal="left"/>
    </xf>
    <xf numFmtId="165" fontId="37" fillId="11" borderId="3" xfId="0" applyNumberFormat="1" applyFont="1" applyFill="1" applyBorder="1"/>
    <xf numFmtId="0" fontId="37" fillId="11" borderId="3" xfId="0" applyFont="1" applyFill="1" applyBorder="1"/>
    <xf numFmtId="2" fontId="37" fillId="11" borderId="3" xfId="3" applyNumberFormat="1" applyFont="1" applyFill="1" applyBorder="1" applyAlignment="1">
      <alignment horizontal="right"/>
    </xf>
    <xf numFmtId="165" fontId="37" fillId="11" borderId="3" xfId="3" applyFont="1" applyFill="1" applyBorder="1"/>
    <xf numFmtId="165" fontId="37" fillId="11" borderId="3" xfId="3" applyFont="1" applyFill="1" applyBorder="1" applyAlignment="1">
      <alignment horizontal="center"/>
    </xf>
    <xf numFmtId="176" fontId="37" fillId="11" borderId="3" xfId="3" applyNumberFormat="1" applyFont="1" applyFill="1" applyBorder="1" applyAlignment="1">
      <alignment horizontal="center"/>
    </xf>
    <xf numFmtId="167" fontId="37" fillId="11" borderId="3" xfId="2" applyNumberFormat="1" applyFont="1" applyFill="1" applyBorder="1"/>
    <xf numFmtId="0" fontId="13" fillId="3" borderId="0" xfId="0" applyFont="1" applyFill="1" applyBorder="1"/>
    <xf numFmtId="165" fontId="38" fillId="3" borderId="0" xfId="3" applyFont="1" applyFill="1" applyBorder="1" applyAlignment="1" applyProtection="1"/>
    <xf numFmtId="165" fontId="37" fillId="3" borderId="0" xfId="3" applyFont="1" applyFill="1" applyBorder="1" applyAlignment="1">
      <alignment horizontal="center"/>
    </xf>
    <xf numFmtId="3" fontId="37" fillId="3" borderId="0" xfId="2" applyNumberFormat="1" applyFont="1" applyFill="1" applyBorder="1"/>
    <xf numFmtId="2" fontId="37" fillId="3" borderId="0" xfId="3" applyNumberFormat="1" applyFont="1" applyFill="1" applyBorder="1" applyAlignment="1">
      <alignment horizontal="right"/>
    </xf>
    <xf numFmtId="165" fontId="13" fillId="3" borderId="0" xfId="3" applyFont="1" applyFill="1" applyBorder="1" applyAlignment="1">
      <alignment horizontal="center"/>
    </xf>
    <xf numFmtId="2" fontId="13" fillId="3" borderId="0" xfId="3" applyNumberFormat="1" applyFont="1" applyFill="1" applyBorder="1" applyAlignment="1">
      <alignment horizontal="right"/>
    </xf>
    <xf numFmtId="165" fontId="12" fillId="3" borderId="0" xfId="3" applyFont="1" applyFill="1" applyBorder="1" applyAlignment="1" applyProtection="1"/>
    <xf numFmtId="0" fontId="13" fillId="3" borderId="0" xfId="0" applyFont="1" applyFill="1"/>
    <xf numFmtId="0" fontId="54" fillId="3" borderId="0" xfId="0" applyFont="1" applyFill="1"/>
    <xf numFmtId="167" fontId="54" fillId="3" borderId="0" xfId="0" applyNumberFormat="1" applyFont="1" applyFill="1"/>
    <xf numFmtId="0" fontId="54" fillId="2" borderId="0" xfId="0" applyFont="1" applyFill="1"/>
    <xf numFmtId="167" fontId="19" fillId="3" borderId="0" xfId="2" applyNumberFormat="1" applyFont="1" applyFill="1"/>
    <xf numFmtId="0" fontId="38" fillId="3" borderId="0" xfId="0" applyNumberFormat="1" applyFont="1" applyFill="1" applyBorder="1" applyAlignment="1" applyProtection="1"/>
    <xf numFmtId="0" fontId="38" fillId="0" borderId="0" xfId="0" applyNumberFormat="1" applyFont="1" applyFill="1" applyBorder="1" applyAlignment="1" applyProtection="1"/>
    <xf numFmtId="1" fontId="37" fillId="2" borderId="0" xfId="0" applyNumberFormat="1" applyFont="1" applyFill="1"/>
    <xf numFmtId="0" fontId="37" fillId="2" borderId="0" xfId="0" applyFont="1" applyFill="1"/>
    <xf numFmtId="0" fontId="41" fillId="10" borderId="3" xfId="0" applyFont="1" applyFill="1" applyBorder="1" applyAlignment="1">
      <alignment horizontal="center" vertical="center" wrapText="1"/>
    </xf>
    <xf numFmtId="0" fontId="12" fillId="2" borderId="3" xfId="0" quotePrefix="1" applyFont="1" applyFill="1" applyBorder="1" applyAlignment="1"/>
    <xf numFmtId="0" fontId="12" fillId="3" borderId="3" xfId="0" applyFont="1" applyFill="1" applyBorder="1" applyAlignment="1"/>
    <xf numFmtId="3" fontId="12" fillId="3" borderId="6" xfId="2" applyNumberFormat="1" applyFont="1" applyFill="1" applyBorder="1" applyAlignment="1"/>
    <xf numFmtId="0" fontId="19" fillId="3" borderId="0" xfId="0" quotePrefix="1" applyFont="1" applyFill="1" applyBorder="1"/>
    <xf numFmtId="0" fontId="19" fillId="3" borderId="0" xfId="0" applyFont="1" applyFill="1" applyAlignment="1">
      <alignment horizontal="center"/>
    </xf>
    <xf numFmtId="3" fontId="53" fillId="3" borderId="0" xfId="2" applyNumberFormat="1" applyFont="1" applyFill="1" applyBorder="1"/>
    <xf numFmtId="0" fontId="37" fillId="11" borderId="3" xfId="0" applyNumberFormat="1" applyFont="1" applyFill="1" applyBorder="1" applyAlignment="1" applyProtection="1"/>
    <xf numFmtId="0" fontId="14" fillId="0" borderId="0" xfId="0" applyFont="1"/>
    <xf numFmtId="3" fontId="37" fillId="11" borderId="3" xfId="0" applyNumberFormat="1" applyFont="1" applyFill="1" applyBorder="1" applyAlignment="1">
      <alignment horizontal="left"/>
    </xf>
    <xf numFmtId="3" fontId="37" fillId="11" borderId="3" xfId="2" applyNumberFormat="1" applyFont="1" applyFill="1" applyBorder="1"/>
    <xf numFmtId="0" fontId="37" fillId="11" borderId="3" xfId="0" applyFont="1" applyFill="1" applyBorder="1" applyAlignment="1">
      <alignment horizontal="center" vertical="center"/>
    </xf>
    <xf numFmtId="3" fontId="38" fillId="11" borderId="3" xfId="0" applyNumberFormat="1" applyFont="1" applyFill="1" applyBorder="1" applyAlignment="1">
      <alignment horizontal="left"/>
    </xf>
    <xf numFmtId="0" fontId="37" fillId="11" borderId="0" xfId="0" applyFont="1" applyFill="1" applyBorder="1" applyAlignment="1">
      <alignment horizontal="center" vertical="center"/>
    </xf>
    <xf numFmtId="1" fontId="14" fillId="3" borderId="3" xfId="0" applyNumberFormat="1" applyFont="1" applyFill="1" applyBorder="1" applyAlignment="1">
      <alignment horizontal="center"/>
    </xf>
    <xf numFmtId="1" fontId="15" fillId="3" borderId="3" xfId="0" applyNumberFormat="1" applyFont="1" applyFill="1" applyBorder="1" applyAlignment="1">
      <alignment horizontal="center"/>
    </xf>
    <xf numFmtId="0" fontId="12" fillId="0" borderId="4" xfId="0" applyFont="1" applyBorder="1" applyAlignment="1">
      <alignment horizontal="left" wrapText="1"/>
    </xf>
    <xf numFmtId="0" fontId="12" fillId="3" borderId="4" xfId="0" applyFont="1" applyFill="1" applyBorder="1" applyAlignment="1">
      <alignment horizontal="center" wrapText="1"/>
    </xf>
    <xf numFmtId="173" fontId="12" fillId="0" borderId="4" xfId="0" applyNumberFormat="1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1" fontId="12" fillId="3" borderId="3" xfId="0" applyNumberFormat="1" applyFont="1" applyFill="1" applyBorder="1" applyAlignment="1">
      <alignment horizontal="center"/>
    </xf>
    <xf numFmtId="170" fontId="31" fillId="3" borderId="3" xfId="0" applyNumberFormat="1" applyFont="1" applyFill="1" applyBorder="1" applyAlignment="1" applyProtection="1">
      <alignment horizontal="center" wrapText="1"/>
    </xf>
    <xf numFmtId="0" fontId="15" fillId="3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0" borderId="3" xfId="0" applyNumberFormat="1" applyFont="1" applyFill="1" applyBorder="1" applyAlignment="1" applyProtection="1">
      <alignment horizontal="center"/>
    </xf>
    <xf numFmtId="3" fontId="12" fillId="0" borderId="3" xfId="0" applyNumberFormat="1" applyFont="1" applyFill="1" applyBorder="1" applyAlignment="1" applyProtection="1">
      <alignment horizontal="center"/>
    </xf>
    <xf numFmtId="3" fontId="37" fillId="11" borderId="3" xfId="2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70" fontId="31" fillId="3" borderId="3" xfId="0" applyNumberFormat="1" applyFont="1" applyFill="1" applyBorder="1" applyAlignment="1" applyProtection="1">
      <alignment horizontal="center"/>
    </xf>
    <xf numFmtId="170" fontId="12" fillId="3" borderId="3" xfId="0" applyNumberFormat="1" applyFont="1" applyFill="1" applyBorder="1" applyAlignment="1" applyProtection="1">
      <alignment horizontal="center"/>
    </xf>
    <xf numFmtId="0" fontId="12" fillId="3" borderId="4" xfId="0" applyFont="1" applyFill="1" applyBorder="1" applyAlignment="1"/>
    <xf numFmtId="173" fontId="12" fillId="3" borderId="4" xfId="0" applyNumberFormat="1" applyFont="1" applyFill="1" applyBorder="1" applyAlignment="1">
      <alignment horizontal="center"/>
    </xf>
    <xf numFmtId="0" fontId="64" fillId="10" borderId="5" xfId="0" applyFont="1" applyFill="1" applyBorder="1" applyAlignment="1"/>
    <xf numFmtId="1" fontId="64" fillId="10" borderId="23" xfId="0" applyNumberFormat="1" applyFont="1" applyFill="1" applyBorder="1" applyAlignment="1">
      <alignment horizontal="center"/>
    </xf>
    <xf numFmtId="173" fontId="65" fillId="10" borderId="23" xfId="0" applyNumberFormat="1" applyFont="1" applyFill="1" applyBorder="1" applyAlignment="1" applyProtection="1">
      <alignment horizontal="center" wrapText="1"/>
    </xf>
    <xf numFmtId="1" fontId="64" fillId="10" borderId="6" xfId="0" applyNumberFormat="1" applyFont="1" applyFill="1" applyBorder="1" applyAlignment="1">
      <alignment horizontal="center"/>
    </xf>
    <xf numFmtId="0" fontId="12" fillId="3" borderId="0" xfId="4" applyFill="1"/>
    <xf numFmtId="0" fontId="12" fillId="0" borderId="0" xfId="4"/>
    <xf numFmtId="0" fontId="38" fillId="11" borderId="4" xfId="0" applyFont="1" applyFill="1" applyBorder="1"/>
    <xf numFmtId="0" fontId="37" fillId="11" borderId="28" xfId="0" applyFont="1" applyFill="1" applyBorder="1" applyAlignment="1">
      <alignment horizontal="center"/>
    </xf>
    <xf numFmtId="0" fontId="37" fillId="11" borderId="17" xfId="0" applyFont="1" applyFill="1" applyBorder="1"/>
    <xf numFmtId="0" fontId="37" fillId="11" borderId="5" xfId="0" applyFont="1" applyFill="1" applyBorder="1"/>
    <xf numFmtId="167" fontId="37" fillId="11" borderId="23" xfId="0" applyNumberFormat="1" applyFont="1" applyFill="1" applyBorder="1"/>
    <xf numFmtId="0" fontId="37" fillId="11" borderId="10" xfId="0" applyFont="1" applyFill="1" applyBorder="1"/>
    <xf numFmtId="167" fontId="37" fillId="11" borderId="11" xfId="0" applyNumberFormat="1" applyFont="1" applyFill="1" applyBorder="1"/>
    <xf numFmtId="167" fontId="37" fillId="11" borderId="19" xfId="2" applyNumberFormat="1" applyFont="1" applyFill="1" applyBorder="1"/>
    <xf numFmtId="0" fontId="37" fillId="3" borderId="10" xfId="0" applyFont="1" applyFill="1" applyBorder="1"/>
    <xf numFmtId="167" fontId="37" fillId="3" borderId="11" xfId="0" applyNumberFormat="1" applyFont="1" applyFill="1" applyBorder="1"/>
    <xf numFmtId="167" fontId="37" fillId="3" borderId="19" xfId="2" applyNumberFormat="1" applyFont="1" applyFill="1" applyBorder="1"/>
    <xf numFmtId="0" fontId="12" fillId="3" borderId="1" xfId="0" applyFont="1" applyFill="1" applyBorder="1"/>
    <xf numFmtId="0" fontId="37" fillId="11" borderId="7" xfId="0" applyFont="1" applyFill="1" applyBorder="1"/>
    <xf numFmtId="167" fontId="38" fillId="11" borderId="8" xfId="0" applyNumberFormat="1" applyFont="1" applyFill="1" applyBorder="1"/>
    <xf numFmtId="167" fontId="37" fillId="11" borderId="8" xfId="0" applyNumberFormat="1" applyFont="1" applyFill="1" applyBorder="1"/>
    <xf numFmtId="167" fontId="37" fillId="11" borderId="9" xfId="2" applyNumberFormat="1" applyFont="1" applyFill="1" applyBorder="1"/>
    <xf numFmtId="167" fontId="38" fillId="11" borderId="23" xfId="0" applyNumberFormat="1" applyFont="1" applyFill="1" applyBorder="1"/>
    <xf numFmtId="167" fontId="37" fillId="11" borderId="23" xfId="2" applyNumberFormat="1" applyFont="1" applyFill="1" applyBorder="1"/>
    <xf numFmtId="0" fontId="37" fillId="11" borderId="23" xfId="0" applyFont="1" applyFill="1" applyBorder="1"/>
    <xf numFmtId="167" fontId="54" fillId="3" borderId="0" xfId="0" applyNumberFormat="1" applyFont="1" applyFill="1" applyBorder="1"/>
    <xf numFmtId="0" fontId="33" fillId="3" borderId="25" xfId="0" applyFont="1" applyFill="1" applyBorder="1" applyAlignment="1">
      <alignment horizontal="right"/>
    </xf>
    <xf numFmtId="0" fontId="0" fillId="3" borderId="25" xfId="0" applyFill="1" applyBorder="1" applyAlignment="1">
      <alignment horizontal="center" vertical="center"/>
    </xf>
    <xf numFmtId="0" fontId="36" fillId="3" borderId="25" xfId="0" applyFont="1" applyFill="1" applyBorder="1" applyAlignment="1">
      <alignment horizontal="center" vertical="center"/>
    </xf>
    <xf numFmtId="0" fontId="67" fillId="0" borderId="25" xfId="0" applyFont="1" applyBorder="1" applyAlignment="1">
      <alignment horizontal="center" readingOrder="1"/>
    </xf>
    <xf numFmtId="0" fontId="19" fillId="3" borderId="0" xfId="0" applyFont="1" applyFill="1" applyAlignment="1">
      <alignment horizontal="center"/>
    </xf>
    <xf numFmtId="0" fontId="19" fillId="3" borderId="0" xfId="0" applyFont="1" applyFill="1" applyBorder="1" applyAlignment="1">
      <alignment horizontal="center"/>
    </xf>
    <xf numFmtId="166" fontId="19" fillId="3" borderId="0" xfId="2" applyNumberFormat="1" applyFont="1" applyFill="1" applyBorder="1"/>
    <xf numFmtId="166" fontId="12" fillId="3" borderId="0" xfId="0" applyNumberFormat="1" applyFont="1" applyFill="1"/>
    <xf numFmtId="0" fontId="12" fillId="0" borderId="1" xfId="0" applyNumberFormat="1" applyFont="1" applyFill="1" applyBorder="1" applyAlignment="1" applyProtection="1"/>
    <xf numFmtId="0" fontId="12" fillId="2" borderId="1" xfId="0" applyFont="1" applyFill="1" applyBorder="1" applyAlignment="1">
      <alignment wrapText="1"/>
    </xf>
    <xf numFmtId="167" fontId="12" fillId="2" borderId="1" xfId="0" applyNumberFormat="1" applyFont="1" applyFill="1" applyBorder="1"/>
    <xf numFmtId="4" fontId="37" fillId="11" borderId="6" xfId="0" applyNumberFormat="1" applyFont="1" applyFill="1" applyBorder="1"/>
    <xf numFmtId="3" fontId="12" fillId="3" borderId="0" xfId="2" applyNumberFormat="1" applyFont="1" applyFill="1" applyBorder="1"/>
    <xf numFmtId="3" fontId="55" fillId="3" borderId="0" xfId="0" applyNumberFormat="1" applyFont="1" applyFill="1"/>
    <xf numFmtId="3" fontId="54" fillId="3" borderId="0" xfId="2" applyNumberFormat="1" applyFont="1" applyFill="1" applyBorder="1" applyAlignment="1" applyProtection="1"/>
    <xf numFmtId="3" fontId="63" fillId="3" borderId="0" xfId="2" applyNumberFormat="1" applyFont="1" applyFill="1" applyBorder="1" applyAlignment="1" applyProtection="1"/>
    <xf numFmtId="3" fontId="54" fillId="3" borderId="0" xfId="0" applyNumberFormat="1" applyFont="1" applyFill="1" applyBorder="1"/>
    <xf numFmtId="3" fontId="54" fillId="3" borderId="0" xfId="0" applyNumberFormat="1" applyFont="1" applyFill="1"/>
    <xf numFmtId="2" fontId="13" fillId="3" borderId="0" xfId="0" applyNumberFormat="1" applyFont="1" applyFill="1" applyBorder="1"/>
    <xf numFmtId="169" fontId="37" fillId="11" borderId="3" xfId="2" applyNumberFormat="1" applyFont="1" applyFill="1" applyBorder="1"/>
    <xf numFmtId="4" fontId="15" fillId="3" borderId="0" xfId="0" applyNumberFormat="1" applyFont="1" applyFill="1"/>
    <xf numFmtId="0" fontId="22" fillId="3" borderId="0" xfId="0" applyFont="1" applyFill="1"/>
    <xf numFmtId="169" fontId="37" fillId="3" borderId="0" xfId="2" applyNumberFormat="1" applyFont="1" applyFill="1" applyBorder="1"/>
    <xf numFmtId="169" fontId="19" fillId="3" borderId="0" xfId="2" applyNumberFormat="1" applyFont="1" applyFill="1" applyBorder="1"/>
    <xf numFmtId="0" fontId="33" fillId="3" borderId="0" xfId="0" applyFont="1" applyFill="1" applyAlignment="1">
      <alignment horizontal="center"/>
    </xf>
    <xf numFmtId="167" fontId="37" fillId="11" borderId="3" xfId="2" applyNumberFormat="1" applyFont="1" applyFill="1" applyBorder="1" applyAlignment="1">
      <alignment horizontal="right"/>
    </xf>
    <xf numFmtId="166" fontId="37" fillId="11" borderId="3" xfId="2" applyNumberFormat="1" applyFont="1" applyFill="1" applyBorder="1"/>
    <xf numFmtId="167" fontId="28" fillId="2" borderId="3" xfId="2" applyNumberFormat="1" applyFont="1" applyFill="1" applyBorder="1"/>
    <xf numFmtId="0" fontId="12" fillId="3" borderId="0" xfId="4" applyFill="1" applyBorder="1"/>
    <xf numFmtId="0" fontId="39" fillId="10" borderId="3" xfId="0" applyFont="1" applyFill="1" applyBorder="1" applyAlignment="1">
      <alignment horizontal="center" vertical="center"/>
    </xf>
    <xf numFmtId="0" fontId="39" fillId="10" borderId="3" xfId="0" applyFont="1" applyFill="1" applyBorder="1" applyAlignment="1">
      <alignment horizontal="center" vertical="center" wrapText="1"/>
    </xf>
    <xf numFmtId="0" fontId="39" fillId="11" borderId="3" xfId="0" applyFont="1" applyFill="1" applyBorder="1" applyAlignment="1">
      <alignment horizontal="left"/>
    </xf>
    <xf numFmtId="167" fontId="39" fillId="11" borderId="3" xfId="2" applyNumberFormat="1" applyFont="1" applyFill="1" applyBorder="1"/>
    <xf numFmtId="0" fontId="39" fillId="11" borderId="3" xfId="0" applyFont="1" applyFill="1" applyBorder="1"/>
    <xf numFmtId="169" fontId="39" fillId="11" borderId="3" xfId="2" applyNumberFormat="1" applyFont="1" applyFill="1" applyBorder="1"/>
    <xf numFmtId="0" fontId="19" fillId="3" borderId="0" xfId="0" applyFont="1" applyFill="1" applyAlignment="1">
      <alignment horizontal="center"/>
    </xf>
    <xf numFmtId="0" fontId="19" fillId="3" borderId="0" xfId="0" applyFont="1" applyFill="1" applyBorder="1" applyAlignment="1">
      <alignment horizontal="center"/>
    </xf>
    <xf numFmtId="0" fontId="12" fillId="0" borderId="3" xfId="0" applyNumberFormat="1" applyFont="1" applyFill="1" applyBorder="1" applyAlignment="1" applyProtection="1">
      <alignment horizontal="left"/>
    </xf>
    <xf numFmtId="0" fontId="37" fillId="11" borderId="3" xfId="0" applyFont="1" applyFill="1" applyBorder="1" applyAlignment="1">
      <alignment horizontal="center" vertical="center"/>
    </xf>
    <xf numFmtId="0" fontId="69" fillId="3" borderId="0" xfId="0" applyFont="1" applyFill="1" applyAlignment="1">
      <alignment horizontal="center"/>
    </xf>
    <xf numFmtId="0" fontId="18" fillId="3" borderId="0" xfId="0" applyFont="1" applyFill="1"/>
    <xf numFmtId="0" fontId="38" fillId="11" borderId="0" xfId="0" applyFont="1" applyFill="1" applyAlignment="1"/>
    <xf numFmtId="0" fontId="38" fillId="11" borderId="0" xfId="0" applyFont="1" applyFill="1"/>
    <xf numFmtId="0" fontId="68" fillId="11" borderId="0" xfId="0" applyFont="1" applyFill="1"/>
    <xf numFmtId="0" fontId="64" fillId="11" borderId="0" xfId="0" applyFont="1" applyFill="1"/>
    <xf numFmtId="0" fontId="66" fillId="11" borderId="0" xfId="0" applyFont="1" applyFill="1"/>
    <xf numFmtId="0" fontId="37" fillId="11" borderId="0" xfId="0" applyFont="1" applyFill="1" applyAlignment="1"/>
    <xf numFmtId="0" fontId="73" fillId="11" borderId="0" xfId="0" applyFont="1" applyFill="1" applyAlignment="1"/>
    <xf numFmtId="0" fontId="73" fillId="11" borderId="0" xfId="0" applyFont="1" applyFill="1"/>
    <xf numFmtId="167" fontId="37" fillId="11" borderId="3" xfId="2" applyNumberFormat="1" applyFont="1" applyFill="1" applyBorder="1" applyAlignment="1" applyProtection="1"/>
    <xf numFmtId="0" fontId="27" fillId="3" borderId="0" xfId="6" applyFont="1" applyFill="1"/>
    <xf numFmtId="0" fontId="26" fillId="2" borderId="0" xfId="6" applyFont="1" applyFill="1"/>
    <xf numFmtId="167" fontId="59" fillId="2" borderId="0" xfId="6" applyNumberFormat="1" applyFont="1" applyFill="1" applyBorder="1"/>
    <xf numFmtId="0" fontId="26" fillId="2" borderId="0" xfId="6" applyFont="1" applyFill="1" applyBorder="1"/>
    <xf numFmtId="167" fontId="26" fillId="2" borderId="0" xfId="6" applyNumberFormat="1" applyFont="1" applyFill="1"/>
    <xf numFmtId="0" fontId="26" fillId="3" borderId="0" xfId="6" applyFont="1" applyFill="1"/>
    <xf numFmtId="0" fontId="59" fillId="2" borderId="0" xfId="6" applyFont="1" applyFill="1" applyBorder="1"/>
    <xf numFmtId="0" fontId="57" fillId="2" borderId="0" xfId="6" applyFont="1" applyFill="1"/>
    <xf numFmtId="0" fontId="60" fillId="2" borderId="0" xfId="6" applyFont="1" applyFill="1"/>
    <xf numFmtId="0" fontId="60" fillId="2" borderId="0" xfId="6" applyFont="1" applyFill="1" applyAlignment="1">
      <alignment horizontal="center"/>
    </xf>
    <xf numFmtId="17" fontId="27" fillId="3" borderId="3" xfId="6" quotePrefix="1" applyNumberFormat="1" applyFont="1" applyFill="1" applyBorder="1" applyAlignment="1">
      <alignment horizontal="left"/>
    </xf>
    <xf numFmtId="3" fontId="27" fillId="3" borderId="3" xfId="5" applyNumberFormat="1" applyFont="1" applyFill="1" applyBorder="1" applyAlignment="1"/>
    <xf numFmtId="3" fontId="27" fillId="3" borderId="3" xfId="5" applyNumberFormat="1" applyFont="1" applyFill="1" applyBorder="1"/>
    <xf numFmtId="3" fontId="27" fillId="3" borderId="3" xfId="6" applyNumberFormat="1" applyFont="1" applyFill="1" applyBorder="1"/>
    <xf numFmtId="4" fontId="60" fillId="2" borderId="0" xfId="6" applyNumberFormat="1" applyFont="1" applyFill="1" applyBorder="1"/>
    <xf numFmtId="17" fontId="27" fillId="3" borderId="3" xfId="6" applyNumberFormat="1" applyFont="1" applyFill="1" applyBorder="1" applyAlignment="1">
      <alignment horizontal="left"/>
    </xf>
    <xf numFmtId="3" fontId="27" fillId="3" borderId="3" xfId="5" applyNumberFormat="1" applyFont="1" applyFill="1" applyBorder="1" applyAlignment="1">
      <alignment horizontal="right"/>
    </xf>
    <xf numFmtId="4" fontId="27" fillId="2" borderId="0" xfId="6" applyNumberFormat="1" applyFont="1" applyFill="1" applyBorder="1"/>
    <xf numFmtId="167" fontId="26" fillId="2" borderId="0" xfId="6" applyNumberFormat="1" applyFont="1" applyFill="1" applyBorder="1"/>
    <xf numFmtId="0" fontId="26" fillId="2" borderId="3" xfId="6" applyFont="1" applyFill="1" applyBorder="1" applyAlignment="1">
      <alignment horizontal="left"/>
    </xf>
    <xf numFmtId="3" fontId="26" fillId="3" borderId="3" xfId="5" applyNumberFormat="1" applyFont="1" applyFill="1" applyBorder="1"/>
    <xf numFmtId="0" fontId="27" fillId="2" borderId="0" xfId="6" applyFont="1" applyFill="1" applyBorder="1"/>
    <xf numFmtId="0" fontId="27" fillId="2" borderId="0" xfId="6" applyFont="1" applyFill="1"/>
    <xf numFmtId="166" fontId="26" fillId="2" borderId="0" xfId="6" applyNumberFormat="1" applyFont="1" applyFill="1" applyBorder="1"/>
    <xf numFmtId="166" fontId="26" fillId="0" borderId="0" xfId="6" applyNumberFormat="1" applyFont="1" applyFill="1" applyBorder="1"/>
    <xf numFmtId="0" fontId="39" fillId="10" borderId="3" xfId="6" applyFont="1" applyFill="1" applyBorder="1" applyAlignment="1">
      <alignment horizontal="center" vertical="center" wrapText="1"/>
    </xf>
    <xf numFmtId="0" fontId="39" fillId="11" borderId="3" xfId="6" applyFont="1" applyFill="1" applyBorder="1" applyAlignment="1">
      <alignment horizontal="left"/>
    </xf>
    <xf numFmtId="3" fontId="39" fillId="11" borderId="3" xfId="5" applyNumberFormat="1" applyFont="1" applyFill="1" applyBorder="1"/>
    <xf numFmtId="0" fontId="39" fillId="11" borderId="3" xfId="6" applyFont="1" applyFill="1" applyBorder="1" applyAlignment="1"/>
    <xf numFmtId="4" fontId="39" fillId="11" borderId="3" xfId="5" applyNumberFormat="1" applyFont="1" applyFill="1" applyBorder="1"/>
    <xf numFmtId="0" fontId="54" fillId="3" borderId="3" xfId="4" applyFont="1" applyFill="1" applyBorder="1"/>
    <xf numFmtId="167" fontId="54" fillId="3" borderId="3" xfId="5" applyNumberFormat="1" applyFont="1" applyFill="1" applyBorder="1" applyAlignment="1">
      <alignment horizontal="right"/>
    </xf>
    <xf numFmtId="167" fontId="54" fillId="3" borderId="3" xfId="5" applyNumberFormat="1" applyFont="1" applyFill="1" applyBorder="1"/>
    <xf numFmtId="0" fontId="19" fillId="2" borderId="0" xfId="4" applyFont="1" applyFill="1"/>
    <xf numFmtId="0" fontId="37" fillId="10" borderId="3" xfId="4" applyFont="1" applyFill="1" applyBorder="1" applyAlignment="1">
      <alignment horizontal="center" vertical="center"/>
    </xf>
    <xf numFmtId="0" fontId="37" fillId="10" borderId="3" xfId="4" applyFont="1" applyFill="1" applyBorder="1" applyAlignment="1">
      <alignment horizontal="center" vertical="center" wrapText="1"/>
    </xf>
    <xf numFmtId="0" fontId="37" fillId="11" borderId="3" xfId="4" applyFont="1" applyFill="1" applyBorder="1" applyAlignment="1">
      <alignment horizontal="left"/>
    </xf>
    <xf numFmtId="167" fontId="37" fillId="11" borderId="3" xfId="5" applyNumberFormat="1" applyFont="1" applyFill="1" applyBorder="1"/>
    <xf numFmtId="0" fontId="37" fillId="11" borderId="3" xfId="4" applyFont="1" applyFill="1" applyBorder="1"/>
    <xf numFmtId="169" fontId="37" fillId="11" borderId="3" xfId="5" applyNumberFormat="1" applyFont="1" applyFill="1" applyBorder="1"/>
    <xf numFmtId="0" fontId="49" fillId="3" borderId="3" xfId="4" applyFont="1" applyFill="1" applyBorder="1" applyAlignment="1">
      <alignment horizontal="left"/>
    </xf>
    <xf numFmtId="167" fontId="47" fillId="3" borderId="0" xfId="5" applyNumberFormat="1" applyFont="1" applyFill="1" applyBorder="1"/>
    <xf numFmtId="167" fontId="38" fillId="3" borderId="0" xfId="5" applyNumberFormat="1" applyFont="1" applyFill="1" applyBorder="1"/>
    <xf numFmtId="0" fontId="0" fillId="3" borderId="0" xfId="0" applyFill="1" applyBorder="1"/>
    <xf numFmtId="0" fontId="19" fillId="2" borderId="0" xfId="0" applyFont="1" applyFill="1" applyAlignment="1">
      <alignment horizontal="center"/>
    </xf>
    <xf numFmtId="0" fontId="37" fillId="11" borderId="3" xfId="0" applyFont="1" applyFill="1" applyBorder="1" applyAlignment="1">
      <alignment horizontal="center" vertical="center"/>
    </xf>
    <xf numFmtId="0" fontId="37" fillId="11" borderId="5" xfId="0" applyFont="1" applyFill="1" applyBorder="1" applyAlignment="1">
      <alignment horizontal="center" vertical="center"/>
    </xf>
    <xf numFmtId="0" fontId="37" fillId="11" borderId="23" xfId="0" applyFont="1" applyFill="1" applyBorder="1" applyAlignment="1">
      <alignment horizontal="center" vertical="center"/>
    </xf>
    <xf numFmtId="3" fontId="37" fillId="11" borderId="3" xfId="2" applyNumberFormat="1" applyFont="1" applyFill="1" applyBorder="1" applyAlignment="1">
      <alignment horizontal="right"/>
    </xf>
    <xf numFmtId="2" fontId="37" fillId="11" borderId="6" xfId="0" applyNumberFormat="1" applyFont="1" applyFill="1" applyBorder="1" applyAlignment="1">
      <alignment horizontal="right" vertical="center"/>
    </xf>
    <xf numFmtId="166" fontId="37" fillId="11" borderId="6" xfId="0" applyNumberFormat="1" applyFont="1" applyFill="1" applyBorder="1" applyAlignment="1">
      <alignment horizontal="center" vertical="center"/>
    </xf>
    <xf numFmtId="0" fontId="37" fillId="11" borderId="6" xfId="0" applyFont="1" applyFill="1" applyBorder="1"/>
    <xf numFmtId="166" fontId="37" fillId="11" borderId="6" xfId="0" applyNumberFormat="1" applyFont="1" applyFill="1" applyBorder="1"/>
    <xf numFmtId="0" fontId="37" fillId="11" borderId="5" xfId="0" applyFont="1" applyFill="1" applyBorder="1" applyAlignment="1">
      <alignment horizontal="left"/>
    </xf>
    <xf numFmtId="0" fontId="37" fillId="11" borderId="23" xfId="0" applyFont="1" applyFill="1" applyBorder="1" applyAlignment="1">
      <alignment horizontal="center"/>
    </xf>
    <xf numFmtId="166" fontId="37" fillId="11" borderId="6" xfId="0" applyNumberFormat="1" applyFont="1" applyFill="1" applyBorder="1" applyAlignment="1">
      <alignment horizontal="center"/>
    </xf>
    <xf numFmtId="3" fontId="38" fillId="11" borderId="3" xfId="0" applyNumberFormat="1" applyFont="1" applyFill="1" applyBorder="1" applyAlignment="1" applyProtection="1"/>
    <xf numFmtId="3" fontId="37" fillId="11" borderId="3" xfId="0" applyNumberFormat="1" applyFont="1" applyFill="1" applyBorder="1" applyAlignment="1" applyProtection="1"/>
    <xf numFmtId="0" fontId="38" fillId="11" borderId="20" xfId="0" applyFont="1" applyFill="1" applyBorder="1"/>
    <xf numFmtId="0" fontId="38" fillId="11" borderId="21" xfId="0" applyFont="1" applyFill="1" applyBorder="1"/>
    <xf numFmtId="0" fontId="74" fillId="11" borderId="21" xfId="0" applyFont="1" applyFill="1" applyBorder="1"/>
    <xf numFmtId="0" fontId="37" fillId="11" borderId="22" xfId="0" applyFont="1" applyFill="1" applyBorder="1"/>
    <xf numFmtId="0" fontId="37" fillId="11" borderId="12" xfId="0" applyFont="1" applyFill="1" applyBorder="1"/>
    <xf numFmtId="0" fontId="37" fillId="11" borderId="0" xfId="0" applyFont="1" applyFill="1" applyBorder="1"/>
    <xf numFmtId="0" fontId="74" fillId="11" borderId="0" xfId="1" applyFont="1" applyFill="1" applyBorder="1" applyAlignment="1" applyProtection="1"/>
    <xf numFmtId="0" fontId="37" fillId="11" borderId="13" xfId="0" applyFont="1" applyFill="1" applyBorder="1"/>
    <xf numFmtId="0" fontId="74" fillId="11" borderId="0" xfId="0" applyFont="1" applyFill="1" applyBorder="1"/>
    <xf numFmtId="0" fontId="38" fillId="11" borderId="13" xfId="0" applyFont="1" applyFill="1" applyBorder="1"/>
    <xf numFmtId="0" fontId="74" fillId="11" borderId="13" xfId="0" applyFont="1" applyFill="1" applyBorder="1"/>
    <xf numFmtId="0" fontId="38" fillId="11" borderId="14" xfId="0" applyFont="1" applyFill="1" applyBorder="1"/>
    <xf numFmtId="0" fontId="38" fillId="11" borderId="15" xfId="0" applyFont="1" applyFill="1" applyBorder="1"/>
    <xf numFmtId="0" fontId="38" fillId="11" borderId="16" xfId="0" applyFont="1" applyFill="1" applyBorder="1"/>
    <xf numFmtId="174" fontId="15" fillId="3" borderId="0" xfId="0" applyNumberFormat="1" applyFont="1" applyFill="1" applyBorder="1"/>
    <xf numFmtId="2" fontId="12" fillId="2" borderId="0" xfId="0" applyNumberFormat="1" applyFont="1" applyFill="1"/>
    <xf numFmtId="0" fontId="75" fillId="2" borderId="0" xfId="0" applyFont="1" applyFill="1" applyBorder="1"/>
    <xf numFmtId="0" fontId="76" fillId="2" borderId="0" xfId="0" applyFont="1" applyFill="1" applyBorder="1"/>
    <xf numFmtId="0" fontId="18" fillId="8" borderId="0" xfId="0" applyFont="1" applyFill="1" applyBorder="1" applyAlignment="1"/>
    <xf numFmtId="0" fontId="77" fillId="8" borderId="0" xfId="0" applyFont="1" applyFill="1" applyBorder="1" applyAlignment="1"/>
    <xf numFmtId="4" fontId="0" fillId="0" borderId="0" xfId="0" applyNumberFormat="1"/>
    <xf numFmtId="0" fontId="78" fillId="3" borderId="0" xfId="0" applyFont="1" applyFill="1"/>
    <xf numFmtId="0" fontId="78" fillId="3" borderId="0" xfId="0" applyFont="1" applyFill="1" applyBorder="1"/>
    <xf numFmtId="167" fontId="19" fillId="2" borderId="0" xfId="0" applyNumberFormat="1" applyFont="1" applyFill="1" applyBorder="1"/>
    <xf numFmtId="166" fontId="28" fillId="2" borderId="0" xfId="2" applyNumberFormat="1" applyFont="1" applyFill="1" applyBorder="1"/>
    <xf numFmtId="167" fontId="19" fillId="3" borderId="0" xfId="0" applyNumberFormat="1" applyFont="1" applyFill="1"/>
    <xf numFmtId="0" fontId="19" fillId="3" borderId="0" xfId="0" applyFont="1" applyFill="1" applyAlignment="1">
      <alignment horizontal="center"/>
    </xf>
    <xf numFmtId="0" fontId="19" fillId="3" borderId="0" xfId="0" applyFont="1" applyFill="1" applyBorder="1" applyAlignment="1">
      <alignment horizontal="center"/>
    </xf>
    <xf numFmtId="167" fontId="24" fillId="3" borderId="0" xfId="2" applyNumberFormat="1" applyFont="1" applyFill="1"/>
    <xf numFmtId="167" fontId="15" fillId="3" borderId="0" xfId="0" applyNumberFormat="1" applyFont="1" applyFill="1" applyBorder="1"/>
    <xf numFmtId="0" fontId="49" fillId="4" borderId="17" xfId="0" applyFont="1" applyFill="1" applyBorder="1" applyAlignment="1">
      <alignment horizontal="center"/>
    </xf>
    <xf numFmtId="0" fontId="49" fillId="4" borderId="9" xfId="0" applyFont="1" applyFill="1" applyBorder="1" applyAlignment="1">
      <alignment horizontal="center"/>
    </xf>
    <xf numFmtId="4" fontId="0" fillId="3" borderId="0" xfId="0" applyNumberFormat="1" applyFill="1"/>
    <xf numFmtId="0" fontId="19" fillId="2" borderId="0" xfId="0" applyFont="1" applyFill="1" applyAlignment="1">
      <alignment horizontal="center"/>
    </xf>
    <xf numFmtId="0" fontId="37" fillId="11" borderId="3" xfId="0" applyFont="1" applyFill="1" applyBorder="1" applyAlignment="1">
      <alignment horizontal="center" vertical="center"/>
    </xf>
    <xf numFmtId="0" fontId="37" fillId="11" borderId="3" xfId="0" applyFont="1" applyFill="1" applyBorder="1" applyAlignment="1">
      <alignment horizontal="center" vertical="center"/>
    </xf>
    <xf numFmtId="0" fontId="37" fillId="11" borderId="23" xfId="0" applyFont="1" applyFill="1" applyBorder="1" applyAlignment="1">
      <alignment horizontal="center" vertical="center"/>
    </xf>
    <xf numFmtId="0" fontId="37" fillId="11" borderId="3" xfId="0" applyFont="1" applyFill="1" applyBorder="1" applyAlignment="1">
      <alignment horizontal="center" vertical="center"/>
    </xf>
    <xf numFmtId="0" fontId="37" fillId="11" borderId="23" xfId="0" applyFont="1" applyFill="1" applyBorder="1" applyAlignment="1">
      <alignment horizontal="left"/>
    </xf>
    <xf numFmtId="0" fontId="37" fillId="11" borderId="3" xfId="0" applyFont="1" applyFill="1" applyBorder="1" applyAlignment="1">
      <alignment horizontal="center" vertical="center"/>
    </xf>
    <xf numFmtId="3" fontId="14" fillId="3" borderId="0" xfId="2" applyNumberFormat="1" applyFont="1" applyFill="1" applyBorder="1" applyAlignment="1" applyProtection="1"/>
    <xf numFmtId="0" fontId="37" fillId="9" borderId="3" xfId="0" applyFont="1" applyFill="1" applyBorder="1"/>
    <xf numFmtId="3" fontId="12" fillId="0" borderId="29" xfId="0" applyNumberFormat="1" applyFont="1" applyFill="1" applyBorder="1" applyAlignment="1" applyProtection="1"/>
    <xf numFmtId="0" fontId="37" fillId="11" borderId="17" xfId="0" applyFont="1" applyFill="1" applyBorder="1" applyAlignment="1">
      <alignment horizontal="center" vertical="center"/>
    </xf>
    <xf numFmtId="0" fontId="37" fillId="11" borderId="29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center"/>
    </xf>
    <xf numFmtId="0" fontId="19" fillId="3" borderId="0" xfId="0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170" fontId="31" fillId="3" borderId="29" xfId="0" applyNumberFormat="1" applyFont="1" applyFill="1" applyBorder="1" applyAlignment="1" applyProtection="1">
      <alignment horizontal="center" wrapText="1"/>
    </xf>
    <xf numFmtId="170" fontId="12" fillId="3" borderId="29" xfId="0" applyNumberFormat="1" applyFont="1" applyFill="1" applyBorder="1" applyAlignment="1" applyProtection="1">
      <alignment horizontal="center" wrapText="1"/>
    </xf>
    <xf numFmtId="0" fontId="15" fillId="3" borderId="29" xfId="0" applyFont="1" applyFill="1" applyBorder="1" applyAlignment="1">
      <alignment horizontal="center"/>
    </xf>
    <xf numFmtId="170" fontId="12" fillId="0" borderId="29" xfId="8" applyNumberFormat="1" applyFont="1" applyBorder="1" applyAlignment="1" applyProtection="1">
      <alignment horizontal="left"/>
    </xf>
    <xf numFmtId="173" fontId="12" fillId="0" borderId="29" xfId="8" applyNumberFormat="1" applyFont="1" applyBorder="1" applyAlignment="1">
      <alignment horizontal="center"/>
    </xf>
    <xf numFmtId="0" fontId="54" fillId="0" borderId="29" xfId="8" applyFont="1" applyFill="1" applyBorder="1" applyAlignment="1">
      <alignment horizontal="center"/>
    </xf>
    <xf numFmtId="170" fontId="12" fillId="0" borderId="29" xfId="8" applyNumberFormat="1" applyFont="1" applyBorder="1" applyAlignment="1" applyProtection="1">
      <alignment horizontal="left" wrapText="1"/>
    </xf>
    <xf numFmtId="173" fontId="12" fillId="0" borderId="29" xfId="8" applyNumberFormat="1" applyFont="1" applyFill="1" applyBorder="1" applyAlignment="1" applyProtection="1">
      <alignment horizontal="center" wrapText="1"/>
    </xf>
    <xf numFmtId="49" fontId="12" fillId="0" borderId="29" xfId="8" applyNumberFormat="1" applyFont="1" applyBorder="1" applyAlignment="1" applyProtection="1">
      <alignment horizontal="center" wrapText="1"/>
    </xf>
    <xf numFmtId="177" fontId="54" fillId="0" borderId="29" xfId="8" applyNumberFormat="1" applyFont="1" applyBorder="1" applyAlignment="1" applyProtection="1">
      <alignment horizontal="center" wrapText="1"/>
    </xf>
    <xf numFmtId="0" fontId="12" fillId="0" borderId="29" xfId="8" applyNumberFormat="1" applyFont="1" applyBorder="1" applyAlignment="1" applyProtection="1">
      <alignment horizontal="center" wrapText="1"/>
    </xf>
    <xf numFmtId="173" fontId="54" fillId="0" borderId="29" xfId="8" applyNumberFormat="1" applyFont="1" applyBorder="1" applyAlignment="1" applyProtection="1">
      <alignment horizontal="center" wrapText="1"/>
    </xf>
    <xf numFmtId="170" fontId="12" fillId="0" borderId="29" xfId="8" applyNumberFormat="1" applyFont="1" applyFill="1" applyBorder="1" applyAlignment="1" applyProtection="1">
      <alignment horizontal="left" wrapText="1"/>
    </xf>
    <xf numFmtId="173" fontId="54" fillId="0" borderId="29" xfId="8" applyNumberFormat="1" applyFont="1" applyFill="1" applyBorder="1" applyAlignment="1" applyProtection="1">
      <alignment horizontal="center" wrapText="1"/>
    </xf>
    <xf numFmtId="49" fontId="12" fillId="0" borderId="29" xfId="8" applyNumberFormat="1" applyFont="1" applyFill="1" applyBorder="1" applyAlignment="1" applyProtection="1">
      <alignment horizontal="center" wrapText="1"/>
    </xf>
    <xf numFmtId="170" fontId="12" fillId="0" borderId="4" xfId="8" applyNumberFormat="1" applyFont="1" applyFill="1" applyBorder="1" applyAlignment="1" applyProtection="1">
      <alignment horizontal="left" wrapText="1"/>
    </xf>
    <xf numFmtId="173" fontId="12" fillId="0" borderId="4" xfId="8" applyNumberFormat="1" applyFont="1" applyFill="1" applyBorder="1" applyAlignment="1" applyProtection="1">
      <alignment horizontal="center" wrapText="1"/>
    </xf>
    <xf numFmtId="173" fontId="54" fillId="0" borderId="4" xfId="8" applyNumberFormat="1" applyFont="1" applyFill="1" applyBorder="1" applyAlignment="1" applyProtection="1">
      <alignment horizontal="center" wrapText="1"/>
    </xf>
    <xf numFmtId="49" fontId="12" fillId="0" borderId="4" xfId="8" applyNumberFormat="1" applyFont="1" applyBorder="1" applyAlignment="1" applyProtection="1">
      <alignment horizontal="center" wrapText="1"/>
    </xf>
    <xf numFmtId="170" fontId="12" fillId="0" borderId="4" xfId="8" applyNumberFormat="1" applyFont="1" applyBorder="1" applyAlignment="1" applyProtection="1">
      <alignment horizontal="left" wrapText="1"/>
    </xf>
    <xf numFmtId="173" fontId="54" fillId="0" borderId="4" xfId="8" applyNumberFormat="1" applyFont="1" applyBorder="1" applyAlignment="1" applyProtection="1">
      <alignment horizontal="center" wrapText="1"/>
    </xf>
    <xf numFmtId="49" fontId="12" fillId="0" borderId="0" xfId="8" applyNumberFormat="1" applyFont="1" applyBorder="1" applyAlignment="1" applyProtection="1">
      <alignment horizontal="center" wrapText="1"/>
    </xf>
    <xf numFmtId="170" fontId="12" fillId="2" borderId="29" xfId="8" applyNumberFormat="1" applyFont="1" applyFill="1" applyBorder="1" applyAlignment="1" applyProtection="1">
      <alignment horizontal="left" wrapText="1"/>
    </xf>
    <xf numFmtId="173" fontId="54" fillId="3" borderId="29" xfId="8" applyNumberFormat="1" applyFont="1" applyFill="1" applyBorder="1" applyAlignment="1" applyProtection="1">
      <alignment horizontal="center" wrapText="1"/>
    </xf>
    <xf numFmtId="49" fontId="12" fillId="2" borderId="29" xfId="8" applyNumberFormat="1" applyFont="1" applyFill="1" applyBorder="1" applyAlignment="1" applyProtection="1">
      <alignment horizontal="center" wrapText="1"/>
    </xf>
    <xf numFmtId="170" fontId="54" fillId="0" borderId="29" xfId="8" applyNumberFormat="1" applyFont="1" applyFill="1" applyBorder="1" applyAlignment="1" applyProtection="1">
      <alignment horizontal="left" wrapText="1"/>
    </xf>
    <xf numFmtId="173" fontId="12" fillId="2" borderId="29" xfId="8" applyNumberFormat="1" applyFont="1" applyFill="1" applyBorder="1" applyAlignment="1" applyProtection="1">
      <alignment horizontal="center" wrapText="1"/>
    </xf>
    <xf numFmtId="173" fontId="54" fillId="2" borderId="29" xfId="8" applyNumberFormat="1" applyFont="1" applyFill="1" applyBorder="1" applyAlignment="1" applyProtection="1">
      <alignment horizontal="center" wrapText="1"/>
    </xf>
    <xf numFmtId="49" fontId="54" fillId="0" borderId="29" xfId="8" applyNumberFormat="1" applyFont="1" applyBorder="1" applyAlignment="1" applyProtection="1">
      <alignment horizontal="center" wrapText="1"/>
    </xf>
    <xf numFmtId="173" fontId="12" fillId="0" borderId="29" xfId="8" applyNumberFormat="1" applyFont="1" applyFill="1" applyBorder="1" applyAlignment="1">
      <alignment horizontal="center"/>
    </xf>
    <xf numFmtId="49" fontId="54" fillId="0" borderId="29" xfId="8" applyNumberFormat="1" applyFont="1" applyFill="1" applyBorder="1" applyAlignment="1" applyProtection="1">
      <alignment horizontal="center"/>
    </xf>
    <xf numFmtId="49" fontId="54" fillId="2" borderId="29" xfId="8" applyNumberFormat="1" applyFont="1" applyFill="1" applyBorder="1" applyAlignment="1" applyProtection="1">
      <alignment horizontal="center"/>
    </xf>
    <xf numFmtId="0" fontId="12" fillId="0" borderId="29" xfId="8" applyFont="1" applyBorder="1" applyAlignment="1">
      <alignment horizontal="center"/>
    </xf>
    <xf numFmtId="0" fontId="12" fillId="0" borderId="29" xfId="8" applyFont="1" applyFill="1" applyBorder="1" applyAlignment="1">
      <alignment horizontal="center"/>
    </xf>
    <xf numFmtId="170" fontId="31" fillId="3" borderId="23" xfId="0" applyNumberFormat="1" applyFont="1" applyFill="1" applyBorder="1" applyAlignment="1" applyProtection="1">
      <alignment horizontal="center"/>
    </xf>
    <xf numFmtId="170" fontId="12" fillId="3" borderId="23" xfId="0" applyNumberFormat="1" applyFont="1" applyFill="1" applyBorder="1" applyAlignment="1" applyProtection="1">
      <alignment horizontal="center"/>
    </xf>
    <xf numFmtId="170" fontId="31" fillId="3" borderId="29" xfId="0" applyNumberFormat="1" applyFont="1" applyFill="1" applyBorder="1" applyAlignment="1" applyProtection="1">
      <alignment horizontal="center"/>
    </xf>
    <xf numFmtId="170" fontId="12" fillId="3" borderId="29" xfId="0" applyNumberFormat="1" applyFont="1" applyFill="1" applyBorder="1" applyAlignment="1" applyProtection="1">
      <alignment horizontal="center"/>
    </xf>
    <xf numFmtId="0" fontId="19" fillId="3" borderId="0" xfId="0" applyFont="1" applyFill="1" applyBorder="1" applyAlignment="1">
      <alignment vertical="center" wrapText="1"/>
    </xf>
    <xf numFmtId="173" fontId="19" fillId="3" borderId="0" xfId="0" applyNumberFormat="1" applyFont="1" applyFill="1" applyBorder="1" applyAlignment="1" applyProtection="1">
      <alignment horizontal="left" vertical="center" wrapText="1"/>
    </xf>
    <xf numFmtId="0" fontId="12" fillId="0" borderId="29" xfId="9" applyFont="1" applyBorder="1" applyAlignment="1"/>
    <xf numFmtId="0" fontId="12" fillId="0" borderId="29" xfId="8" applyNumberFormat="1" applyFont="1" applyBorder="1" applyAlignment="1">
      <alignment horizontal="center"/>
    </xf>
    <xf numFmtId="170" fontId="12" fillId="0" borderId="29" xfId="9" applyNumberFormat="1" applyFont="1" applyFill="1" applyBorder="1" applyAlignment="1" applyProtection="1">
      <alignment horizontal="left"/>
    </xf>
    <xf numFmtId="173" fontId="54" fillId="0" borderId="0" xfId="8" applyNumberFormat="1" applyFont="1" applyBorder="1" applyAlignment="1">
      <alignment horizontal="center"/>
    </xf>
    <xf numFmtId="0" fontId="54" fillId="0" borderId="29" xfId="8" applyNumberFormat="1" applyFont="1" applyFill="1" applyBorder="1" applyAlignment="1" applyProtection="1">
      <alignment horizontal="center"/>
    </xf>
    <xf numFmtId="173" fontId="12" fillId="3" borderId="29" xfId="8" applyNumberFormat="1" applyFont="1" applyFill="1" applyBorder="1" applyAlignment="1">
      <alignment horizontal="center"/>
    </xf>
    <xf numFmtId="0" fontId="12" fillId="0" borderId="4" xfId="9" applyFont="1" applyFill="1" applyBorder="1" applyAlignment="1"/>
    <xf numFmtId="173" fontId="12" fillId="0" borderId="4" xfId="8" applyNumberFormat="1" applyFont="1" applyBorder="1" applyAlignment="1">
      <alignment horizontal="center"/>
    </xf>
    <xf numFmtId="0" fontId="12" fillId="0" borderId="4" xfId="8" applyNumberFormat="1" applyFont="1" applyBorder="1" applyAlignment="1">
      <alignment horizontal="center"/>
    </xf>
    <xf numFmtId="0" fontId="12" fillId="8" borderId="3" xfId="0" applyFont="1" applyFill="1" applyBorder="1" applyAlignment="1">
      <alignment horizontal="center"/>
    </xf>
    <xf numFmtId="0" fontId="54" fillId="0" borderId="10" xfId="9" applyFont="1" applyFill="1" applyBorder="1" applyAlignment="1">
      <alignment horizontal="left"/>
    </xf>
    <xf numFmtId="49" fontId="12" fillId="0" borderId="29" xfId="8" applyNumberFormat="1" applyFont="1" applyBorder="1" applyAlignment="1">
      <alignment horizontal="center"/>
    </xf>
    <xf numFmtId="0" fontId="12" fillId="0" borderId="4" xfId="8" applyFont="1" applyBorder="1" applyAlignment="1" applyProtection="1">
      <alignment horizontal="center"/>
    </xf>
    <xf numFmtId="170" fontId="12" fillId="2" borderId="29" xfId="9" applyNumberFormat="1" applyFont="1" applyFill="1" applyBorder="1" applyAlignment="1" applyProtection="1">
      <alignment horizontal="left"/>
    </xf>
    <xf numFmtId="173" fontId="12" fillId="0" borderId="17" xfId="8" applyNumberFormat="1" applyFont="1" applyBorder="1" applyAlignment="1">
      <alignment horizontal="center"/>
    </xf>
    <xf numFmtId="175" fontId="12" fillId="0" borderId="17" xfId="8" applyNumberFormat="1" applyFont="1" applyBorder="1" applyAlignment="1">
      <alignment horizontal="center"/>
    </xf>
    <xf numFmtId="0" fontId="12" fillId="0" borderId="17" xfId="8" applyNumberFormat="1" applyFont="1" applyFill="1" applyBorder="1" applyAlignment="1" applyProtection="1">
      <alignment horizontal="center"/>
    </xf>
    <xf numFmtId="0" fontId="12" fillId="0" borderId="17" xfId="8" applyFont="1" applyBorder="1" applyAlignment="1">
      <alignment horizontal="center" wrapText="1"/>
    </xf>
    <xf numFmtId="0" fontId="12" fillId="0" borderId="29" xfId="8" applyFont="1" applyBorder="1" applyAlignment="1">
      <alignment horizontal="center" wrapText="1"/>
    </xf>
    <xf numFmtId="0" fontId="12" fillId="0" borderId="17" xfId="8" applyFont="1" applyBorder="1" applyAlignment="1" applyProtection="1">
      <alignment horizontal="center"/>
    </xf>
    <xf numFmtId="170" fontId="12" fillId="0" borderId="17" xfId="9" applyNumberFormat="1" applyFont="1" applyFill="1" applyBorder="1" applyAlignment="1" applyProtection="1">
      <alignment horizontal="left"/>
    </xf>
    <xf numFmtId="175" fontId="54" fillId="0" borderId="29" xfId="8" applyNumberFormat="1" applyFont="1" applyBorder="1" applyAlignment="1">
      <alignment horizontal="center"/>
    </xf>
    <xf numFmtId="0" fontId="12" fillId="0" borderId="29" xfId="8" applyNumberFormat="1" applyFont="1" applyFill="1" applyBorder="1" applyAlignment="1" applyProtection="1">
      <alignment horizontal="center"/>
    </xf>
    <xf numFmtId="173" fontId="12" fillId="2" borderId="29" xfId="8" applyNumberFormat="1" applyFont="1" applyFill="1" applyBorder="1" applyAlignment="1">
      <alignment horizontal="center"/>
    </xf>
    <xf numFmtId="175" fontId="12" fillId="0" borderId="29" xfId="8" applyNumberFormat="1" applyFont="1" applyBorder="1" applyAlignment="1">
      <alignment horizontal="center"/>
    </xf>
    <xf numFmtId="173" fontId="12" fillId="2" borderId="17" xfId="8" applyNumberFormat="1" applyFont="1" applyFill="1" applyBorder="1" applyAlignment="1">
      <alignment horizontal="center"/>
    </xf>
    <xf numFmtId="0" fontId="12" fillId="2" borderId="17" xfId="8" applyNumberFormat="1" applyFont="1" applyFill="1" applyBorder="1" applyAlignment="1" applyProtection="1">
      <alignment horizontal="center"/>
    </xf>
    <xf numFmtId="173" fontId="54" fillId="0" borderId="29" xfId="8" applyNumberFormat="1" applyFont="1" applyBorder="1" applyAlignment="1">
      <alignment horizontal="center"/>
    </xf>
    <xf numFmtId="0" fontId="54" fillId="0" borderId="0" xfId="8" applyNumberFormat="1" applyFont="1" applyFill="1" applyBorder="1" applyAlignment="1" applyProtection="1">
      <alignment horizontal="center"/>
    </xf>
    <xf numFmtId="173" fontId="54" fillId="0" borderId="29" xfId="8" applyNumberFormat="1" applyFont="1" applyBorder="1" applyAlignment="1">
      <alignment horizontal="center" wrapText="1"/>
    </xf>
    <xf numFmtId="0" fontId="12" fillId="0" borderId="29" xfId="8" applyFont="1" applyBorder="1" applyAlignment="1" applyProtection="1">
      <alignment horizontal="center"/>
    </xf>
    <xf numFmtId="173" fontId="12" fillId="0" borderId="4" xfId="9" applyNumberFormat="1" applyFont="1" applyFill="1" applyBorder="1" applyAlignment="1" applyProtection="1">
      <alignment horizontal="left"/>
    </xf>
    <xf numFmtId="173" fontId="12" fillId="0" borderId="29" xfId="9" applyNumberFormat="1" applyFont="1" applyFill="1" applyBorder="1" applyAlignment="1" applyProtection="1">
      <alignment horizontal="left"/>
    </xf>
    <xf numFmtId="173" fontId="12" fillId="0" borderId="29" xfId="8" applyNumberFormat="1" applyFont="1" applyBorder="1" applyAlignment="1" applyProtection="1">
      <alignment horizontal="center" wrapText="1"/>
    </xf>
    <xf numFmtId="173" fontId="12" fillId="0" borderId="17" xfId="8" applyNumberFormat="1" applyFont="1" applyFill="1" applyBorder="1" applyAlignment="1">
      <alignment horizontal="center"/>
    </xf>
    <xf numFmtId="175" fontId="12" fillId="0" borderId="17" xfId="8" applyNumberFormat="1" applyFont="1" applyFill="1" applyBorder="1" applyAlignment="1">
      <alignment horizontal="center"/>
    </xf>
    <xf numFmtId="49" fontId="54" fillId="0" borderId="29" xfId="8" applyNumberFormat="1" applyFont="1" applyBorder="1" applyAlignment="1">
      <alignment horizontal="center"/>
    </xf>
    <xf numFmtId="170" fontId="12" fillId="0" borderId="29" xfId="8" applyNumberFormat="1" applyFont="1" applyBorder="1" applyAlignment="1" applyProtection="1">
      <alignment horizontal="center"/>
    </xf>
    <xf numFmtId="173" fontId="12" fillId="0" borderId="17" xfId="8" applyNumberFormat="1" applyFont="1" applyBorder="1" applyAlignment="1" applyProtection="1">
      <alignment horizontal="center" wrapText="1"/>
    </xf>
    <xf numFmtId="0" fontId="12" fillId="0" borderId="4" xfId="9" applyFont="1" applyBorder="1" applyAlignment="1"/>
    <xf numFmtId="0" fontId="12" fillId="0" borderId="4" xfId="8" applyFont="1" applyBorder="1" applyAlignment="1">
      <alignment horizontal="center"/>
    </xf>
    <xf numFmtId="173" fontId="12" fillId="0" borderId="29" xfId="9" applyNumberFormat="1" applyFont="1" applyBorder="1" applyAlignment="1" applyProtection="1">
      <alignment horizontal="left"/>
    </xf>
    <xf numFmtId="0" fontId="54" fillId="0" borderId="29" xfId="8" applyFont="1" applyBorder="1" applyAlignment="1">
      <alignment horizontal="center" wrapText="1"/>
    </xf>
    <xf numFmtId="170" fontId="12" fillId="2" borderId="17" xfId="9" applyNumberFormat="1" applyFont="1" applyFill="1" applyBorder="1" applyAlignment="1" applyProtection="1">
      <alignment horizontal="left"/>
    </xf>
    <xf numFmtId="0" fontId="12" fillId="0" borderId="29" xfId="9" applyFont="1" applyFill="1" applyBorder="1" applyAlignment="1"/>
    <xf numFmtId="178" fontId="54" fillId="0" borderId="29" xfId="8" applyNumberFormat="1" applyFont="1" applyBorder="1" applyAlignment="1">
      <alignment horizontal="center"/>
    </xf>
    <xf numFmtId="170" fontId="12" fillId="0" borderId="29" xfId="8" applyNumberFormat="1" applyFont="1" applyFill="1" applyBorder="1" applyAlignment="1" applyProtection="1">
      <alignment horizontal="center"/>
    </xf>
    <xf numFmtId="1" fontId="55" fillId="3" borderId="3" xfId="0" applyNumberFormat="1" applyFont="1" applyFill="1" applyBorder="1" applyAlignment="1">
      <alignment horizontal="center"/>
    </xf>
    <xf numFmtId="1" fontId="55" fillId="3" borderId="29" xfId="0" applyNumberFormat="1" applyFont="1" applyFill="1" applyBorder="1" applyAlignment="1">
      <alignment horizontal="center"/>
    </xf>
    <xf numFmtId="1" fontId="12" fillId="3" borderId="29" xfId="0" applyNumberFormat="1" applyFont="1" applyFill="1" applyBorder="1" applyAlignment="1">
      <alignment horizontal="center"/>
    </xf>
    <xf numFmtId="170" fontId="54" fillId="3" borderId="3" xfId="0" applyNumberFormat="1" applyFont="1" applyFill="1" applyBorder="1" applyAlignment="1" applyProtection="1">
      <alignment horizontal="center"/>
    </xf>
    <xf numFmtId="170" fontId="54" fillId="3" borderId="23" xfId="0" applyNumberFormat="1" applyFont="1" applyFill="1" applyBorder="1" applyAlignment="1" applyProtection="1">
      <alignment horizontal="center"/>
    </xf>
    <xf numFmtId="0" fontId="12" fillId="3" borderId="0" xfId="0" applyFont="1" applyFill="1" applyBorder="1" applyAlignment="1"/>
    <xf numFmtId="0" fontId="12" fillId="3" borderId="29" xfId="8" applyNumberFormat="1" applyFont="1" applyFill="1" applyBorder="1" applyAlignment="1">
      <alignment horizontal="center"/>
    </xf>
    <xf numFmtId="0" fontId="12" fillId="3" borderId="4" xfId="8" applyNumberFormat="1" applyFont="1" applyFill="1" applyBorder="1" applyAlignment="1">
      <alignment horizontal="center"/>
    </xf>
    <xf numFmtId="170" fontId="12" fillId="3" borderId="29" xfId="8" applyNumberFormat="1" applyFont="1" applyFill="1" applyBorder="1" applyAlignment="1" applyProtection="1">
      <alignment horizontal="center"/>
    </xf>
    <xf numFmtId="0" fontId="12" fillId="3" borderId="29" xfId="8" applyFont="1" applyFill="1" applyBorder="1" applyAlignment="1">
      <alignment horizontal="center"/>
    </xf>
    <xf numFmtId="49" fontId="12" fillId="3" borderId="4" xfId="8" applyNumberFormat="1" applyFont="1" applyFill="1" applyBorder="1" applyAlignment="1">
      <alignment horizontal="center"/>
    </xf>
    <xf numFmtId="49" fontId="12" fillId="3" borderId="4" xfId="8" applyNumberFormat="1" applyFont="1" applyFill="1" applyBorder="1" applyAlignment="1" applyProtection="1">
      <alignment horizontal="center"/>
    </xf>
    <xf numFmtId="0" fontId="12" fillId="3" borderId="4" xfId="8" applyFont="1" applyFill="1" applyBorder="1" applyAlignment="1">
      <alignment horizontal="center"/>
    </xf>
    <xf numFmtId="0" fontId="12" fillId="3" borderId="0" xfId="0" applyFont="1" applyFill="1" applyBorder="1" applyAlignment="1">
      <alignment vertical="center" wrapText="1"/>
    </xf>
    <xf numFmtId="173" fontId="12" fillId="3" borderId="4" xfId="8" applyNumberFormat="1" applyFont="1" applyFill="1" applyBorder="1" applyAlignment="1">
      <alignment horizontal="center"/>
    </xf>
    <xf numFmtId="0" fontId="12" fillId="3" borderId="0" xfId="0" applyFont="1" applyFill="1" applyBorder="1" applyAlignment="1">
      <alignment vertical="center"/>
    </xf>
    <xf numFmtId="1" fontId="12" fillId="3" borderId="29" xfId="8" applyNumberFormat="1" applyFont="1" applyFill="1" applyBorder="1" applyAlignment="1" applyProtection="1">
      <alignment horizontal="left" wrapText="1"/>
    </xf>
    <xf numFmtId="173" fontId="12" fillId="3" borderId="29" xfId="8" applyNumberFormat="1" applyFont="1" applyFill="1" applyBorder="1" applyAlignment="1" applyProtection="1">
      <alignment horizontal="center" wrapText="1"/>
    </xf>
    <xf numFmtId="0" fontId="12" fillId="3" borderId="29" xfId="8" applyFont="1" applyFill="1" applyBorder="1" applyAlignment="1"/>
    <xf numFmtId="1" fontId="12" fillId="3" borderId="4" xfId="8" applyNumberFormat="1" applyFont="1" applyFill="1" applyBorder="1" applyAlignment="1" applyProtection="1">
      <alignment horizontal="left" wrapText="1"/>
    </xf>
    <xf numFmtId="173" fontId="12" fillId="3" borderId="4" xfId="8" applyNumberFormat="1" applyFont="1" applyFill="1" applyBorder="1" applyAlignment="1" applyProtection="1">
      <alignment horizontal="center" wrapText="1"/>
    </xf>
    <xf numFmtId="0" fontId="12" fillId="3" borderId="4" xfId="8" applyFont="1" applyFill="1" applyBorder="1" applyAlignment="1"/>
    <xf numFmtId="0" fontId="19" fillId="0" borderId="0" xfId="0" applyFont="1"/>
    <xf numFmtId="0" fontId="12" fillId="0" borderId="29" xfId="8" applyFont="1" applyFill="1" applyBorder="1"/>
    <xf numFmtId="173" fontId="12" fillId="0" borderId="4" xfId="8" applyNumberFormat="1" applyFont="1" applyFill="1" applyBorder="1" applyAlignment="1" applyProtection="1">
      <alignment horizontal="center" vertical="center" wrapText="1"/>
    </xf>
    <xf numFmtId="0" fontId="12" fillId="0" borderId="4" xfId="8" applyFont="1" applyFill="1" applyBorder="1"/>
    <xf numFmtId="174" fontId="12" fillId="3" borderId="0" xfId="0" applyNumberFormat="1" applyFont="1" applyFill="1" applyBorder="1"/>
    <xf numFmtId="173" fontId="12" fillId="3" borderId="29" xfId="8" applyNumberFormat="1" applyFont="1" applyFill="1" applyBorder="1" applyAlignment="1">
      <alignment horizontal="center" wrapText="1"/>
    </xf>
    <xf numFmtId="3" fontId="12" fillId="2" borderId="0" xfId="0" applyNumberFormat="1" applyFont="1" applyFill="1" applyBorder="1" applyAlignment="1">
      <alignment horizontal="left"/>
    </xf>
    <xf numFmtId="0" fontId="12" fillId="0" borderId="29" xfId="4" applyNumberFormat="1" applyFont="1" applyFill="1" applyBorder="1" applyAlignment="1" applyProtection="1"/>
    <xf numFmtId="167" fontId="19" fillId="2" borderId="0" xfId="2" applyNumberFormat="1" applyFont="1" applyFill="1" applyBorder="1"/>
    <xf numFmtId="166" fontId="19" fillId="2" borderId="0" xfId="2" applyNumberFormat="1" applyFont="1" applyFill="1" applyBorder="1"/>
    <xf numFmtId="166" fontId="19" fillId="2" borderId="29" xfId="2" applyNumberFormat="1" applyFont="1" applyFill="1" applyBorder="1"/>
    <xf numFmtId="166" fontId="19" fillId="3" borderId="29" xfId="2" applyNumberFormat="1" applyFont="1" applyFill="1" applyBorder="1"/>
    <xf numFmtId="0" fontId="12" fillId="0" borderId="29" xfId="4" applyNumberFormat="1" applyFont="1" applyFill="1" applyBorder="1" applyAlignment="1" applyProtection="1">
      <alignment horizontal="center"/>
    </xf>
    <xf numFmtId="0" fontId="37" fillId="11" borderId="5" xfId="0" applyFont="1" applyFill="1" applyBorder="1" applyAlignment="1">
      <alignment horizontal="left" vertical="center"/>
    </xf>
    <xf numFmtId="167" fontId="12" fillId="3" borderId="0" xfId="0" applyNumberFormat="1" applyFont="1" applyFill="1" applyBorder="1" applyAlignment="1" applyProtection="1"/>
    <xf numFmtId="0" fontId="12" fillId="2" borderId="3" xfId="0" applyFont="1" applyFill="1" applyBorder="1" applyAlignment="1">
      <alignment horizontal="left"/>
    </xf>
    <xf numFmtId="0" fontId="12" fillId="0" borderId="29" xfId="0" applyNumberFormat="1" applyFont="1" applyFill="1" applyBorder="1" applyAlignment="1" applyProtection="1"/>
    <xf numFmtId="166" fontId="19" fillId="2" borderId="6" xfId="0" applyNumberFormat="1" applyFont="1" applyFill="1" applyBorder="1"/>
    <xf numFmtId="0" fontId="12" fillId="2" borderId="0" xfId="0" applyFont="1" applyFill="1"/>
    <xf numFmtId="0" fontId="19" fillId="2" borderId="0" xfId="0" applyFont="1" applyFill="1"/>
    <xf numFmtId="0" fontId="12" fillId="0" borderId="0" xfId="0" applyFont="1"/>
    <xf numFmtId="0" fontId="0" fillId="3" borderId="0" xfId="0" applyFill="1"/>
    <xf numFmtId="0" fontId="12" fillId="3" borderId="0" xfId="0" applyFont="1" applyFill="1"/>
    <xf numFmtId="0" fontId="12" fillId="2" borderId="0" xfId="0" applyFont="1" applyFill="1" applyBorder="1"/>
    <xf numFmtId="0" fontId="19" fillId="2" borderId="0" xfId="0" applyFont="1" applyFill="1" applyBorder="1"/>
    <xf numFmtId="0" fontId="19" fillId="3" borderId="0" xfId="0" applyFont="1" applyFill="1" applyBorder="1"/>
    <xf numFmtId="0" fontId="12" fillId="3" borderId="0" xfId="0" applyFont="1" applyFill="1" applyBorder="1"/>
    <xf numFmtId="166" fontId="19" fillId="2" borderId="0" xfId="2" applyNumberFormat="1" applyFont="1" applyFill="1" applyBorder="1"/>
    <xf numFmtId="166" fontId="19" fillId="2" borderId="29" xfId="2" applyNumberFormat="1" applyFont="1" applyFill="1" applyBorder="1"/>
    <xf numFmtId="166" fontId="19" fillId="3" borderId="6" xfId="0" applyNumberFormat="1" applyFont="1" applyFill="1" applyBorder="1"/>
    <xf numFmtId="166" fontId="12" fillId="3" borderId="6" xfId="0" applyNumberFormat="1" applyFont="1" applyFill="1" applyBorder="1"/>
    <xf numFmtId="0" fontId="12" fillId="2" borderId="29" xfId="4" applyFont="1" applyFill="1" applyBorder="1"/>
    <xf numFmtId="0" fontId="12" fillId="0" borderId="29" xfId="4" applyNumberFormat="1" applyFont="1" applyFill="1" applyBorder="1" applyAlignment="1" applyProtection="1"/>
    <xf numFmtId="0" fontId="12" fillId="2" borderId="29" xfId="4" applyFont="1" applyFill="1" applyBorder="1" applyAlignment="1">
      <alignment horizontal="center"/>
    </xf>
    <xf numFmtId="3" fontId="12" fillId="2" borderId="29" xfId="4" applyNumberFormat="1" applyFont="1" applyFill="1" applyBorder="1"/>
    <xf numFmtId="3" fontId="12" fillId="2" borderId="29" xfId="4" applyNumberFormat="1" applyFont="1" applyFill="1" applyBorder="1" applyAlignment="1">
      <alignment horizontal="center"/>
    </xf>
    <xf numFmtId="0" fontId="12" fillId="0" borderId="29" xfId="4" applyNumberFormat="1" applyFont="1" applyFill="1" applyBorder="1" applyAlignment="1" applyProtection="1">
      <alignment wrapText="1"/>
    </xf>
    <xf numFmtId="0" fontId="12" fillId="2" borderId="29" xfId="4" applyFont="1" applyFill="1" applyBorder="1"/>
    <xf numFmtId="0" fontId="12" fillId="2" borderId="29" xfId="4" applyFont="1" applyFill="1" applyBorder="1" applyAlignment="1">
      <alignment horizontal="center"/>
    </xf>
    <xf numFmtId="0" fontId="12" fillId="0" borderId="29" xfId="4" applyNumberFormat="1" applyFont="1" applyFill="1" applyBorder="1" applyAlignment="1" applyProtection="1">
      <alignment wrapText="1"/>
    </xf>
    <xf numFmtId="0" fontId="12" fillId="0" borderId="29" xfId="4" applyNumberFormat="1" applyFont="1" applyFill="1" applyBorder="1" applyAlignment="1" applyProtection="1"/>
    <xf numFmtId="3" fontId="12" fillId="2" borderId="29" xfId="4" applyNumberFormat="1" applyFont="1" applyFill="1" applyBorder="1"/>
    <xf numFmtId="3" fontId="12" fillId="2" borderId="29" xfId="4" applyNumberFormat="1" applyFont="1" applyFill="1" applyBorder="1" applyAlignment="1">
      <alignment horizontal="center"/>
    </xf>
    <xf numFmtId="0" fontId="12" fillId="0" borderId="29" xfId="4" applyNumberFormat="1" applyFont="1" applyFill="1" applyBorder="1" applyAlignment="1" applyProtection="1"/>
    <xf numFmtId="3" fontId="12" fillId="2" borderId="29" xfId="4" applyNumberFormat="1" applyFont="1" applyFill="1" applyBorder="1"/>
    <xf numFmtId="0" fontId="12" fillId="0" borderId="29" xfId="4" applyNumberFormat="1" applyFont="1" applyFill="1" applyBorder="1" applyAlignment="1" applyProtection="1"/>
    <xf numFmtId="0" fontId="12" fillId="2" borderId="29" xfId="4" applyFont="1" applyFill="1" applyBorder="1" applyAlignment="1">
      <alignment horizontal="center"/>
    </xf>
    <xf numFmtId="0" fontId="12" fillId="0" borderId="29" xfId="4" applyNumberFormat="1" applyFont="1" applyFill="1" applyBorder="1" applyAlignment="1" applyProtection="1"/>
    <xf numFmtId="3" fontId="12" fillId="2" borderId="29" xfId="4" applyNumberFormat="1" applyFont="1" applyFill="1" applyBorder="1" applyAlignment="1">
      <alignment horizontal="center"/>
    </xf>
    <xf numFmtId="166" fontId="19" fillId="3" borderId="29" xfId="2" applyNumberFormat="1" applyFont="1" applyFill="1" applyBorder="1"/>
    <xf numFmtId="0" fontId="12" fillId="0" borderId="29" xfId="4" applyNumberFormat="1" applyFont="1" applyFill="1" applyBorder="1" applyAlignment="1" applyProtection="1"/>
    <xf numFmtId="3" fontId="12" fillId="2" borderId="29" xfId="4" applyNumberFormat="1" applyFont="1" applyFill="1" applyBorder="1" applyAlignment="1">
      <alignment horizontal="center"/>
    </xf>
    <xf numFmtId="3" fontId="12" fillId="2" borderId="29" xfId="4" applyNumberFormat="1" applyFont="1" applyFill="1" applyBorder="1" applyAlignment="1">
      <alignment horizontal="center"/>
    </xf>
    <xf numFmtId="0" fontId="12" fillId="0" borderId="29" xfId="4" applyNumberFormat="1" applyFont="1" applyFill="1" applyBorder="1" applyAlignment="1" applyProtection="1"/>
    <xf numFmtId="3" fontId="12" fillId="2" borderId="29" xfId="4" applyNumberFormat="1" applyFont="1" applyFill="1" applyBorder="1"/>
    <xf numFmtId="3" fontId="12" fillId="2" borderId="29" xfId="4" applyNumberFormat="1" applyFont="1" applyFill="1" applyBorder="1" applyAlignment="1">
      <alignment horizontal="center"/>
    </xf>
    <xf numFmtId="0" fontId="12" fillId="0" borderId="29" xfId="4" applyNumberFormat="1" applyFont="1" applyFill="1" applyBorder="1" applyAlignment="1" applyProtection="1"/>
    <xf numFmtId="0" fontId="12" fillId="0" borderId="29" xfId="4" applyNumberFormat="1" applyFont="1" applyFill="1" applyBorder="1" applyAlignment="1" applyProtection="1">
      <alignment horizontal="center"/>
    </xf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0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3" fontId="12" fillId="0" borderId="29" xfId="11" applyNumberFormat="1" applyFont="1" applyFill="1" applyBorder="1" applyAlignment="1" applyProtection="1"/>
    <xf numFmtId="165" fontId="19" fillId="3" borderId="31" xfId="0" applyNumberFormat="1" applyFont="1" applyFill="1" applyBorder="1" applyAlignment="1" applyProtection="1"/>
    <xf numFmtId="165" fontId="19" fillId="3" borderId="29" xfId="15" applyFont="1" applyFill="1" applyBorder="1" applyAlignment="1">
      <alignment horizontal="center"/>
    </xf>
    <xf numFmtId="165" fontId="19" fillId="3" borderId="31" xfId="0" applyNumberFormat="1" applyFont="1" applyFill="1" applyBorder="1" applyAlignment="1" applyProtection="1">
      <alignment horizontal="center"/>
    </xf>
    <xf numFmtId="165" fontId="19" fillId="3" borderId="29" xfId="15" applyFont="1" applyFill="1" applyBorder="1" applyAlignment="1">
      <alignment horizontal="center"/>
    </xf>
    <xf numFmtId="3" fontId="12" fillId="0" borderId="29" xfId="4" applyNumberFormat="1" applyFont="1" applyFill="1" applyBorder="1" applyAlignment="1" applyProtection="1"/>
    <xf numFmtId="165" fontId="19" fillId="3" borderId="29" xfId="15" applyFont="1" applyFill="1" applyBorder="1" applyAlignment="1">
      <alignment horizontal="center"/>
    </xf>
    <xf numFmtId="165" fontId="19" fillId="3" borderId="29" xfId="15" applyFont="1" applyFill="1" applyBorder="1" applyAlignment="1">
      <alignment horizontal="center"/>
    </xf>
    <xf numFmtId="165" fontId="19" fillId="3" borderId="29" xfId="15" applyFont="1" applyFill="1" applyBorder="1" applyAlignment="1">
      <alignment horizontal="center"/>
    </xf>
    <xf numFmtId="167" fontId="19" fillId="3" borderId="29" xfId="5" applyNumberFormat="1" applyFont="1" applyFill="1" applyBorder="1"/>
    <xf numFmtId="0" fontId="81" fillId="0" borderId="0" xfId="0" applyFont="1" applyAlignment="1">
      <alignment horizontal="center"/>
    </xf>
    <xf numFmtId="0" fontId="9" fillId="0" borderId="0" xfId="11"/>
    <xf numFmtId="0" fontId="9" fillId="3" borderId="0" xfId="11" applyFill="1"/>
    <xf numFmtId="0" fontId="12" fillId="3" borderId="0" xfId="4" applyFont="1" applyFill="1"/>
    <xf numFmtId="3" fontId="12" fillId="3" borderId="29" xfId="4" applyNumberFormat="1" applyFont="1" applyFill="1" applyBorder="1" applyAlignment="1">
      <alignment horizontal="center"/>
    </xf>
    <xf numFmtId="0" fontId="15" fillId="2" borderId="0" xfId="4" applyFont="1" applyFill="1" applyBorder="1"/>
    <xf numFmtId="0" fontId="15" fillId="2" borderId="0" xfId="4" applyFont="1" applyFill="1"/>
    <xf numFmtId="0" fontId="14" fillId="2" borderId="0" xfId="4" applyFont="1" applyFill="1" applyBorder="1"/>
    <xf numFmtId="0" fontId="19" fillId="2" borderId="0" xfId="4" applyFont="1" applyFill="1" applyBorder="1" applyAlignment="1">
      <alignment horizontal="center"/>
    </xf>
    <xf numFmtId="0" fontId="12" fillId="2" borderId="0" xfId="4" applyFont="1" applyFill="1"/>
    <xf numFmtId="0" fontId="19" fillId="2" borderId="0" xfId="4" applyFont="1" applyFill="1"/>
    <xf numFmtId="0" fontId="19" fillId="3" borderId="0" xfId="4" applyFont="1" applyFill="1" applyBorder="1" applyAlignment="1">
      <alignment horizontal="center"/>
    </xf>
    <xf numFmtId="0" fontId="12" fillId="3" borderId="29" xfId="4" applyFont="1" applyFill="1" applyBorder="1" applyAlignment="1">
      <alignment horizontal="center"/>
    </xf>
    <xf numFmtId="0" fontId="14" fillId="2" borderId="0" xfId="4" applyFont="1" applyFill="1"/>
    <xf numFmtId="0" fontId="19" fillId="2" borderId="0" xfId="4" applyFont="1" applyFill="1" applyBorder="1"/>
    <xf numFmtId="0" fontId="19" fillId="3" borderId="0" xfId="4" applyFont="1" applyFill="1" applyBorder="1" applyAlignment="1">
      <alignment horizontal="left"/>
    </xf>
    <xf numFmtId="0" fontId="26" fillId="2" borderId="0" xfId="4" applyFont="1" applyFill="1"/>
    <xf numFmtId="167" fontId="19" fillId="2" borderId="0" xfId="5" applyNumberFormat="1" applyFont="1" applyFill="1" applyBorder="1"/>
    <xf numFmtId="167" fontId="14" fillId="2" borderId="0" xfId="5" applyNumberFormat="1" applyFont="1" applyFill="1" applyBorder="1"/>
    <xf numFmtId="167" fontId="14" fillId="3" borderId="0" xfId="5" applyNumberFormat="1" applyFont="1" applyFill="1" applyBorder="1"/>
    <xf numFmtId="0" fontId="14" fillId="3" borderId="0" xfId="4" applyFont="1" applyFill="1" applyBorder="1" applyAlignment="1">
      <alignment horizontal="center"/>
    </xf>
    <xf numFmtId="167" fontId="15" fillId="3" borderId="0" xfId="5" applyNumberFormat="1" applyFont="1" applyFill="1" applyBorder="1"/>
    <xf numFmtId="0" fontId="12" fillId="2" borderId="0" xfId="4" applyFill="1"/>
    <xf numFmtId="0" fontId="12" fillId="2" borderId="0" xfId="4" applyFill="1" applyBorder="1"/>
    <xf numFmtId="0" fontId="18" fillId="3" borderId="0" xfId="4" applyFont="1" applyFill="1" applyBorder="1" applyAlignment="1">
      <alignment horizontal="center"/>
    </xf>
    <xf numFmtId="166" fontId="14" fillId="2" borderId="0" xfId="5" applyNumberFormat="1" applyFont="1" applyFill="1"/>
    <xf numFmtId="0" fontId="12" fillId="3" borderId="0" xfId="4" applyFill="1"/>
    <xf numFmtId="167" fontId="18" fillId="3" borderId="0" xfId="5" applyNumberFormat="1" applyFont="1" applyFill="1" applyBorder="1" applyAlignment="1"/>
    <xf numFmtId="0" fontId="18" fillId="3" borderId="0" xfId="4" applyFont="1" applyFill="1" applyBorder="1"/>
    <xf numFmtId="0" fontId="14" fillId="3" borderId="0" xfId="4" applyFont="1" applyFill="1" applyBorder="1" applyAlignment="1">
      <alignment horizontal="left"/>
    </xf>
    <xf numFmtId="169" fontId="14" fillId="3" borderId="0" xfId="5" applyNumberFormat="1" applyFont="1" applyFill="1" applyBorder="1"/>
    <xf numFmtId="4" fontId="80" fillId="3" borderId="0" xfId="7" applyNumberFormat="1" applyFont="1" applyFill="1" applyBorder="1" applyAlignment="1">
      <alignment horizontal="center"/>
    </xf>
    <xf numFmtId="0" fontId="12" fillId="3" borderId="0" xfId="4" applyFill="1" applyBorder="1"/>
    <xf numFmtId="0" fontId="26" fillId="2" borderId="0" xfId="4" applyFont="1" applyFill="1" applyBorder="1"/>
    <xf numFmtId="166" fontId="19" fillId="2" borderId="0" xfId="5" applyFont="1" applyFill="1" applyBorder="1"/>
    <xf numFmtId="166" fontId="14" fillId="2" borderId="0" xfId="5" applyFont="1" applyFill="1" applyBorder="1"/>
    <xf numFmtId="0" fontId="19" fillId="3" borderId="0" xfId="4" applyFont="1" applyFill="1" applyBorder="1" applyAlignment="1">
      <alignment horizontal="center" vertical="center"/>
    </xf>
    <xf numFmtId="3" fontId="12" fillId="3" borderId="29" xfId="4" applyNumberFormat="1" applyFont="1" applyFill="1" applyBorder="1" applyAlignment="1"/>
    <xf numFmtId="3" fontId="12" fillId="3" borderId="0" xfId="4" applyNumberFormat="1" applyFont="1" applyFill="1" applyBorder="1" applyAlignment="1">
      <alignment vertical="center"/>
    </xf>
    <xf numFmtId="0" fontId="15" fillId="3" borderId="0" xfId="4" applyFont="1" applyFill="1" applyBorder="1" applyAlignment="1">
      <alignment horizontal="left"/>
    </xf>
    <xf numFmtId="3" fontId="12" fillId="3" borderId="0" xfId="4" applyNumberFormat="1" applyFont="1" applyFill="1" applyBorder="1" applyAlignment="1"/>
    <xf numFmtId="0" fontId="19" fillId="2" borderId="30" xfId="4" applyFont="1" applyFill="1" applyBorder="1"/>
    <xf numFmtId="0" fontId="12" fillId="0" borderId="29" xfId="4" applyNumberFormat="1" applyFont="1" applyFill="1" applyBorder="1" applyAlignment="1" applyProtection="1">
      <alignment wrapText="1"/>
    </xf>
    <xf numFmtId="3" fontId="12" fillId="0" borderId="29" xfId="4" applyNumberFormat="1" applyFont="1" applyFill="1" applyBorder="1" applyAlignment="1" applyProtection="1"/>
    <xf numFmtId="3" fontId="12" fillId="3" borderId="3" xfId="2" applyNumberFormat="1" applyFont="1" applyFill="1" applyBorder="1" applyAlignment="1"/>
    <xf numFmtId="3" fontId="12" fillId="2" borderId="6" xfId="2" applyNumberFormat="1" applyFont="1" applyFill="1" applyBorder="1" applyAlignment="1"/>
    <xf numFmtId="3" fontId="12" fillId="2" borderId="3" xfId="2" applyNumberFormat="1" applyFont="1" applyFill="1" applyBorder="1" applyAlignment="1"/>
    <xf numFmtId="3" fontId="12" fillId="3" borderId="3" xfId="2" applyNumberFormat="1" applyFont="1" applyFill="1" applyBorder="1" applyAlignment="1">
      <alignment horizontal="right"/>
    </xf>
    <xf numFmtId="3" fontId="47" fillId="3" borderId="3" xfId="0" applyNumberFormat="1" applyFont="1" applyFill="1" applyBorder="1" applyAlignment="1">
      <alignment horizontal="right"/>
    </xf>
    <xf numFmtId="3" fontId="12" fillId="3" borderId="36" xfId="4" applyNumberFormat="1" applyFont="1" applyFill="1" applyBorder="1" applyAlignment="1" applyProtection="1">
      <alignment horizontal="right"/>
    </xf>
    <xf numFmtId="4" fontId="12" fillId="3" borderId="36" xfId="4" applyNumberFormat="1" applyFont="1" applyFill="1" applyBorder="1" applyAlignment="1" applyProtection="1">
      <alignment horizontal="right"/>
    </xf>
    <xf numFmtId="167" fontId="12" fillId="13" borderId="39" xfId="0" applyNumberFormat="1" applyFont="1" applyFill="1" applyBorder="1" applyAlignment="1" applyProtection="1"/>
    <xf numFmtId="167" fontId="19" fillId="3" borderId="39" xfId="0" applyNumberFormat="1" applyFont="1" applyFill="1" applyBorder="1" applyAlignment="1" applyProtection="1"/>
    <xf numFmtId="167" fontId="54" fillId="3" borderId="31" xfId="5" applyNumberFormat="1" applyFont="1" applyFill="1" applyBorder="1"/>
    <xf numFmtId="167" fontId="54" fillId="13" borderId="40" xfId="0" applyNumberFormat="1" applyFont="1" applyFill="1" applyBorder="1" applyAlignment="1" applyProtection="1"/>
    <xf numFmtId="167" fontId="12" fillId="3" borderId="31" xfId="7" applyNumberFormat="1" applyFont="1" applyFill="1" applyBorder="1" applyProtection="1">
      <protection locked="0"/>
    </xf>
    <xf numFmtId="0" fontId="8" fillId="3" borderId="0" xfId="29" applyFill="1" applyProtection="1">
      <protection locked="0"/>
    </xf>
    <xf numFmtId="0" fontId="70" fillId="3" borderId="0" xfId="29" applyFont="1" applyFill="1" applyProtection="1">
      <protection locked="0"/>
    </xf>
    <xf numFmtId="0" fontId="82" fillId="3" borderId="0" xfId="29" applyFont="1" applyFill="1" applyProtection="1">
      <protection locked="0"/>
    </xf>
    <xf numFmtId="0" fontId="19" fillId="3" borderId="31" xfId="29" applyFont="1" applyFill="1" applyBorder="1" applyProtection="1">
      <protection locked="0"/>
    </xf>
    <xf numFmtId="4" fontId="12" fillId="3" borderId="31" xfId="29" applyNumberFormat="1" applyFont="1" applyFill="1" applyBorder="1" applyProtection="1"/>
    <xf numFmtId="0" fontId="47" fillId="3" borderId="0" xfId="29" applyFont="1" applyFill="1" applyBorder="1"/>
    <xf numFmtId="0" fontId="47" fillId="3" borderId="31" xfId="29" applyFont="1" applyFill="1" applyBorder="1"/>
    <xf numFmtId="3" fontId="47" fillId="3" borderId="31" xfId="29" applyNumberFormat="1" applyFont="1" applyFill="1" applyBorder="1"/>
    <xf numFmtId="4" fontId="47" fillId="3" borderId="0" xfId="29" applyNumberFormat="1" applyFont="1" applyFill="1" applyBorder="1"/>
    <xf numFmtId="0" fontId="49" fillId="3" borderId="0" xfId="29" applyFont="1" applyFill="1"/>
    <xf numFmtId="0" fontId="37" fillId="11" borderId="31" xfId="29" applyFont="1" applyFill="1" applyBorder="1"/>
    <xf numFmtId="3" fontId="37" fillId="11" borderId="31" xfId="29" applyNumberFormat="1" applyFont="1" applyFill="1" applyBorder="1"/>
    <xf numFmtId="0" fontId="47" fillId="3" borderId="0" xfId="29" applyFont="1" applyFill="1"/>
    <xf numFmtId="0" fontId="19" fillId="3" borderId="0" xfId="29" applyFont="1" applyFill="1" applyBorder="1" applyProtection="1">
      <protection locked="0"/>
    </xf>
    <xf numFmtId="0" fontId="56" fillId="3" borderId="0" xfId="29" applyFont="1" applyFill="1" applyProtection="1">
      <protection locked="0"/>
    </xf>
    <xf numFmtId="0" fontId="47" fillId="3" borderId="0" xfId="29" applyFont="1" applyFill="1" applyProtection="1">
      <protection locked="0"/>
    </xf>
    <xf numFmtId="0" fontId="47" fillId="3" borderId="0" xfId="29" applyFont="1" applyFill="1" applyBorder="1" applyProtection="1">
      <protection locked="0"/>
    </xf>
    <xf numFmtId="0" fontId="19" fillId="3" borderId="28" xfId="29" applyFont="1" applyFill="1" applyBorder="1" applyAlignment="1" applyProtection="1">
      <alignment horizontal="center"/>
      <protection locked="0"/>
    </xf>
    <xf numFmtId="0" fontId="19" fillId="3" borderId="1" xfId="29" applyFont="1" applyFill="1" applyBorder="1" applyAlignment="1" applyProtection="1">
      <alignment horizontal="center"/>
      <protection locked="0"/>
    </xf>
    <xf numFmtId="0" fontId="19" fillId="3" borderId="0" xfId="29" applyFont="1" applyFill="1" applyBorder="1" applyAlignment="1" applyProtection="1">
      <alignment horizontal="center"/>
      <protection locked="0"/>
    </xf>
    <xf numFmtId="4" fontId="37" fillId="11" borderId="31" xfId="29" applyNumberFormat="1" applyFont="1" applyFill="1" applyBorder="1" applyProtection="1"/>
    <xf numFmtId="0" fontId="37" fillId="11" borderId="33" xfId="29" applyFont="1" applyFill="1" applyBorder="1" applyAlignment="1" applyProtection="1">
      <alignment horizontal="centerContinuous" vertical="center"/>
      <protection locked="0"/>
    </xf>
    <xf numFmtId="0" fontId="37" fillId="11" borderId="32" xfId="29" applyFont="1" applyFill="1" applyBorder="1" applyAlignment="1" applyProtection="1">
      <alignment horizontal="centerContinuous"/>
      <protection locked="0"/>
    </xf>
    <xf numFmtId="0" fontId="37" fillId="11" borderId="33" xfId="29" applyFont="1" applyFill="1" applyBorder="1" applyAlignment="1" applyProtection="1">
      <alignment horizontal="centerContinuous"/>
      <protection locked="0"/>
    </xf>
    <xf numFmtId="0" fontId="37" fillId="11" borderId="31" xfId="29" applyFont="1" applyFill="1" applyBorder="1" applyAlignment="1" applyProtection="1">
      <alignment horizontal="centerContinuous"/>
      <protection locked="0"/>
    </xf>
    <xf numFmtId="0" fontId="37" fillId="11" borderId="42" xfId="29" applyFont="1" applyFill="1" applyBorder="1" applyAlignment="1" applyProtection="1">
      <alignment horizontal="centerContinuous"/>
      <protection locked="0"/>
    </xf>
    <xf numFmtId="0" fontId="37" fillId="11" borderId="35" xfId="29" applyFont="1" applyFill="1" applyBorder="1" applyAlignment="1" applyProtection="1">
      <alignment horizontal="centerContinuous"/>
      <protection locked="0"/>
    </xf>
    <xf numFmtId="0" fontId="37" fillId="11" borderId="34" xfId="29" applyFont="1" applyFill="1" applyBorder="1" applyAlignment="1" applyProtection="1">
      <alignment horizontal="centerContinuous"/>
      <protection locked="0"/>
    </xf>
    <xf numFmtId="0" fontId="37" fillId="11" borderId="38" xfId="29" applyFont="1" applyFill="1" applyBorder="1" applyAlignment="1" applyProtection="1">
      <alignment horizontal="centerContinuous"/>
      <protection locked="0"/>
    </xf>
    <xf numFmtId="0" fontId="71" fillId="3" borderId="0" xfId="29" applyFont="1" applyFill="1" applyBorder="1"/>
    <xf numFmtId="0" fontId="83" fillId="3" borderId="0" xfId="29" applyFont="1" applyFill="1" applyBorder="1"/>
    <xf numFmtId="0" fontId="37" fillId="11" borderId="31" xfId="29" applyFont="1" applyFill="1" applyBorder="1" applyProtection="1">
      <protection locked="0"/>
    </xf>
    <xf numFmtId="0" fontId="37" fillId="11" borderId="17" xfId="29" applyFont="1" applyFill="1" applyBorder="1" applyAlignment="1" applyProtection="1">
      <alignment horizontal="centerContinuous"/>
      <protection locked="0"/>
    </xf>
    <xf numFmtId="0" fontId="37" fillId="11" borderId="37" xfId="29" applyFont="1" applyFill="1" applyBorder="1" applyAlignment="1" applyProtection="1">
      <alignment horizontal="centerContinuous"/>
      <protection locked="0"/>
    </xf>
    <xf numFmtId="0" fontId="37" fillId="11" borderId="37" xfId="29" applyFont="1" applyFill="1" applyBorder="1" applyAlignment="1" applyProtection="1">
      <alignment horizontal="centerContinuous" vertical="center"/>
      <protection locked="0"/>
    </xf>
    <xf numFmtId="2" fontId="19" fillId="2" borderId="3" xfId="0" applyNumberFormat="1" applyFont="1" applyFill="1" applyBorder="1"/>
    <xf numFmtId="0" fontId="19" fillId="3" borderId="31" xfId="29" applyFont="1" applyFill="1" applyBorder="1" applyProtection="1">
      <protection locked="0"/>
    </xf>
    <xf numFmtId="0" fontId="19" fillId="2" borderId="0" xfId="0" applyFont="1" applyFill="1" applyAlignment="1">
      <alignment horizontal="center"/>
    </xf>
    <xf numFmtId="0" fontId="37" fillId="11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wrapText="1"/>
    </xf>
    <xf numFmtId="173" fontId="15" fillId="3" borderId="4" xfId="0" applyNumberFormat="1" applyFont="1" applyFill="1" applyBorder="1" applyAlignment="1">
      <alignment horizontal="center" wrapText="1"/>
    </xf>
    <xf numFmtId="0" fontId="12" fillId="0" borderId="39" xfId="0" applyNumberFormat="1" applyFont="1" applyFill="1" applyBorder="1" applyAlignment="1" applyProtection="1"/>
    <xf numFmtId="0" fontId="12" fillId="0" borderId="39" xfId="4" applyNumberFormat="1" applyFont="1" applyFill="1" applyBorder="1" applyAlignment="1" applyProtection="1"/>
    <xf numFmtId="3" fontId="37" fillId="3" borderId="0" xfId="0" applyNumberFormat="1" applyFont="1" applyFill="1" applyBorder="1" applyAlignment="1">
      <alignment horizontal="left"/>
    </xf>
    <xf numFmtId="3" fontId="37" fillId="3" borderId="0" xfId="2" applyNumberFormat="1" applyFont="1" applyFill="1" applyBorder="1" applyAlignment="1">
      <alignment horizontal="right"/>
    </xf>
    <xf numFmtId="0" fontId="62" fillId="0" borderId="39" xfId="4" applyNumberFormat="1" applyFont="1" applyFill="1" applyBorder="1" applyAlignment="1" applyProtection="1"/>
    <xf numFmtId="0" fontId="62" fillId="0" borderId="39" xfId="4" applyNumberFormat="1" applyFont="1" applyFill="1" applyBorder="1" applyAlignment="1" applyProtection="1"/>
    <xf numFmtId="0" fontId="12" fillId="3" borderId="0" xfId="4" applyFont="1" applyFill="1" applyBorder="1" applyAlignment="1">
      <alignment horizontal="center"/>
    </xf>
    <xf numFmtId="3" fontId="12" fillId="3" borderId="0" xfId="4" applyNumberFormat="1" applyFont="1" applyFill="1" applyBorder="1" applyAlignment="1">
      <alignment horizontal="center"/>
    </xf>
    <xf numFmtId="0" fontId="37" fillId="10" borderId="29" xfId="4" applyFont="1" applyFill="1" applyBorder="1" applyAlignment="1">
      <alignment horizontal="center" vertical="center"/>
    </xf>
    <xf numFmtId="0" fontId="37" fillId="11" borderId="29" xfId="4" applyFont="1" applyFill="1" applyBorder="1" applyAlignment="1">
      <alignment horizontal="left"/>
    </xf>
    <xf numFmtId="167" fontId="37" fillId="11" borderId="29" xfId="5" applyNumberFormat="1" applyFont="1" applyFill="1" applyBorder="1"/>
    <xf numFmtId="0" fontId="19" fillId="3" borderId="29" xfId="4" applyFont="1" applyFill="1" applyBorder="1" applyAlignment="1">
      <alignment horizontal="left"/>
    </xf>
    <xf numFmtId="0" fontId="37" fillId="11" borderId="29" xfId="4" applyFont="1" applyFill="1" applyBorder="1"/>
    <xf numFmtId="169" fontId="37" fillId="11" borderId="29" xfId="5" applyNumberFormat="1" applyFont="1" applyFill="1" applyBorder="1"/>
    <xf numFmtId="0" fontId="19" fillId="3" borderId="0" xfId="4" applyFont="1" applyFill="1"/>
    <xf numFmtId="3" fontId="27" fillId="3" borderId="39" xfId="5" applyNumberFormat="1" applyFont="1" applyFill="1" applyBorder="1" applyAlignment="1">
      <alignment horizontal="right"/>
    </xf>
    <xf numFmtId="172" fontId="58" fillId="3" borderId="39" xfId="2" applyNumberFormat="1" applyFont="1" applyFill="1" applyBorder="1"/>
    <xf numFmtId="167" fontId="27" fillId="3" borderId="39" xfId="2" applyNumberFormat="1" applyFont="1" applyFill="1" applyBorder="1"/>
    <xf numFmtId="0" fontId="12" fillId="0" borderId="0" xfId="0" applyFont="1" applyAlignment="1">
      <alignment horizontal="center"/>
    </xf>
    <xf numFmtId="3" fontId="27" fillId="3" borderId="39" xfId="6" applyNumberFormat="1" applyFont="1" applyFill="1" applyBorder="1"/>
    <xf numFmtId="0" fontId="12" fillId="3" borderId="0" xfId="0" applyFont="1" applyFill="1" applyAlignment="1">
      <alignment horizontal="center"/>
    </xf>
    <xf numFmtId="3" fontId="27" fillId="3" borderId="39" xfId="5" applyNumberFormat="1" applyFont="1" applyFill="1" applyBorder="1"/>
    <xf numFmtId="2" fontId="26" fillId="3" borderId="0" xfId="86" applyNumberFormat="1" applyFont="1" applyFill="1" applyBorder="1" applyAlignment="1"/>
    <xf numFmtId="0" fontId="84" fillId="3" borderId="0" xfId="99" applyFont="1" applyFill="1" applyAlignment="1"/>
    <xf numFmtId="0" fontId="84" fillId="3" borderId="0" xfId="99" applyFont="1" applyFill="1"/>
    <xf numFmtId="4" fontId="19" fillId="3" borderId="31" xfId="29" applyNumberFormat="1" applyFont="1" applyFill="1" applyBorder="1" applyProtection="1"/>
    <xf numFmtId="0" fontId="37" fillId="11" borderId="39" xfId="101" applyFont="1" applyFill="1" applyBorder="1" applyAlignment="1">
      <alignment horizontal="center"/>
    </xf>
    <xf numFmtId="4" fontId="12" fillId="3" borderId="0" xfId="101" applyNumberFormat="1" applyFont="1" applyFill="1" applyBorder="1" applyAlignment="1" applyProtection="1"/>
    <xf numFmtId="4" fontId="12" fillId="3" borderId="0" xfId="101" applyNumberFormat="1" applyFont="1" applyFill="1" applyBorder="1"/>
    <xf numFmtId="3" fontId="19" fillId="3" borderId="0" xfId="101" applyNumberFormat="1" applyFont="1" applyFill="1" applyBorder="1"/>
    <xf numFmtId="0" fontId="26" fillId="2" borderId="0" xfId="6" applyFont="1" applyFill="1" applyBorder="1"/>
    <xf numFmtId="0" fontId="27" fillId="3" borderId="39" xfId="6" applyFont="1" applyFill="1" applyBorder="1"/>
    <xf numFmtId="3" fontId="27" fillId="3" borderId="43" xfId="5" applyNumberFormat="1" applyFont="1" applyFill="1" applyBorder="1" applyAlignment="1">
      <alignment horizontal="right"/>
    </xf>
    <xf numFmtId="4" fontId="47" fillId="3" borderId="0" xfId="101" applyNumberFormat="1" applyFont="1" applyFill="1" applyBorder="1"/>
    <xf numFmtId="3" fontId="37" fillId="3" borderId="0" xfId="101" applyNumberFormat="1" applyFont="1" applyFill="1" applyBorder="1"/>
    <xf numFmtId="3" fontId="37" fillId="3" borderId="0" xfId="101" applyNumberFormat="1" applyFont="1" applyFill="1" applyBorder="1" applyAlignment="1">
      <alignment horizontal="center"/>
    </xf>
    <xf numFmtId="167" fontId="27" fillId="3" borderId="0" xfId="0" applyNumberFormat="1" applyFont="1" applyFill="1" applyBorder="1"/>
    <xf numFmtId="0" fontId="39" fillId="10" borderId="39" xfId="6" applyFont="1" applyFill="1" applyBorder="1" applyAlignment="1">
      <alignment horizontal="center" vertical="center"/>
    </xf>
    <xf numFmtId="0" fontId="39" fillId="10" borderId="5" xfId="6" applyFont="1" applyFill="1" applyBorder="1" applyAlignment="1">
      <alignment horizontal="center" vertical="center"/>
    </xf>
    <xf numFmtId="166" fontId="27" fillId="3" borderId="39" xfId="6" applyNumberFormat="1" applyFont="1" applyFill="1" applyBorder="1"/>
    <xf numFmtId="0" fontId="39" fillId="11" borderId="39" xfId="6" applyFont="1" applyFill="1" applyBorder="1"/>
    <xf numFmtId="167" fontId="39" fillId="11" borderId="43" xfId="5" applyNumberFormat="1" applyFont="1" applyFill="1" applyBorder="1" applyAlignment="1"/>
    <xf numFmtId="0" fontId="26" fillId="2" borderId="0" xfId="6" applyFont="1" applyFill="1"/>
    <xf numFmtId="0" fontId="19" fillId="3" borderId="0" xfId="0" applyFont="1" applyFill="1" applyAlignment="1">
      <alignment horizontal="center"/>
    </xf>
    <xf numFmtId="0" fontId="19" fillId="3" borderId="0" xfId="0" applyFont="1" applyFill="1" applyBorder="1" applyAlignment="1">
      <alignment horizontal="center"/>
    </xf>
    <xf numFmtId="0" fontId="12" fillId="3" borderId="1" xfId="0" applyNumberFormat="1" applyFont="1" applyFill="1" applyBorder="1" applyAlignment="1" applyProtection="1"/>
    <xf numFmtId="0" fontId="12" fillId="3" borderId="0" xfId="6" applyFont="1" applyFill="1"/>
    <xf numFmtId="0" fontId="19" fillId="2" borderId="0" xfId="6" applyFont="1" applyFill="1" applyBorder="1"/>
    <xf numFmtId="0" fontId="12" fillId="2" borderId="0" xfId="6" applyFont="1" applyFill="1" applyBorder="1"/>
    <xf numFmtId="0" fontId="12" fillId="3" borderId="0" xfId="6" applyFont="1" applyFill="1" applyBorder="1"/>
    <xf numFmtId="167" fontId="12" fillId="3" borderId="0" xfId="5" applyNumberFormat="1" applyFont="1" applyFill="1" applyBorder="1"/>
    <xf numFmtId="0" fontId="19" fillId="3" borderId="0" xfId="6" applyFont="1" applyFill="1"/>
    <xf numFmtId="0" fontId="12" fillId="3" borderId="13" xfId="6" applyFont="1" applyFill="1" applyBorder="1"/>
    <xf numFmtId="0" fontId="19" fillId="3" borderId="0" xfId="6" applyFont="1" applyFill="1" applyBorder="1"/>
    <xf numFmtId="0" fontId="37" fillId="11" borderId="39" xfId="6" applyFont="1" applyFill="1" applyBorder="1" applyAlignment="1"/>
    <xf numFmtId="167" fontId="19" fillId="3" borderId="0" xfId="5" applyNumberFormat="1" applyFont="1" applyFill="1" applyBorder="1"/>
    <xf numFmtId="0" fontId="86" fillId="3" borderId="0" xfId="0" applyFont="1" applyFill="1" applyBorder="1" applyAlignment="1" applyProtection="1">
      <alignment horizontal="left"/>
      <protection locked="0"/>
    </xf>
    <xf numFmtId="4" fontId="12" fillId="3" borderId="0" xfId="0" applyNumberFormat="1" applyFont="1" applyFill="1" applyBorder="1"/>
    <xf numFmtId="0" fontId="12" fillId="3" borderId="0" xfId="0" applyFont="1" applyFill="1" applyBorder="1" applyAlignment="1" applyProtection="1">
      <alignment horizontal="left"/>
      <protection locked="0"/>
    </xf>
    <xf numFmtId="3" fontId="19" fillId="3" borderId="0" xfId="0" applyNumberFormat="1" applyFont="1" applyFill="1" applyBorder="1" applyAlignment="1" applyProtection="1">
      <alignment horizontal="left"/>
      <protection locked="0"/>
    </xf>
    <xf numFmtId="4" fontId="85" fillId="3" borderId="0" xfId="0" applyNumberFormat="1" applyFont="1" applyFill="1" applyBorder="1"/>
    <xf numFmtId="4" fontId="12" fillId="3" borderId="0" xfId="0" applyNumberFormat="1" applyFont="1" applyFill="1"/>
    <xf numFmtId="0" fontId="26" fillId="3" borderId="0" xfId="6" applyFont="1" applyFill="1" applyBorder="1"/>
    <xf numFmtId="4" fontId="85" fillId="0" borderId="0" xfId="0" applyNumberFormat="1" applyFont="1" applyBorder="1"/>
    <xf numFmtId="0" fontId="87" fillId="3" borderId="0" xfId="6" applyFont="1" applyFill="1" applyBorder="1" applyAlignment="1">
      <alignment horizontal="center"/>
    </xf>
    <xf numFmtId="0" fontId="49" fillId="3" borderId="0" xfId="0" applyFont="1" applyFill="1" applyBorder="1" applyAlignment="1" applyProtection="1">
      <alignment horizontal="left"/>
      <protection locked="0"/>
    </xf>
    <xf numFmtId="4" fontId="47" fillId="3" borderId="0" xfId="0" applyNumberFormat="1" applyFont="1" applyFill="1" applyBorder="1"/>
    <xf numFmtId="3" fontId="49" fillId="3" borderId="39" xfId="0" applyNumberFormat="1" applyFont="1" applyFill="1" applyBorder="1"/>
    <xf numFmtId="0" fontId="49" fillId="3" borderId="39" xfId="0" applyFont="1" applyFill="1" applyBorder="1" applyAlignment="1" applyProtection="1">
      <alignment horizontal="left"/>
      <protection locked="0"/>
    </xf>
    <xf numFmtId="0" fontId="26" fillId="2" borderId="0" xfId="6" applyFont="1" applyFill="1"/>
    <xf numFmtId="0" fontId="26" fillId="3" borderId="0" xfId="6" applyFont="1" applyFill="1"/>
    <xf numFmtId="0" fontId="26" fillId="3" borderId="0" xfId="6" applyFont="1" applyFill="1" applyBorder="1"/>
    <xf numFmtId="0" fontId="26" fillId="2" borderId="0" xfId="6" applyFont="1" applyFill="1" applyBorder="1"/>
    <xf numFmtId="169" fontId="37" fillId="11" borderId="39" xfId="5" applyNumberFormat="1" applyFont="1" applyFill="1" applyBorder="1" applyAlignment="1"/>
    <xf numFmtId="167" fontId="43" fillId="2" borderId="0" xfId="0" applyNumberFormat="1" applyFont="1" applyFill="1" applyBorder="1"/>
    <xf numFmtId="168" fontId="12" fillId="3" borderId="0" xfId="0" applyNumberFormat="1" applyFont="1" applyFill="1"/>
    <xf numFmtId="166" fontId="19" fillId="3" borderId="0" xfId="2" applyNumberFormat="1" applyFont="1" applyFill="1"/>
    <xf numFmtId="170" fontId="12" fillId="2" borderId="29" xfId="9" applyNumberFormat="1" applyFont="1" applyFill="1" applyBorder="1" applyAlignment="1" applyProtection="1">
      <alignment horizontal="left" wrapText="1"/>
    </xf>
    <xf numFmtId="168" fontId="19" fillId="3" borderId="0" xfId="0" applyNumberFormat="1" applyFont="1" applyFill="1"/>
    <xf numFmtId="0" fontId="43" fillId="2" borderId="0" xfId="0" applyFont="1" applyFill="1" applyBorder="1" applyAlignment="1">
      <alignment wrapText="1"/>
    </xf>
    <xf numFmtId="0" fontId="43" fillId="2" borderId="0" xfId="0" applyFont="1" applyFill="1" applyBorder="1"/>
    <xf numFmtId="3" fontId="38" fillId="3" borderId="0" xfId="0" applyNumberFormat="1" applyFont="1" applyFill="1"/>
    <xf numFmtId="0" fontId="43" fillId="3" borderId="0" xfId="0" applyFont="1" applyFill="1" applyBorder="1"/>
    <xf numFmtId="2" fontId="19" fillId="3" borderId="0" xfId="0" applyNumberFormat="1" applyFont="1" applyFill="1"/>
    <xf numFmtId="0" fontId="26" fillId="2" borderId="0" xfId="6" applyFont="1" applyFill="1"/>
    <xf numFmtId="0" fontId="26" fillId="3" borderId="0" xfId="6" applyFont="1" applyFill="1" applyBorder="1"/>
    <xf numFmtId="0" fontId="26" fillId="2" borderId="0" xfId="6" applyFont="1" applyFill="1"/>
    <xf numFmtId="167" fontId="15" fillId="3" borderId="0" xfId="2" applyNumberFormat="1" applyFont="1" applyFill="1"/>
    <xf numFmtId="0" fontId="26" fillId="3" borderId="0" xfId="6" applyFont="1" applyFill="1" applyBorder="1"/>
    <xf numFmtId="0" fontId="26" fillId="2" borderId="0" xfId="6" applyFont="1" applyFill="1" applyBorder="1"/>
    <xf numFmtId="0" fontId="47" fillId="3" borderId="3" xfId="0" applyFont="1" applyFill="1" applyBorder="1" applyAlignment="1">
      <alignment horizontal="center"/>
    </xf>
    <xf numFmtId="167" fontId="53" fillId="3" borderId="43" xfId="2" applyNumberFormat="1" applyFont="1" applyFill="1" applyBorder="1"/>
    <xf numFmtId="0" fontId="19" fillId="3" borderId="7" xfId="0" applyFont="1" applyFill="1" applyBorder="1" applyAlignment="1">
      <alignment horizontal="left"/>
    </xf>
    <xf numFmtId="0" fontId="19" fillId="3" borderId="9" xfId="0" applyFont="1" applyFill="1" applyBorder="1" applyAlignment="1">
      <alignment horizontal="left"/>
    </xf>
    <xf numFmtId="0" fontId="37" fillId="11" borderId="43" xfId="0" applyFont="1" applyFill="1" applyBorder="1" applyAlignment="1">
      <alignment horizontal="left"/>
    </xf>
    <xf numFmtId="166" fontId="19" fillId="3" borderId="6" xfId="0" applyNumberFormat="1" applyFont="1" applyFill="1" applyBorder="1" applyAlignment="1"/>
    <xf numFmtId="166" fontId="19" fillId="3" borderId="3" xfId="2" applyNumberFormat="1" applyFont="1" applyFill="1" applyBorder="1" applyAlignment="1"/>
    <xf numFmtId="166" fontId="19" fillId="2" borderId="3" xfId="2" applyNumberFormat="1" applyFont="1" applyFill="1" applyBorder="1" applyAlignment="1"/>
    <xf numFmtId="0" fontId="37" fillId="12" borderId="11" xfId="0" applyFont="1" applyFill="1" applyBorder="1" applyAlignment="1">
      <alignment horizontal="center" vertical="center"/>
    </xf>
    <xf numFmtId="0" fontId="37" fillId="11" borderId="3" xfId="0" applyNumberFormat="1" applyFont="1" applyFill="1" applyBorder="1" applyAlignment="1" applyProtection="1">
      <alignment horizontal="left"/>
    </xf>
    <xf numFmtId="0" fontId="19" fillId="5" borderId="5" xfId="0" applyFont="1" applyFill="1" applyBorder="1" applyAlignment="1">
      <alignment horizontal="left"/>
    </xf>
    <xf numFmtId="0" fontId="19" fillId="5" borderId="23" xfId="0" applyFont="1" applyFill="1" applyBorder="1" applyAlignment="1">
      <alignment horizontal="center"/>
    </xf>
    <xf numFmtId="166" fontId="19" fillId="5" borderId="23" xfId="0" applyNumberFormat="1" applyFont="1" applyFill="1" applyBorder="1" applyAlignment="1">
      <alignment horizontal="center"/>
    </xf>
    <xf numFmtId="166" fontId="19" fillId="5" borderId="6" xfId="0" applyNumberFormat="1" applyFont="1" applyFill="1" applyBorder="1" applyAlignment="1">
      <alignment horizontal="center"/>
    </xf>
    <xf numFmtId="0" fontId="12" fillId="5" borderId="0" xfId="0" applyFont="1" applyFill="1"/>
    <xf numFmtId="0" fontId="12" fillId="2" borderId="29" xfId="4" applyFont="1" applyFill="1" applyBorder="1" applyAlignment="1">
      <alignment horizontal="left"/>
    </xf>
    <xf numFmtId="3" fontId="12" fillId="2" borderId="29" xfId="4" applyNumberFormat="1" applyFont="1" applyFill="1" applyBorder="1" applyAlignment="1">
      <alignment horizontal="left"/>
    </xf>
    <xf numFmtId="3" fontId="12" fillId="2" borderId="3" xfId="0" applyNumberFormat="1" applyFont="1" applyFill="1" applyBorder="1" applyAlignment="1">
      <alignment horizontal="left"/>
    </xf>
    <xf numFmtId="0" fontId="12" fillId="0" borderId="39" xfId="4" applyNumberFormat="1" applyFont="1" applyFill="1" applyBorder="1" applyAlignment="1" applyProtection="1">
      <alignment horizontal="center"/>
    </xf>
    <xf numFmtId="3" fontId="12" fillId="2" borderId="17" xfId="2" applyNumberFormat="1" applyFont="1" applyFill="1" applyBorder="1" applyAlignment="1">
      <alignment horizontal="center"/>
    </xf>
    <xf numFmtId="3" fontId="37" fillId="11" borderId="17" xfId="2" applyNumberFormat="1" applyFont="1" applyFill="1" applyBorder="1" applyAlignment="1">
      <alignment horizontal="center"/>
    </xf>
    <xf numFmtId="0" fontId="62" fillId="0" borderId="39" xfId="4" applyNumberFormat="1" applyFont="1" applyFill="1" applyBorder="1" applyAlignment="1" applyProtection="1">
      <alignment horizontal="center"/>
    </xf>
    <xf numFmtId="0" fontId="37" fillId="11" borderId="3" xfId="0" applyNumberFormat="1" applyFont="1" applyFill="1" applyBorder="1" applyAlignment="1" applyProtection="1">
      <alignment horizontal="center"/>
    </xf>
    <xf numFmtId="0" fontId="12" fillId="0" borderId="39" xfId="0" applyNumberFormat="1" applyFont="1" applyFill="1" applyBorder="1" applyAlignment="1" applyProtection="1">
      <alignment horizontal="center"/>
    </xf>
    <xf numFmtId="3" fontId="34" fillId="2" borderId="0" xfId="0" applyNumberFormat="1" applyFont="1" applyFill="1"/>
    <xf numFmtId="0" fontId="37" fillId="9" borderId="3" xfId="0" applyFont="1" applyFill="1" applyBorder="1" applyAlignment="1">
      <alignment horizontal="left"/>
    </xf>
    <xf numFmtId="0" fontId="47" fillId="14" borderId="20" xfId="0" applyFont="1" applyFill="1" applyBorder="1"/>
    <xf numFmtId="0" fontId="47" fillId="14" borderId="21" xfId="0" applyFont="1" applyFill="1" applyBorder="1"/>
    <xf numFmtId="0" fontId="47" fillId="14" borderId="22" xfId="0" applyFont="1" applyFill="1" applyBorder="1"/>
    <xf numFmtId="0" fontId="47" fillId="14" borderId="12" xfId="0" applyFont="1" applyFill="1" applyBorder="1"/>
    <xf numFmtId="0" fontId="47" fillId="14" borderId="0" xfId="0" applyFont="1" applyFill="1" applyBorder="1"/>
    <xf numFmtId="0" fontId="47" fillId="14" borderId="13" xfId="0" applyFont="1" applyFill="1" applyBorder="1"/>
    <xf numFmtId="0" fontId="48" fillId="14" borderId="13" xfId="0" applyFont="1" applyFill="1" applyBorder="1" applyAlignment="1">
      <alignment horizontal="center"/>
    </xf>
    <xf numFmtId="0" fontId="44" fillId="14" borderId="0" xfId="0" applyFont="1" applyFill="1" applyBorder="1" applyAlignment="1"/>
    <xf numFmtId="0" fontId="44" fillId="14" borderId="13" xfId="0" applyFont="1" applyFill="1" applyBorder="1" applyAlignment="1"/>
    <xf numFmtId="0" fontId="45" fillId="14" borderId="0" xfId="0" applyFont="1" applyFill="1" applyBorder="1" applyAlignment="1">
      <alignment horizontal="justify" vertical="center"/>
    </xf>
    <xf numFmtId="0" fontId="48" fillId="14" borderId="12" xfId="0" applyFont="1" applyFill="1" applyBorder="1" applyAlignment="1">
      <alignment horizontal="center"/>
    </xf>
    <xf numFmtId="0" fontId="49" fillId="14" borderId="12" xfId="0" applyFont="1" applyFill="1" applyBorder="1" applyAlignment="1">
      <alignment horizontal="justify" vertical="center" wrapText="1"/>
    </xf>
    <xf numFmtId="0" fontId="49" fillId="14" borderId="13" xfId="0" applyFont="1" applyFill="1" applyBorder="1" applyAlignment="1">
      <alignment horizontal="justify" vertical="center" wrapText="1"/>
    </xf>
    <xf numFmtId="0" fontId="49" fillId="14" borderId="12" xfId="0" applyFont="1" applyFill="1" applyBorder="1" applyAlignment="1">
      <alignment horizontal="justify" vertical="center"/>
    </xf>
    <xf numFmtId="0" fontId="49" fillId="14" borderId="13" xfId="0" applyFont="1" applyFill="1" applyBorder="1" applyAlignment="1">
      <alignment horizontal="justify" vertical="center"/>
    </xf>
    <xf numFmtId="0" fontId="47" fillId="14" borderId="0" xfId="0" applyFont="1" applyFill="1" applyBorder="1" applyAlignment="1">
      <alignment horizontal="justify" vertical="center"/>
    </xf>
    <xf numFmtId="0" fontId="49" fillId="14" borderId="12" xfId="0" applyFont="1" applyFill="1" applyBorder="1" applyAlignment="1">
      <alignment horizontal="center" vertical="center"/>
    </xf>
    <xf numFmtId="0" fontId="49" fillId="14" borderId="13" xfId="0" applyFont="1" applyFill="1" applyBorder="1" applyAlignment="1">
      <alignment horizontal="center" vertical="center"/>
    </xf>
    <xf numFmtId="0" fontId="47" fillId="14" borderId="12" xfId="0" applyFont="1" applyFill="1" applyBorder="1" applyAlignment="1">
      <alignment horizontal="justify" vertical="center" wrapText="1"/>
    </xf>
    <xf numFmtId="0" fontId="47" fillId="14" borderId="13" xfId="0" applyFont="1" applyFill="1" applyBorder="1" applyAlignment="1">
      <alignment horizontal="justify" vertical="center" wrapText="1"/>
    </xf>
    <xf numFmtId="0" fontId="49" fillId="14" borderId="13" xfId="0" applyFont="1" applyFill="1" applyBorder="1" applyAlignment="1"/>
    <xf numFmtId="0" fontId="47" fillId="14" borderId="14" xfId="0" applyFont="1" applyFill="1" applyBorder="1"/>
    <xf numFmtId="0" fontId="47" fillId="14" borderId="15" xfId="0" applyFont="1" applyFill="1" applyBorder="1"/>
    <xf numFmtId="0" fontId="47" fillId="14" borderId="16" xfId="0" applyFont="1" applyFill="1" applyBorder="1"/>
    <xf numFmtId="0" fontId="37" fillId="11" borderId="3" xfId="0" applyFont="1" applyFill="1" applyBorder="1" applyAlignment="1">
      <alignment horizontal="center" vertical="center"/>
    </xf>
    <xf numFmtId="4" fontId="89" fillId="3" borderId="0" xfId="0" applyNumberFormat="1" applyFont="1" applyFill="1" applyBorder="1"/>
    <xf numFmtId="4" fontId="86" fillId="15" borderId="0" xfId="28" applyNumberFormat="1" applyFont="1" applyFill="1" applyBorder="1" applyAlignment="1" applyProtection="1">
      <alignment vertical="center" shrinkToFit="1"/>
    </xf>
    <xf numFmtId="167" fontId="19" fillId="2" borderId="43" xfId="2" applyNumberFormat="1" applyFont="1" applyFill="1" applyBorder="1"/>
    <xf numFmtId="167" fontId="37" fillId="11" borderId="43" xfId="2" applyNumberFormat="1" applyFont="1" applyFill="1" applyBorder="1"/>
    <xf numFmtId="167" fontId="19" fillId="3" borderId="43" xfId="2" applyNumberFormat="1" applyFont="1" applyFill="1" applyBorder="1"/>
    <xf numFmtId="167" fontId="37" fillId="11" borderId="43" xfId="0" applyNumberFormat="1" applyFont="1" applyFill="1" applyBorder="1"/>
    <xf numFmtId="0" fontId="19" fillId="3" borderId="7" xfId="0" applyFont="1" applyFill="1" applyBorder="1"/>
    <xf numFmtId="165" fontId="12" fillId="3" borderId="8" xfId="3" applyFont="1" applyFill="1" applyBorder="1"/>
    <xf numFmtId="167" fontId="19" fillId="3" borderId="8" xfId="0" applyNumberFormat="1" applyFont="1" applyFill="1" applyBorder="1"/>
    <xf numFmtId="167" fontId="12" fillId="3" borderId="9" xfId="2" applyNumberFormat="1" applyFont="1" applyFill="1" applyBorder="1"/>
    <xf numFmtId="0" fontId="39" fillId="11" borderId="3" xfId="0" applyFont="1" applyFill="1" applyBorder="1" applyAlignment="1">
      <alignment horizontal="center" vertical="center"/>
    </xf>
    <xf numFmtId="0" fontId="39" fillId="11" borderId="0" xfId="0" applyFont="1" applyFill="1" applyBorder="1" applyAlignment="1">
      <alignment horizontal="center" vertical="center"/>
    </xf>
    <xf numFmtId="165" fontId="19" fillId="3" borderId="3" xfId="3" applyFont="1" applyFill="1" applyBorder="1" applyAlignment="1" applyProtection="1"/>
    <xf numFmtId="3" fontId="19" fillId="0" borderId="29" xfId="4" applyNumberFormat="1" applyFont="1" applyFill="1" applyBorder="1" applyAlignment="1" applyProtection="1"/>
    <xf numFmtId="167" fontId="19" fillId="3" borderId="3" xfId="2" applyNumberFormat="1" applyFont="1" applyFill="1" applyBorder="1" applyAlignment="1" applyProtection="1"/>
    <xf numFmtId="0" fontId="12" fillId="6" borderId="3" xfId="0" applyFont="1" applyFill="1" applyBorder="1"/>
    <xf numFmtId="167" fontId="12" fillId="6" borderId="3" xfId="0" applyNumberFormat="1" applyFont="1" applyFill="1" applyBorder="1"/>
    <xf numFmtId="0" fontId="57" fillId="3" borderId="0" xfId="0" applyFont="1" applyFill="1" applyBorder="1" applyAlignment="1">
      <alignment horizontal="center"/>
    </xf>
    <xf numFmtId="0" fontId="60" fillId="0" borderId="0" xfId="0" applyFont="1"/>
    <xf numFmtId="0" fontId="12" fillId="6" borderId="29" xfId="11" applyNumberFormat="1" applyFont="1" applyFill="1" applyBorder="1" applyAlignment="1" applyProtection="1"/>
    <xf numFmtId="3" fontId="12" fillId="6" borderId="29" xfId="11" applyNumberFormat="1" applyFont="1" applyFill="1" applyBorder="1" applyAlignment="1" applyProtection="1"/>
    <xf numFmtId="167" fontId="12" fillId="6" borderId="3" xfId="2" applyNumberFormat="1" applyFont="1" applyFill="1" applyBorder="1" applyAlignment="1" applyProtection="1"/>
    <xf numFmtId="0" fontId="12" fillId="3" borderId="29" xfId="11" applyNumberFormat="1" applyFont="1" applyFill="1" applyBorder="1" applyAlignment="1" applyProtection="1"/>
    <xf numFmtId="3" fontId="12" fillId="3" borderId="29" xfId="11" applyNumberFormat="1" applyFont="1" applyFill="1" applyBorder="1" applyAlignment="1" applyProtection="1"/>
    <xf numFmtId="3" fontId="12" fillId="6" borderId="3" xfId="2" applyNumberFormat="1" applyFont="1" applyFill="1" applyBorder="1" applyAlignment="1" applyProtection="1"/>
    <xf numFmtId="0" fontId="12" fillId="7" borderId="29" xfId="11" applyNumberFormat="1" applyFont="1" applyFill="1" applyBorder="1" applyAlignment="1" applyProtection="1"/>
    <xf numFmtId="3" fontId="12" fillId="7" borderId="29" xfId="11" applyNumberFormat="1" applyFont="1" applyFill="1" applyBorder="1" applyAlignment="1" applyProtection="1"/>
    <xf numFmtId="3" fontId="12" fillId="7" borderId="3" xfId="0" applyNumberFormat="1" applyFont="1" applyFill="1" applyBorder="1" applyAlignment="1" applyProtection="1"/>
    <xf numFmtId="3" fontId="12" fillId="7" borderId="3" xfId="2" applyNumberFormat="1" applyFont="1" applyFill="1" applyBorder="1" applyAlignment="1" applyProtection="1"/>
    <xf numFmtId="0" fontId="12" fillId="7" borderId="3" xfId="0" applyNumberFormat="1" applyFont="1" applyFill="1" applyBorder="1" applyAlignment="1" applyProtection="1"/>
    <xf numFmtId="0" fontId="12" fillId="7" borderId="3" xfId="0" applyFont="1" applyFill="1" applyBorder="1"/>
    <xf numFmtId="167" fontId="12" fillId="7" borderId="3" xfId="0" applyNumberFormat="1" applyFont="1" applyFill="1" applyBorder="1"/>
    <xf numFmtId="3" fontId="19" fillId="3" borderId="0" xfId="0" applyNumberFormat="1" applyFont="1" applyFill="1"/>
    <xf numFmtId="0" fontId="49" fillId="7" borderId="42" xfId="29" applyFont="1" applyFill="1" applyBorder="1" applyAlignment="1" applyProtection="1">
      <alignment horizontal="centerContinuous"/>
      <protection locked="0"/>
    </xf>
    <xf numFmtId="0" fontId="49" fillId="7" borderId="35" xfId="29" applyFont="1" applyFill="1" applyBorder="1" applyAlignment="1" applyProtection="1">
      <alignment horizontal="centerContinuous"/>
      <protection locked="0"/>
    </xf>
    <xf numFmtId="0" fontId="49" fillId="7" borderId="34" xfId="29" applyFont="1" applyFill="1" applyBorder="1" applyAlignment="1" applyProtection="1">
      <alignment horizontal="centerContinuous"/>
      <protection locked="0"/>
    </xf>
    <xf numFmtId="0" fontId="39" fillId="11" borderId="39" xfId="6" applyFont="1" applyFill="1" applyBorder="1" applyAlignment="1">
      <alignment horizontal="center" vertical="center"/>
    </xf>
    <xf numFmtId="0" fontId="37" fillId="11" borderId="29" xfId="4" applyFont="1" applyFill="1" applyBorder="1" applyAlignment="1">
      <alignment horizontal="center" wrapText="1"/>
    </xf>
    <xf numFmtId="0" fontId="27" fillId="7" borderId="39" xfId="6" applyFont="1" applyFill="1" applyBorder="1"/>
    <xf numFmtId="3" fontId="27" fillId="7" borderId="43" xfId="5" applyNumberFormat="1" applyFont="1" applyFill="1" applyBorder="1" applyAlignment="1">
      <alignment horizontal="right"/>
    </xf>
    <xf numFmtId="166" fontId="27" fillId="7" borderId="39" xfId="6" applyNumberFormat="1" applyFont="1" applyFill="1" applyBorder="1"/>
    <xf numFmtId="4" fontId="12" fillId="7" borderId="39" xfId="101" applyNumberFormat="1" applyFont="1" applyFill="1" applyBorder="1" applyAlignment="1" applyProtection="1"/>
    <xf numFmtId="0" fontId="37" fillId="11" borderId="39" xfId="0" applyFont="1" applyFill="1" applyBorder="1" applyAlignment="1">
      <alignment horizontal="center" vertical="center"/>
    </xf>
    <xf numFmtId="4" fontId="12" fillId="3" borderId="3" xfId="0" applyNumberFormat="1" applyFont="1" applyFill="1" applyBorder="1" applyAlignment="1">
      <alignment horizontal="center"/>
    </xf>
    <xf numFmtId="174" fontId="54" fillId="13" borderId="39" xfId="0" applyNumberFormat="1" applyFont="1" applyFill="1" applyBorder="1" applyAlignment="1" applyProtection="1">
      <alignment horizontal="center"/>
    </xf>
    <xf numFmtId="4" fontId="12" fillId="3" borderId="39" xfId="4" applyNumberFormat="1" applyFont="1" applyFill="1" applyBorder="1" applyAlignment="1">
      <alignment horizontal="center"/>
    </xf>
    <xf numFmtId="166" fontId="12" fillId="13" borderId="43" xfId="0" applyNumberFormat="1" applyFont="1" applyFill="1" applyBorder="1" applyAlignment="1" applyProtection="1">
      <alignment horizontal="center"/>
    </xf>
    <xf numFmtId="4" fontId="12" fillId="3" borderId="3" xfId="4" applyNumberFormat="1" applyFont="1" applyFill="1" applyBorder="1" applyAlignment="1">
      <alignment horizontal="center"/>
    </xf>
    <xf numFmtId="4" fontId="37" fillId="11" borderId="3" xfId="0" applyNumberFormat="1" applyFont="1" applyFill="1" applyBorder="1" applyAlignment="1">
      <alignment horizontal="center"/>
    </xf>
    <xf numFmtId="4" fontId="90" fillId="0" borderId="39" xfId="101" applyNumberFormat="1" applyFont="1" applyBorder="1"/>
    <xf numFmtId="3" fontId="33" fillId="0" borderId="39" xfId="4" applyNumberFormat="1" applyFont="1" applyFill="1" applyBorder="1" applyAlignment="1" applyProtection="1"/>
    <xf numFmtId="3" fontId="50" fillId="5" borderId="39" xfId="101" applyNumberFormat="1" applyFont="1" applyFill="1" applyBorder="1"/>
    <xf numFmtId="3" fontId="90" fillId="0" borderId="39" xfId="101" applyNumberFormat="1" applyFont="1" applyBorder="1"/>
    <xf numFmtId="3" fontId="33" fillId="0" borderId="39" xfId="4" applyNumberFormat="1" applyFont="1" applyFill="1" applyBorder="1" applyAlignment="1" applyProtection="1">
      <alignment horizontal="center"/>
    </xf>
    <xf numFmtId="3" fontId="33" fillId="0" borderId="39" xfId="101" applyNumberFormat="1" applyFont="1" applyFill="1" applyBorder="1" applyAlignment="1" applyProtection="1"/>
    <xf numFmtId="4" fontId="33" fillId="0" borderId="39" xfId="101" applyNumberFormat="1" applyFont="1" applyFill="1" applyBorder="1" applyAlignment="1" applyProtection="1"/>
    <xf numFmtId="4" fontId="64" fillId="11" borderId="39" xfId="101" applyNumberFormat="1" applyFont="1" applyFill="1" applyBorder="1" applyAlignment="1">
      <alignment horizontal="left"/>
    </xf>
    <xf numFmtId="3" fontId="64" fillId="11" borderId="39" xfId="101" applyNumberFormat="1" applyFont="1" applyFill="1" applyBorder="1" applyAlignment="1">
      <alignment horizontal="right"/>
    </xf>
    <xf numFmtId="3" fontId="19" fillId="3" borderId="0" xfId="0" applyNumberFormat="1" applyFont="1" applyFill="1" applyBorder="1"/>
    <xf numFmtId="167" fontId="12" fillId="3" borderId="0" xfId="2" applyNumberFormat="1" applyFont="1" applyFill="1" applyBorder="1" applyAlignment="1" applyProtection="1"/>
    <xf numFmtId="0" fontId="0" fillId="0" borderId="0" xfId="0"/>
    <xf numFmtId="0" fontId="0" fillId="2" borderId="0" xfId="0" applyFill="1"/>
    <xf numFmtId="0" fontId="27" fillId="0" borderId="0" xfId="0" applyFont="1"/>
    <xf numFmtId="0" fontId="27" fillId="3" borderId="0" xfId="0" applyFont="1" applyFill="1"/>
    <xf numFmtId="0" fontId="0" fillId="3" borderId="0" xfId="0" applyFill="1"/>
    <xf numFmtId="0" fontId="12" fillId="3" borderId="0" xfId="0" applyFont="1" applyFill="1"/>
    <xf numFmtId="0" fontId="19" fillId="3" borderId="0" xfId="0" applyFont="1" applyFill="1" applyBorder="1"/>
    <xf numFmtId="0" fontId="12" fillId="3" borderId="0" xfId="0" applyNumberFormat="1" applyFont="1" applyFill="1" applyBorder="1" applyAlignment="1" applyProtection="1"/>
    <xf numFmtId="0" fontId="12" fillId="3" borderId="0" xfId="0" applyFont="1" applyFill="1" applyBorder="1"/>
    <xf numFmtId="3" fontId="12" fillId="3" borderId="0" xfId="0" applyNumberFormat="1" applyFont="1" applyFill="1" applyBorder="1" applyAlignment="1" applyProtection="1"/>
    <xf numFmtId="0" fontId="55" fillId="3" borderId="0" xfId="0" applyFont="1" applyFill="1" applyBorder="1"/>
    <xf numFmtId="0" fontId="19" fillId="3" borderId="0" xfId="0" applyNumberFormat="1" applyFont="1" applyFill="1" applyBorder="1" applyAlignment="1" applyProtection="1">
      <alignment wrapText="1"/>
    </xf>
    <xf numFmtId="0" fontId="12" fillId="3" borderId="0" xfId="0" applyFont="1" applyFill="1" applyBorder="1" applyAlignment="1">
      <alignment wrapText="1"/>
    </xf>
    <xf numFmtId="3" fontId="12" fillId="3" borderId="0" xfId="0" applyNumberFormat="1" applyFont="1" applyFill="1"/>
    <xf numFmtId="166" fontId="12" fillId="3" borderId="0" xfId="0" applyNumberFormat="1" applyFont="1" applyFill="1" applyBorder="1"/>
    <xf numFmtId="0" fontId="12" fillId="3" borderId="0" xfId="4" applyFill="1"/>
    <xf numFmtId="0" fontId="12" fillId="0" borderId="0" xfId="4"/>
    <xf numFmtId="166" fontId="12" fillId="3" borderId="0" xfId="0" applyNumberFormat="1" applyFont="1" applyFill="1"/>
    <xf numFmtId="3" fontId="14" fillId="3" borderId="0" xfId="2" applyNumberFormat="1" applyFont="1" applyFill="1" applyBorder="1" applyAlignment="1" applyProtection="1"/>
    <xf numFmtId="0" fontId="12" fillId="3" borderId="0" xfId="4" applyFont="1" applyFill="1"/>
    <xf numFmtId="0" fontId="12" fillId="2" borderId="0" xfId="4" applyFont="1" applyFill="1"/>
    <xf numFmtId="0" fontId="19" fillId="3" borderId="0" xfId="4" applyFont="1" applyFill="1"/>
    <xf numFmtId="4" fontId="71" fillId="3" borderId="0" xfId="236" applyNumberFormat="1" applyFont="1" applyFill="1" applyBorder="1"/>
    <xf numFmtId="0" fontId="2" fillId="0" borderId="0" xfId="210"/>
    <xf numFmtId="0" fontId="12" fillId="0" borderId="0" xfId="4" applyFont="1"/>
    <xf numFmtId="0" fontId="19" fillId="0" borderId="0" xfId="4" applyFont="1"/>
    <xf numFmtId="0" fontId="2" fillId="3" borderId="0" xfId="236" applyFill="1" applyProtection="1">
      <protection locked="0"/>
    </xf>
    <xf numFmtId="0" fontId="70" fillId="3" borderId="0" xfId="236" applyFont="1" applyFill="1" applyProtection="1">
      <protection locked="0"/>
    </xf>
    <xf numFmtId="0" fontId="82" fillId="3" borderId="0" xfId="236" applyFont="1" applyFill="1" applyProtection="1">
      <protection locked="0"/>
    </xf>
    <xf numFmtId="0" fontId="19" fillId="3" borderId="39" xfId="236" applyFont="1" applyFill="1" applyBorder="1" applyProtection="1">
      <protection locked="0"/>
    </xf>
    <xf numFmtId="4" fontId="12" fillId="3" borderId="39" xfId="236" applyNumberFormat="1" applyFont="1" applyFill="1" applyBorder="1" applyProtection="1"/>
    <xf numFmtId="0" fontId="47" fillId="3" borderId="0" xfId="236" applyFont="1" applyFill="1" applyBorder="1"/>
    <xf numFmtId="0" fontId="47" fillId="3" borderId="39" xfId="236" applyFont="1" applyFill="1" applyBorder="1"/>
    <xf numFmtId="3" fontId="47" fillId="3" borderId="39" xfId="236" applyNumberFormat="1" applyFont="1" applyFill="1" applyBorder="1"/>
    <xf numFmtId="4" fontId="47" fillId="3" borderId="0" xfId="236" applyNumberFormat="1" applyFont="1" applyFill="1" applyBorder="1"/>
    <xf numFmtId="0" fontId="49" fillId="3" borderId="0" xfId="236" applyFont="1" applyFill="1"/>
    <xf numFmtId="0" fontId="37" fillId="11" borderId="39" xfId="236" applyFont="1" applyFill="1" applyBorder="1"/>
    <xf numFmtId="3" fontId="37" fillId="11" borderId="39" xfId="236" applyNumberFormat="1" applyFont="1" applyFill="1" applyBorder="1"/>
    <xf numFmtId="0" fontId="47" fillId="3" borderId="0" xfId="236" applyFont="1" applyFill="1"/>
    <xf numFmtId="0" fontId="19" fillId="3" borderId="0" xfId="236" applyFont="1" applyFill="1" applyBorder="1" applyProtection="1">
      <protection locked="0"/>
    </xf>
    <xf numFmtId="0" fontId="47" fillId="3" borderId="0" xfId="236" applyFont="1" applyFill="1" applyProtection="1">
      <protection locked="0"/>
    </xf>
    <xf numFmtId="0" fontId="19" fillId="3" borderId="28" xfId="236" applyFont="1" applyFill="1" applyBorder="1" applyAlignment="1" applyProtection="1">
      <alignment horizontal="center"/>
      <protection locked="0"/>
    </xf>
    <xf numFmtId="0" fontId="19" fillId="3" borderId="1" xfId="236" applyFont="1" applyFill="1" applyBorder="1" applyAlignment="1" applyProtection="1">
      <alignment horizontal="center"/>
      <protection locked="0"/>
    </xf>
    <xf numFmtId="0" fontId="19" fillId="3" borderId="0" xfId="236" applyFont="1" applyFill="1" applyBorder="1" applyAlignment="1" applyProtection="1">
      <alignment horizontal="center"/>
      <protection locked="0"/>
    </xf>
    <xf numFmtId="4" fontId="37" fillId="11" borderId="39" xfId="236" applyNumberFormat="1" applyFont="1" applyFill="1" applyBorder="1" applyProtection="1"/>
    <xf numFmtId="0" fontId="71" fillId="3" borderId="0" xfId="236" applyFont="1" applyFill="1" applyBorder="1"/>
    <xf numFmtId="0" fontId="83" fillId="3" borderId="0" xfId="236" applyFont="1" applyFill="1" applyBorder="1"/>
    <xf numFmtId="0" fontId="37" fillId="11" borderId="39" xfId="236" applyFont="1" applyFill="1" applyBorder="1" applyProtection="1">
      <protection locked="0"/>
    </xf>
    <xf numFmtId="0" fontId="37" fillId="11" borderId="42" xfId="236" applyFont="1" applyFill="1" applyBorder="1" applyAlignment="1" applyProtection="1">
      <alignment horizontal="center" vertical="center"/>
      <protection locked="0"/>
    </xf>
    <xf numFmtId="0" fontId="37" fillId="11" borderId="4" xfId="236" applyFont="1" applyFill="1" applyBorder="1" applyAlignment="1" applyProtection="1">
      <alignment horizontal="center" vertical="center"/>
      <protection locked="0"/>
    </xf>
    <xf numFmtId="0" fontId="51" fillId="11" borderId="3" xfId="0" applyFont="1" applyFill="1" applyBorder="1" applyAlignment="1">
      <alignment horizontal="center" vertical="center"/>
    </xf>
    <xf numFmtId="167" fontId="25" fillId="3" borderId="17" xfId="2" applyNumberFormat="1" applyFont="1" applyFill="1" applyBorder="1"/>
    <xf numFmtId="167" fontId="25" fillId="3" borderId="17" xfId="2" applyNumberFormat="1" applyFont="1" applyFill="1" applyBorder="1" applyAlignment="1"/>
    <xf numFmtId="167" fontId="25" fillId="6" borderId="3" xfId="2" applyNumberFormat="1" applyFont="1" applyFill="1" applyBorder="1"/>
    <xf numFmtId="167" fontId="25" fillId="6" borderId="17" xfId="2" applyNumberFormat="1" applyFont="1" applyFill="1" applyBorder="1" applyAlignment="1"/>
    <xf numFmtId="167" fontId="25" fillId="3" borderId="3" xfId="2" applyNumberFormat="1" applyFont="1" applyFill="1" applyBorder="1"/>
    <xf numFmtId="167" fontId="51" fillId="11" borderId="3" xfId="2" applyNumberFormat="1" applyFont="1" applyFill="1" applyBorder="1"/>
    <xf numFmtId="167" fontId="24" fillId="3" borderId="3" xfId="2" applyNumberFormat="1" applyFont="1" applyFill="1" applyBorder="1" applyAlignment="1">
      <alignment horizontal="left"/>
    </xf>
    <xf numFmtId="167" fontId="24" fillId="3" borderId="3" xfId="2" applyNumberFormat="1" applyFont="1" applyFill="1" applyBorder="1" applyAlignment="1"/>
    <xf numFmtId="167" fontId="24" fillId="3" borderId="0" xfId="2" applyNumberFormat="1" applyFont="1" applyFill="1" applyBorder="1" applyAlignment="1"/>
    <xf numFmtId="166" fontId="51" fillId="11" borderId="3" xfId="2" applyNumberFormat="1" applyFont="1" applyFill="1" applyBorder="1"/>
    <xf numFmtId="0" fontId="92" fillId="3" borderId="0" xfId="236" applyFont="1" applyFill="1" applyProtection="1">
      <protection locked="0"/>
    </xf>
    <xf numFmtId="0" fontId="39" fillId="11" borderId="4" xfId="236" applyFont="1" applyFill="1" applyBorder="1" applyAlignment="1" applyProtection="1">
      <alignment horizontal="center" vertical="center"/>
      <protection locked="0"/>
    </xf>
    <xf numFmtId="0" fontId="39" fillId="11" borderId="42" xfId="236" applyFont="1" applyFill="1" applyBorder="1" applyAlignment="1" applyProtection="1">
      <alignment horizontal="center" vertical="center"/>
      <protection locked="0"/>
    </xf>
    <xf numFmtId="0" fontId="84" fillId="3" borderId="0" xfId="236" applyFont="1" applyFill="1" applyProtection="1">
      <protection locked="0"/>
    </xf>
    <xf numFmtId="0" fontId="27" fillId="3" borderId="0" xfId="4" applyFont="1" applyFill="1"/>
    <xf numFmtId="3" fontId="14" fillId="2" borderId="0" xfId="0" applyNumberFormat="1" applyFont="1" applyFill="1"/>
    <xf numFmtId="0" fontId="41" fillId="2" borderId="0" xfId="0" applyFont="1" applyFill="1"/>
    <xf numFmtId="0" fontId="38" fillId="2" borderId="0" xfId="0" applyFont="1" applyFill="1"/>
    <xf numFmtId="3" fontId="41" fillId="2" borderId="0" xfId="0" applyNumberFormat="1" applyFont="1" applyFill="1"/>
    <xf numFmtId="0" fontId="37" fillId="10" borderId="39" xfId="99" applyFont="1" applyFill="1" applyBorder="1" applyAlignment="1">
      <alignment horizontal="center" vertical="center"/>
    </xf>
    <xf numFmtId="166" fontId="37" fillId="10" borderId="39" xfId="99" applyNumberFormat="1" applyFont="1" applyFill="1" applyBorder="1" applyAlignment="1">
      <alignment horizontal="center" vertical="center"/>
    </xf>
    <xf numFmtId="166" fontId="37" fillId="10" borderId="39" xfId="99" applyNumberFormat="1" applyFont="1" applyFill="1" applyBorder="1" applyAlignment="1">
      <alignment horizontal="center" vertical="center" wrapText="1"/>
    </xf>
    <xf numFmtId="0" fontId="19" fillId="7" borderId="39" xfId="99" applyFont="1" applyFill="1" applyBorder="1" applyAlignment="1">
      <alignment horizontal="left"/>
    </xf>
    <xf numFmtId="0" fontId="12" fillId="0" borderId="39" xfId="99" applyFont="1" applyFill="1" applyBorder="1" applyAlignment="1">
      <alignment horizontal="left" wrapText="1"/>
    </xf>
    <xf numFmtId="167" fontId="37" fillId="11" borderId="39" xfId="62" applyNumberFormat="1" applyFont="1" applyFill="1" applyBorder="1" applyAlignment="1">
      <alignment horizontal="left"/>
    </xf>
    <xf numFmtId="0" fontId="12" fillId="3" borderId="39" xfId="99" applyFont="1" applyFill="1" applyBorder="1" applyAlignment="1">
      <alignment wrapText="1"/>
    </xf>
    <xf numFmtId="0" fontId="12" fillId="0" borderId="39" xfId="99" applyFont="1" applyFill="1" applyBorder="1" applyAlignment="1">
      <alignment horizontal="left"/>
    </xf>
    <xf numFmtId="167" fontId="19" fillId="5" borderId="39" xfId="62" applyNumberFormat="1" applyFont="1" applyFill="1" applyBorder="1" applyAlignment="1">
      <alignment horizontal="left"/>
    </xf>
    <xf numFmtId="0" fontId="12" fillId="3" borderId="39" xfId="99" applyFont="1" applyFill="1" applyBorder="1" applyAlignment="1">
      <alignment horizontal="left" wrapText="1"/>
    </xf>
    <xf numFmtId="0" fontId="37" fillId="11" borderId="39" xfId="99" applyFont="1" applyFill="1" applyBorder="1" applyAlignment="1">
      <alignment horizontal="left"/>
    </xf>
    <xf numFmtId="167" fontId="12" fillId="3" borderId="39" xfId="62" applyNumberFormat="1" applyFont="1" applyFill="1" applyBorder="1" applyAlignment="1">
      <alignment horizontal="left" wrapText="1"/>
    </xf>
    <xf numFmtId="167" fontId="37" fillId="11" borderId="39" xfId="62" applyNumberFormat="1" applyFont="1" applyFill="1" applyBorder="1" applyAlignment="1">
      <alignment horizontal="left" wrapText="1"/>
    </xf>
    <xf numFmtId="0" fontId="84" fillId="3" borderId="0" xfId="99" applyFont="1" applyFill="1" applyAlignment="1">
      <alignment horizontal="left" vertical="top"/>
    </xf>
    <xf numFmtId="0" fontId="25" fillId="3" borderId="0" xfId="0" applyFont="1" applyFill="1"/>
    <xf numFmtId="3" fontId="24" fillId="7" borderId="39" xfId="62" applyNumberFormat="1" applyFont="1" applyFill="1" applyBorder="1" applyAlignment="1"/>
    <xf numFmtId="3" fontId="24" fillId="0" borderId="39" xfId="62" applyNumberFormat="1" applyFont="1" applyFill="1" applyBorder="1" applyAlignment="1"/>
    <xf numFmtId="3" fontId="24" fillId="0" borderId="5" xfId="62" applyNumberFormat="1" applyFont="1" applyFill="1" applyBorder="1" applyAlignment="1"/>
    <xf numFmtId="3" fontId="25" fillId="0" borderId="39" xfId="62" applyNumberFormat="1" applyFont="1" applyFill="1" applyBorder="1" applyAlignment="1"/>
    <xf numFmtId="3" fontId="25" fillId="3" borderId="39" xfId="62" applyNumberFormat="1" applyFont="1" applyFill="1" applyBorder="1" applyAlignment="1"/>
    <xf numFmtId="3" fontId="24" fillId="3" borderId="39" xfId="62" applyNumberFormat="1" applyFont="1" applyFill="1" applyBorder="1" applyAlignment="1"/>
    <xf numFmtId="3" fontId="24" fillId="3" borderId="5" xfId="62" applyNumberFormat="1" applyFont="1" applyFill="1" applyBorder="1" applyAlignment="1"/>
    <xf numFmtId="3" fontId="93" fillId="3" borderId="39" xfId="62" applyNumberFormat="1" applyFont="1" applyFill="1" applyBorder="1" applyAlignment="1"/>
    <xf numFmtId="3" fontId="25" fillId="3" borderId="5" xfId="62" applyNumberFormat="1" applyFont="1" applyFill="1" applyBorder="1" applyAlignment="1"/>
    <xf numFmtId="3" fontId="94" fillId="3" borderId="5" xfId="62" applyNumberFormat="1" applyFont="1" applyFill="1" applyBorder="1" applyAlignment="1"/>
    <xf numFmtId="3" fontId="94" fillId="3" borderId="39" xfId="62" applyNumberFormat="1" applyFont="1" applyFill="1" applyBorder="1" applyAlignment="1"/>
    <xf numFmtId="3" fontId="51" fillId="11" borderId="39" xfId="62" applyNumberFormat="1" applyFont="1" applyFill="1" applyBorder="1" applyAlignment="1"/>
    <xf numFmtId="3" fontId="93" fillId="3" borderId="5" xfId="62" applyNumberFormat="1" applyFont="1" applyFill="1" applyBorder="1" applyAlignment="1"/>
    <xf numFmtId="3" fontId="24" fillId="5" borderId="39" xfId="62" applyNumberFormat="1" applyFont="1" applyFill="1" applyBorder="1" applyAlignment="1"/>
    <xf numFmtId="3" fontId="45" fillId="3" borderId="39" xfId="62" applyNumberFormat="1" applyFont="1" applyFill="1" applyBorder="1" applyAlignment="1"/>
    <xf numFmtId="0" fontId="51" fillId="11" borderId="39" xfId="99" applyFont="1" applyFill="1" applyBorder="1" applyAlignment="1">
      <alignment horizontal="left"/>
    </xf>
    <xf numFmtId="3" fontId="25" fillId="3" borderId="39" xfId="62" applyNumberFormat="1" applyFont="1" applyFill="1" applyBorder="1" applyAlignment="1" applyProtection="1"/>
    <xf numFmtId="3" fontId="93" fillId="0" borderId="0" xfId="99" applyNumberFormat="1" applyFont="1" applyAlignment="1"/>
    <xf numFmtId="3" fontId="95" fillId="3" borderId="39" xfId="62" applyNumberFormat="1" applyFont="1" applyFill="1" applyBorder="1" applyAlignment="1"/>
    <xf numFmtId="3" fontId="93" fillId="3" borderId="39" xfId="62" applyNumberFormat="1" applyFont="1" applyFill="1" applyBorder="1" applyAlignment="1" applyProtection="1"/>
    <xf numFmtId="167" fontId="24" fillId="3" borderId="39" xfId="62" applyNumberFormat="1" applyFont="1" applyFill="1" applyBorder="1" applyAlignment="1"/>
    <xf numFmtId="166" fontId="25" fillId="3" borderId="5" xfId="62" applyNumberFormat="1" applyFont="1" applyFill="1" applyBorder="1" applyAlignment="1"/>
    <xf numFmtId="166" fontId="25" fillId="3" borderId="39" xfId="62" applyNumberFormat="1" applyFont="1" applyFill="1" applyBorder="1" applyAlignment="1"/>
    <xf numFmtId="4" fontId="25" fillId="3" borderId="39" xfId="62" applyNumberFormat="1" applyFont="1" applyFill="1" applyBorder="1" applyAlignment="1"/>
    <xf numFmtId="4" fontId="24" fillId="7" borderId="39" xfId="62" applyNumberFormat="1" applyFont="1" applyFill="1" applyBorder="1" applyAlignment="1"/>
    <xf numFmtId="166" fontId="24" fillId="3" borderId="5" xfId="62" applyNumberFormat="1" applyFont="1" applyFill="1" applyBorder="1" applyAlignment="1"/>
    <xf numFmtId="166" fontId="24" fillId="3" borderId="39" xfId="62" applyNumberFormat="1" applyFont="1" applyFill="1" applyBorder="1" applyAlignment="1"/>
    <xf numFmtId="166" fontId="93" fillId="3" borderId="39" xfId="62" applyNumberFormat="1" applyFont="1" applyFill="1" applyBorder="1" applyAlignment="1" applyProtection="1"/>
    <xf numFmtId="166" fontId="25" fillId="3" borderId="39" xfId="62" applyNumberFormat="1" applyFont="1" applyFill="1" applyBorder="1" applyAlignment="1" applyProtection="1"/>
    <xf numFmtId="164" fontId="25" fillId="3" borderId="39" xfId="62" applyFont="1" applyFill="1" applyBorder="1" applyAlignment="1"/>
    <xf numFmtId="167" fontId="25" fillId="3" borderId="39" xfId="62" applyNumberFormat="1" applyFont="1" applyFill="1" applyBorder="1" applyAlignment="1"/>
    <xf numFmtId="166" fontId="51" fillId="11" borderId="39" xfId="62" applyNumberFormat="1" applyFont="1" applyFill="1" applyBorder="1" applyAlignment="1"/>
    <xf numFmtId="167" fontId="51" fillId="11" borderId="39" xfId="62" applyNumberFormat="1" applyFont="1" applyFill="1" applyBorder="1" applyAlignment="1"/>
    <xf numFmtId="4" fontId="51" fillId="11" borderId="39" xfId="62" applyNumberFormat="1" applyFont="1" applyFill="1" applyBorder="1" applyAlignment="1"/>
    <xf numFmtId="167" fontId="95" fillId="3" borderId="39" xfId="62" applyNumberFormat="1" applyFont="1" applyFill="1" applyBorder="1" applyAlignment="1"/>
    <xf numFmtId="166" fontId="94" fillId="3" borderId="39" xfId="62" applyNumberFormat="1" applyFont="1" applyFill="1" applyBorder="1" applyAlignment="1"/>
    <xf numFmtId="166" fontId="25" fillId="3" borderId="43" xfId="62" applyNumberFormat="1" applyFont="1" applyFill="1" applyBorder="1" applyAlignment="1"/>
    <xf numFmtId="166" fontId="95" fillId="3" borderId="43" xfId="62" applyNumberFormat="1" applyFont="1" applyFill="1" applyBorder="1" applyAlignment="1"/>
    <xf numFmtId="0" fontId="51" fillId="11" borderId="39" xfId="99" applyFont="1" applyFill="1" applyBorder="1"/>
    <xf numFmtId="0" fontId="24" fillId="3" borderId="39" xfId="99" applyFont="1" applyFill="1" applyBorder="1"/>
    <xf numFmtId="166" fontId="93" fillId="3" borderId="39" xfId="62" applyNumberFormat="1" applyFont="1" applyFill="1" applyBorder="1" applyAlignment="1"/>
    <xf numFmtId="0" fontId="24" fillId="3" borderId="39" xfId="99" applyFont="1" applyFill="1" applyBorder="1" applyAlignment="1">
      <alignment horizontal="left"/>
    </xf>
    <xf numFmtId="166" fontId="24" fillId="3" borderId="39" xfId="5" applyNumberFormat="1" applyFont="1" applyFill="1" applyBorder="1"/>
    <xf numFmtId="166" fontId="24" fillId="8" borderId="39" xfId="5" applyNumberFormat="1" applyFont="1" applyFill="1" applyBorder="1" applyAlignment="1">
      <alignment horizontal="right"/>
    </xf>
    <xf numFmtId="169" fontId="51" fillId="11" borderId="3" xfId="2" applyNumberFormat="1" applyFont="1" applyFill="1" applyBorder="1"/>
    <xf numFmtId="0" fontId="24" fillId="0" borderId="0" xfId="0" applyFont="1"/>
    <xf numFmtId="0" fontId="19" fillId="16" borderId="44" xfId="0" applyNumberFormat="1" applyFont="1" applyFill="1" applyBorder="1" applyAlignment="1" applyProtection="1"/>
    <xf numFmtId="3" fontId="19" fillId="16" borderId="44" xfId="0" applyNumberFormat="1" applyFont="1" applyFill="1" applyBorder="1" applyAlignment="1" applyProtection="1">
      <alignment horizontal="right"/>
    </xf>
    <xf numFmtId="3" fontId="19" fillId="16" borderId="45" xfId="0" applyNumberFormat="1" applyFont="1" applyFill="1" applyBorder="1" applyAlignment="1" applyProtection="1">
      <alignment horizontal="right"/>
    </xf>
    <xf numFmtId="0" fontId="19" fillId="13" borderId="44" xfId="0" applyNumberFormat="1" applyFont="1" applyFill="1" applyBorder="1" applyAlignment="1" applyProtection="1"/>
    <xf numFmtId="3" fontId="12" fillId="13" borderId="44" xfId="0" applyNumberFormat="1" applyFont="1" applyFill="1" applyBorder="1" applyAlignment="1" applyProtection="1">
      <alignment horizontal="right"/>
    </xf>
    <xf numFmtId="3" fontId="12" fillId="13" borderId="45" xfId="0" applyNumberFormat="1" applyFont="1" applyFill="1" applyBorder="1" applyAlignment="1" applyProtection="1">
      <alignment horizontal="right"/>
    </xf>
    <xf numFmtId="3" fontId="12" fillId="13" borderId="44" xfId="0" applyNumberFormat="1" applyFont="1" applyFill="1" applyBorder="1" applyAlignment="1" applyProtection="1"/>
    <xf numFmtId="3" fontId="12" fillId="13" borderId="45" xfId="0" applyNumberFormat="1" applyFont="1" applyFill="1" applyBorder="1" applyAlignment="1" applyProtection="1"/>
    <xf numFmtId="0" fontId="53" fillId="16" borderId="44" xfId="0" applyNumberFormat="1" applyFont="1" applyFill="1" applyBorder="1" applyAlignment="1" applyProtection="1"/>
    <xf numFmtId="3" fontId="53" fillId="16" borderId="44" xfId="0" applyNumberFormat="1" applyFont="1" applyFill="1" applyBorder="1" applyAlignment="1" applyProtection="1">
      <alignment horizontal="right"/>
    </xf>
    <xf numFmtId="3" fontId="53" fillId="16" borderId="45" xfId="0" applyNumberFormat="1" applyFont="1" applyFill="1" applyBorder="1" applyAlignment="1" applyProtection="1">
      <alignment horizontal="right"/>
    </xf>
    <xf numFmtId="3" fontId="12" fillId="0" borderId="44" xfId="0" applyNumberFormat="1" applyFont="1" applyFill="1" applyBorder="1" applyAlignment="1" applyProtection="1"/>
    <xf numFmtId="3" fontId="12" fillId="0" borderId="45" xfId="0" applyNumberFormat="1" applyFont="1" applyFill="1" applyBorder="1" applyAlignment="1" applyProtection="1"/>
    <xf numFmtId="0" fontId="19" fillId="13" borderId="46" xfId="0" applyNumberFormat="1" applyFont="1" applyFill="1" applyBorder="1" applyAlignment="1" applyProtection="1"/>
    <xf numFmtId="3" fontId="12" fillId="13" borderId="46" xfId="0" applyNumberFormat="1" applyFont="1" applyFill="1" applyBorder="1" applyAlignment="1" applyProtection="1"/>
    <xf numFmtId="3" fontId="12" fillId="0" borderId="46" xfId="0" applyNumberFormat="1" applyFont="1" applyFill="1" applyBorder="1" applyAlignment="1" applyProtection="1"/>
    <xf numFmtId="3" fontId="12" fillId="13" borderId="47" xfId="0" applyNumberFormat="1" applyFont="1" applyFill="1" applyBorder="1" applyAlignment="1" applyProtection="1"/>
    <xf numFmtId="3" fontId="12" fillId="16" borderId="44" xfId="0" applyNumberFormat="1" applyFont="1" applyFill="1" applyBorder="1" applyAlignment="1" applyProtection="1"/>
    <xf numFmtId="3" fontId="12" fillId="16" borderId="45" xfId="0" applyNumberFormat="1" applyFont="1" applyFill="1" applyBorder="1" applyAlignment="1" applyProtection="1"/>
    <xf numFmtId="0" fontId="13" fillId="17" borderId="44" xfId="0" applyNumberFormat="1" applyFont="1" applyFill="1" applyBorder="1" applyAlignment="1" applyProtection="1"/>
    <xf numFmtId="3" fontId="13" fillId="17" borderId="44" xfId="0" applyNumberFormat="1" applyFont="1" applyFill="1" applyBorder="1" applyAlignment="1" applyProtection="1"/>
    <xf numFmtId="3" fontId="13" fillId="17" borderId="45" xfId="0" applyNumberFormat="1" applyFont="1" applyFill="1" applyBorder="1" applyAlignment="1" applyProtection="1"/>
    <xf numFmtId="3" fontId="19" fillId="16" borderId="44" xfId="0" applyNumberFormat="1" applyFont="1" applyFill="1" applyBorder="1" applyAlignment="1" applyProtection="1"/>
    <xf numFmtId="0" fontId="13" fillId="17" borderId="0" xfId="0" applyNumberFormat="1" applyFont="1" applyFill="1" applyBorder="1" applyAlignment="1" applyProtection="1">
      <alignment horizontal="left"/>
      <protection locked="0"/>
    </xf>
    <xf numFmtId="3" fontId="13" fillId="17" borderId="0" xfId="0" applyNumberFormat="1" applyFont="1" applyFill="1" applyBorder="1" applyAlignment="1" applyProtection="1"/>
    <xf numFmtId="0" fontId="12" fillId="3" borderId="0" xfId="0" applyFont="1" applyFill="1"/>
    <xf numFmtId="0" fontId="39" fillId="11" borderId="39" xfId="6" applyFont="1" applyFill="1" applyBorder="1" applyAlignment="1">
      <alignment horizontal="center" vertical="center"/>
    </xf>
    <xf numFmtId="3" fontId="12" fillId="3" borderId="0" xfId="0" applyNumberFormat="1" applyFont="1" applyFill="1" applyBorder="1" applyAlignment="1" applyProtection="1">
      <alignment horizontal="left"/>
      <protection locked="0"/>
    </xf>
    <xf numFmtId="0" fontId="12" fillId="3" borderId="0" xfId="0" quotePrefix="1" applyFont="1" applyFill="1" applyBorder="1" applyAlignment="1" applyProtection="1">
      <alignment horizontal="left"/>
      <protection locked="0"/>
    </xf>
    <xf numFmtId="3" fontId="12" fillId="3" borderId="0" xfId="16804" applyNumberFormat="1" applyFont="1" applyFill="1" applyBorder="1" applyAlignment="1" applyProtection="1">
      <alignment horizontal="left"/>
      <protection locked="0"/>
    </xf>
    <xf numFmtId="0" fontId="19" fillId="3" borderId="44" xfId="236" applyFont="1" applyFill="1" applyBorder="1" applyProtection="1">
      <protection locked="0"/>
    </xf>
    <xf numFmtId="4" fontId="12" fillId="3" borderId="44" xfId="236" applyNumberFormat="1" applyFont="1" applyFill="1" applyBorder="1" applyProtection="1"/>
    <xf numFmtId="4" fontId="37" fillId="3" borderId="0" xfId="236" applyNumberFormat="1" applyFont="1" applyFill="1" applyBorder="1" applyProtection="1"/>
    <xf numFmtId="0" fontId="14" fillId="3" borderId="0" xfId="16717" applyFont="1" applyFill="1" applyBorder="1" applyProtection="1">
      <protection locked="0"/>
    </xf>
    <xf numFmtId="0" fontId="82" fillId="3" borderId="0" xfId="236" applyFont="1" applyFill="1"/>
    <xf numFmtId="0" fontId="19" fillId="3" borderId="44" xfId="29" applyFont="1" applyFill="1" applyBorder="1" applyProtection="1">
      <protection locked="0"/>
    </xf>
    <xf numFmtId="4" fontId="12" fillId="3" borderId="44" xfId="29" applyNumberFormat="1" applyFont="1" applyFill="1" applyBorder="1" applyProtection="1"/>
    <xf numFmtId="4" fontId="37" fillId="3" borderId="0" xfId="29" applyNumberFormat="1" applyFont="1" applyFill="1" applyBorder="1" applyProtection="1"/>
    <xf numFmtId="0" fontId="12" fillId="0" borderId="44" xfId="8" applyFont="1" applyFill="1" applyBorder="1"/>
    <xf numFmtId="170" fontId="12" fillId="3" borderId="44" xfId="0" applyNumberFormat="1" applyFont="1" applyFill="1" applyBorder="1" applyAlignment="1" applyProtection="1">
      <alignment horizontal="center"/>
    </xf>
    <xf numFmtId="173" fontId="12" fillId="0" borderId="44" xfId="8" applyNumberFormat="1" applyFont="1" applyBorder="1" applyAlignment="1">
      <alignment horizontal="center"/>
    </xf>
    <xf numFmtId="0" fontId="12" fillId="0" borderId="44" xfId="8" applyNumberFormat="1" applyFont="1" applyBorder="1" applyAlignment="1">
      <alignment horizontal="center"/>
    </xf>
    <xf numFmtId="0" fontId="12" fillId="0" borderId="44" xfId="8" applyFont="1" applyBorder="1" applyAlignment="1" applyProtection="1">
      <alignment horizontal="center"/>
    </xf>
    <xf numFmtId="170" fontId="54" fillId="3" borderId="44" xfId="0" applyNumberFormat="1" applyFont="1" applyFill="1" applyBorder="1" applyAlignment="1" applyProtection="1">
      <alignment horizontal="center"/>
    </xf>
    <xf numFmtId="173" fontId="12" fillId="0" borderId="44" xfId="8" applyNumberFormat="1" applyFont="1" applyFill="1" applyBorder="1" applyAlignment="1" applyProtection="1">
      <alignment horizontal="center" vertical="center" wrapText="1"/>
    </xf>
    <xf numFmtId="173" fontId="12" fillId="0" borderId="44" xfId="8" applyNumberFormat="1" applyFont="1" applyFill="1" applyBorder="1" applyAlignment="1">
      <alignment horizontal="center"/>
    </xf>
    <xf numFmtId="0" fontId="12" fillId="0" borderId="44" xfId="8" applyNumberFormat="1" applyFont="1" applyFill="1" applyBorder="1" applyAlignment="1">
      <alignment horizontal="center"/>
    </xf>
    <xf numFmtId="0" fontId="12" fillId="0" borderId="44" xfId="8" applyFont="1" applyBorder="1"/>
    <xf numFmtId="0" fontId="12" fillId="0" borderId="44" xfId="8" applyFont="1" applyBorder="1" applyAlignment="1">
      <alignment horizontal="center"/>
    </xf>
    <xf numFmtId="0" fontId="88" fillId="14" borderId="0" xfId="0" applyFont="1" applyFill="1" applyBorder="1" applyAlignment="1">
      <alignment horizontal="center" wrapText="1"/>
    </xf>
    <xf numFmtId="0" fontId="88" fillId="14" borderId="0" xfId="0" applyFont="1" applyFill="1" applyBorder="1" applyAlignment="1">
      <alignment horizontal="center"/>
    </xf>
    <xf numFmtId="0" fontId="50" fillId="14" borderId="0" xfId="0" applyFont="1" applyFill="1" applyBorder="1" applyAlignment="1">
      <alignment horizontal="center"/>
    </xf>
    <xf numFmtId="0" fontId="50" fillId="14" borderId="0" xfId="0" applyFont="1" applyFill="1" applyBorder="1" applyAlignment="1">
      <alignment horizontal="center" wrapText="1"/>
    </xf>
    <xf numFmtId="0" fontId="33" fillId="14" borderId="12" xfId="0" applyFont="1" applyFill="1" applyBorder="1" applyAlignment="1">
      <alignment horizontal="right"/>
    </xf>
    <xf numFmtId="0" fontId="33" fillId="14" borderId="0" xfId="0" applyFont="1" applyFill="1" applyBorder="1" applyAlignment="1">
      <alignment horizontal="right"/>
    </xf>
    <xf numFmtId="0" fontId="33" fillId="14" borderId="13" xfId="0" applyFont="1" applyFill="1" applyBorder="1" applyAlignment="1">
      <alignment horizontal="right"/>
    </xf>
    <xf numFmtId="0" fontId="45" fillId="14" borderId="0" xfId="0" applyFont="1" applyFill="1" applyBorder="1" applyAlignment="1">
      <alignment horizontal="justify" vertical="center"/>
    </xf>
    <xf numFmtId="0" fontId="47" fillId="14" borderId="0" xfId="0" applyFont="1" applyFill="1" applyBorder="1" applyAlignment="1">
      <alignment horizontal="justify" vertical="center"/>
    </xf>
    <xf numFmtId="0" fontId="68" fillId="11" borderId="0" xfId="0" applyFont="1" applyFill="1" applyAlignment="1">
      <alignment horizontal="center"/>
    </xf>
    <xf numFmtId="167" fontId="18" fillId="2" borderId="23" xfId="2" applyNumberFormat="1" applyFont="1" applyFill="1" applyBorder="1" applyAlignment="1">
      <alignment horizontal="center"/>
    </xf>
    <xf numFmtId="167" fontId="18" fillId="2" borderId="43" xfId="2" applyNumberFormat="1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4" fillId="2" borderId="0" xfId="0" quotePrefix="1" applyFont="1" applyFill="1" applyBorder="1" applyAlignment="1">
      <alignment horizontal="center"/>
    </xf>
    <xf numFmtId="167" fontId="66" fillId="10" borderId="39" xfId="2" applyNumberFormat="1" applyFont="1" applyFill="1" applyBorder="1" applyAlignment="1">
      <alignment horizontal="center" vertical="center"/>
    </xf>
    <xf numFmtId="0" fontId="19" fillId="8" borderId="0" xfId="0" applyFont="1" applyFill="1" applyBorder="1" applyAlignment="1">
      <alignment horizontal="center"/>
    </xf>
    <xf numFmtId="167" fontId="19" fillId="8" borderId="0" xfId="2" applyNumberFormat="1" applyFont="1" applyFill="1" applyBorder="1" applyAlignment="1">
      <alignment horizontal="center"/>
    </xf>
    <xf numFmtId="0" fontId="64" fillId="10" borderId="5" xfId="0" applyFont="1" applyFill="1" applyBorder="1" applyAlignment="1">
      <alignment horizontal="center" vertical="center"/>
    </xf>
    <xf numFmtId="0" fontId="64" fillId="10" borderId="23" xfId="0" applyFont="1" applyFill="1" applyBorder="1" applyAlignment="1">
      <alignment horizontal="center" vertical="center"/>
    </xf>
    <xf numFmtId="0" fontId="64" fillId="10" borderId="40" xfId="0" applyFont="1" applyFill="1" applyBorder="1" applyAlignment="1">
      <alignment horizontal="center" vertical="center"/>
    </xf>
    <xf numFmtId="0" fontId="64" fillId="10" borderId="6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/>
    </xf>
    <xf numFmtId="0" fontId="18" fillId="3" borderId="8" xfId="0" applyFont="1" applyFill="1" applyBorder="1" applyAlignment="1">
      <alignment horizontal="center"/>
    </xf>
    <xf numFmtId="0" fontId="37" fillId="12" borderId="11" xfId="0" applyFont="1" applyFill="1" applyBorder="1" applyAlignment="1">
      <alignment horizontal="center" vertical="center"/>
    </xf>
    <xf numFmtId="0" fontId="37" fillId="11" borderId="10" xfId="0" applyFont="1" applyFill="1" applyBorder="1" applyAlignment="1">
      <alignment horizontal="center" vertical="center"/>
    </xf>
    <xf numFmtId="0" fontId="37" fillId="11" borderId="7" xfId="0" applyFont="1" applyFill="1" applyBorder="1" applyAlignment="1">
      <alignment horizontal="center" vertical="center"/>
    </xf>
    <xf numFmtId="0" fontId="64" fillId="10" borderId="44" xfId="0" applyFont="1" applyFill="1" applyBorder="1" applyAlignment="1">
      <alignment horizontal="center" vertical="center"/>
    </xf>
    <xf numFmtId="0" fontId="37" fillId="12" borderId="19" xfId="0" applyFont="1" applyFill="1" applyBorder="1" applyAlignment="1">
      <alignment horizontal="center" vertical="center" wrapText="1"/>
    </xf>
    <xf numFmtId="0" fontId="37" fillId="12" borderId="9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/>
    </xf>
    <xf numFmtId="0" fontId="18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/>
    </xf>
    <xf numFmtId="0" fontId="19" fillId="3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4" fontId="18" fillId="0" borderId="0" xfId="2" applyNumberFormat="1" applyFont="1" applyFill="1" applyBorder="1" applyAlignment="1" applyProtection="1">
      <alignment horizontal="center"/>
    </xf>
    <xf numFmtId="0" fontId="12" fillId="3" borderId="5" xfId="0" applyFont="1" applyFill="1" applyBorder="1" applyAlignment="1">
      <alignment horizontal="left"/>
    </xf>
    <xf numFmtId="0" fontId="12" fillId="3" borderId="6" xfId="0" applyFont="1" applyFill="1" applyBorder="1" applyAlignment="1">
      <alignment horizontal="left"/>
    </xf>
    <xf numFmtId="0" fontId="25" fillId="6" borderId="5" xfId="0" applyFont="1" applyFill="1" applyBorder="1" applyAlignment="1">
      <alignment horizontal="left"/>
    </xf>
    <xf numFmtId="0" fontId="25" fillId="6" borderId="6" xfId="0" applyFont="1" applyFill="1" applyBorder="1" applyAlignment="1">
      <alignment horizontal="left"/>
    </xf>
    <xf numFmtId="0" fontId="25" fillId="3" borderId="5" xfId="0" applyFont="1" applyFill="1" applyBorder="1" applyAlignment="1">
      <alignment horizontal="left"/>
    </xf>
    <xf numFmtId="0" fontId="25" fillId="3" borderId="6" xfId="0" applyFont="1" applyFill="1" applyBorder="1" applyAlignment="1">
      <alignment horizontal="left"/>
    </xf>
    <xf numFmtId="0" fontId="19" fillId="2" borderId="8" xfId="0" quotePrefix="1" applyFont="1" applyFill="1" applyBorder="1" applyAlignment="1">
      <alignment horizontal="center"/>
    </xf>
    <xf numFmtId="0" fontId="24" fillId="3" borderId="5" xfId="0" applyFont="1" applyFill="1" applyBorder="1" applyAlignment="1">
      <alignment horizontal="left"/>
    </xf>
    <xf numFmtId="0" fontId="24" fillId="3" borderId="6" xfId="0" applyFont="1" applyFill="1" applyBorder="1" applyAlignment="1">
      <alignment horizontal="left"/>
    </xf>
    <xf numFmtId="0" fontId="51" fillId="11" borderId="5" xfId="0" applyFont="1" applyFill="1" applyBorder="1" applyAlignment="1">
      <alignment horizontal="left"/>
    </xf>
    <xf numFmtId="0" fontId="51" fillId="11" borderId="6" xfId="0" applyFont="1" applyFill="1" applyBorder="1" applyAlignment="1">
      <alignment horizontal="left"/>
    </xf>
    <xf numFmtId="0" fontId="51" fillId="11" borderId="43" xfId="0" applyFont="1" applyFill="1" applyBorder="1" applyAlignment="1">
      <alignment horizontal="left"/>
    </xf>
    <xf numFmtId="3" fontId="12" fillId="2" borderId="5" xfId="0" applyNumberFormat="1" applyFont="1" applyFill="1" applyBorder="1" applyAlignment="1">
      <alignment horizontal="left"/>
    </xf>
    <xf numFmtId="3" fontId="12" fillId="2" borderId="23" xfId="0" applyNumberFormat="1" applyFont="1" applyFill="1" applyBorder="1" applyAlignment="1">
      <alignment horizontal="left"/>
    </xf>
    <xf numFmtId="3" fontId="12" fillId="2" borderId="6" xfId="0" applyNumberFormat="1" applyFont="1" applyFill="1" applyBorder="1" applyAlignment="1">
      <alignment horizontal="left"/>
    </xf>
    <xf numFmtId="0" fontId="19" fillId="2" borderId="0" xfId="0" quotePrefix="1" applyFont="1" applyFill="1" applyBorder="1" applyAlignment="1">
      <alignment horizontal="center"/>
    </xf>
    <xf numFmtId="0" fontId="37" fillId="11" borderId="3" xfId="0" applyFont="1" applyFill="1" applyBorder="1" applyAlignment="1">
      <alignment horizontal="center"/>
    </xf>
    <xf numFmtId="3" fontId="37" fillId="11" borderId="5" xfId="0" applyNumberFormat="1" applyFont="1" applyFill="1" applyBorder="1" applyAlignment="1">
      <alignment horizontal="left"/>
    </xf>
    <xf numFmtId="3" fontId="37" fillId="11" borderId="23" xfId="0" applyNumberFormat="1" applyFont="1" applyFill="1" applyBorder="1" applyAlignment="1">
      <alignment horizontal="left"/>
    </xf>
    <xf numFmtId="3" fontId="37" fillId="11" borderId="6" xfId="0" applyNumberFormat="1" applyFont="1" applyFill="1" applyBorder="1" applyAlignment="1">
      <alignment horizontal="left"/>
    </xf>
    <xf numFmtId="3" fontId="15" fillId="2" borderId="11" xfId="0" applyNumberFormat="1" applyFont="1" applyFill="1" applyBorder="1" applyAlignment="1">
      <alignment horizontal="left" wrapText="1"/>
    </xf>
    <xf numFmtId="0" fontId="15" fillId="0" borderId="11" xfId="0" applyFont="1" applyBorder="1" applyAlignment="1">
      <alignment wrapText="1"/>
    </xf>
    <xf numFmtId="0" fontId="37" fillId="11" borderId="10" xfId="0" applyFont="1" applyFill="1" applyBorder="1" applyAlignment="1">
      <alignment horizontal="center"/>
    </xf>
    <xf numFmtId="0" fontId="37" fillId="11" borderId="11" xfId="0" applyFont="1" applyFill="1" applyBorder="1" applyAlignment="1">
      <alignment horizontal="center"/>
    </xf>
    <xf numFmtId="0" fontId="37" fillId="11" borderId="19" xfId="0" applyFont="1" applyFill="1" applyBorder="1" applyAlignment="1">
      <alignment horizontal="center"/>
    </xf>
    <xf numFmtId="0" fontId="37" fillId="11" borderId="20" xfId="0" applyFont="1" applyFill="1" applyBorder="1" applyAlignment="1">
      <alignment horizontal="center"/>
    </xf>
    <xf numFmtId="0" fontId="37" fillId="11" borderId="21" xfId="0" applyFont="1" applyFill="1" applyBorder="1" applyAlignment="1">
      <alignment horizontal="center"/>
    </xf>
    <xf numFmtId="0" fontId="37" fillId="11" borderId="22" xfId="0" applyFont="1" applyFill="1" applyBorder="1" applyAlignment="1">
      <alignment horizontal="center"/>
    </xf>
    <xf numFmtId="0" fontId="37" fillId="11" borderId="12" xfId="0" applyFont="1" applyFill="1" applyBorder="1" applyAlignment="1">
      <alignment horizontal="center"/>
    </xf>
    <xf numFmtId="0" fontId="37" fillId="11" borderId="0" xfId="0" applyFont="1" applyFill="1" applyBorder="1" applyAlignment="1">
      <alignment horizontal="center"/>
    </xf>
    <xf numFmtId="0" fontId="37" fillId="11" borderId="13" xfId="0" applyFont="1" applyFill="1" applyBorder="1" applyAlignment="1">
      <alignment horizontal="center"/>
    </xf>
    <xf numFmtId="0" fontId="51" fillId="11" borderId="5" xfId="0" applyFont="1" applyFill="1" applyBorder="1" applyAlignment="1">
      <alignment horizontal="center" vertical="center"/>
    </xf>
    <xf numFmtId="0" fontId="51" fillId="11" borderId="6" xfId="0" applyFont="1" applyFill="1" applyBorder="1" applyAlignment="1">
      <alignment horizontal="center" vertical="center"/>
    </xf>
    <xf numFmtId="0" fontId="37" fillId="11" borderId="1" xfId="0" applyFont="1" applyFill="1" applyBorder="1" applyAlignment="1">
      <alignment horizontal="center"/>
    </xf>
    <xf numFmtId="0" fontId="37" fillId="11" borderId="2" xfId="0" applyFont="1" applyFill="1" applyBorder="1" applyAlignment="1">
      <alignment horizontal="center"/>
    </xf>
    <xf numFmtId="4" fontId="18" fillId="3" borderId="0" xfId="2" applyNumberFormat="1" applyFont="1" applyFill="1" applyBorder="1" applyAlignment="1" applyProtection="1">
      <alignment horizontal="center"/>
    </xf>
    <xf numFmtId="0" fontId="37" fillId="11" borderId="14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37" fillId="11" borderId="16" xfId="0" applyFont="1" applyFill="1" applyBorder="1" applyAlignment="1">
      <alignment horizontal="center"/>
    </xf>
    <xf numFmtId="0" fontId="37" fillId="11" borderId="7" xfId="0" applyFont="1" applyFill="1" applyBorder="1" applyAlignment="1">
      <alignment horizontal="center"/>
    </xf>
    <xf numFmtId="0" fontId="37" fillId="11" borderId="8" xfId="0" applyFont="1" applyFill="1" applyBorder="1" applyAlignment="1">
      <alignment horizontal="center"/>
    </xf>
    <xf numFmtId="0" fontId="37" fillId="11" borderId="9" xfId="0" applyFont="1" applyFill="1" applyBorder="1" applyAlignment="1">
      <alignment horizontal="center"/>
    </xf>
    <xf numFmtId="3" fontId="12" fillId="2" borderId="29" xfId="0" applyNumberFormat="1" applyFont="1" applyFill="1" applyBorder="1" applyAlignment="1">
      <alignment horizontal="left"/>
    </xf>
    <xf numFmtId="3" fontId="12" fillId="2" borderId="3" xfId="0" applyNumberFormat="1" applyFont="1" applyFill="1" applyBorder="1" applyAlignment="1">
      <alignment horizontal="left"/>
    </xf>
    <xf numFmtId="0" fontId="19" fillId="2" borderId="0" xfId="0" applyFont="1" applyFill="1" applyBorder="1" applyAlignment="1">
      <alignment horizontal="center"/>
    </xf>
    <xf numFmtId="0" fontId="19" fillId="3" borderId="11" xfId="0" quotePrefix="1" applyFont="1" applyFill="1" applyBorder="1" applyAlignment="1">
      <alignment wrapText="1"/>
    </xf>
    <xf numFmtId="0" fontId="19" fillId="3" borderId="0" xfId="0" quotePrefix="1" applyFont="1" applyFill="1" applyBorder="1" applyAlignment="1">
      <alignment wrapText="1"/>
    </xf>
    <xf numFmtId="0" fontId="24" fillId="2" borderId="8" xfId="4" applyFont="1" applyFill="1" applyBorder="1" applyAlignment="1">
      <alignment horizontal="center"/>
    </xf>
    <xf numFmtId="0" fontId="24" fillId="3" borderId="0" xfId="4" applyFont="1" applyFill="1" applyBorder="1" applyAlignment="1">
      <alignment horizontal="center"/>
    </xf>
    <xf numFmtId="0" fontId="24" fillId="3" borderId="8" xfId="4" applyFont="1" applyFill="1" applyBorder="1" applyAlignment="1">
      <alignment horizontal="center"/>
    </xf>
    <xf numFmtId="0" fontId="24" fillId="2" borderId="0" xfId="4" applyFont="1" applyFill="1" applyBorder="1" applyAlignment="1">
      <alignment horizontal="center"/>
    </xf>
    <xf numFmtId="3" fontId="26" fillId="3" borderId="11" xfId="7" applyNumberFormat="1" applyFont="1" applyFill="1" applyBorder="1" applyAlignment="1" applyProtection="1">
      <alignment horizontal="left" wrapText="1"/>
      <protection locked="0"/>
    </xf>
    <xf numFmtId="0" fontId="0" fillId="0" borderId="11" xfId="0" applyBorder="1" applyAlignment="1">
      <alignment wrapText="1"/>
    </xf>
    <xf numFmtId="3" fontId="26" fillId="3" borderId="0" xfId="7" applyNumberFormat="1" applyFont="1" applyFill="1" applyBorder="1" applyAlignment="1" applyProtection="1">
      <alignment horizontal="left" wrapText="1"/>
      <protection locked="0"/>
    </xf>
    <xf numFmtId="0" fontId="0" fillId="0" borderId="0" xfId="0" applyAlignment="1">
      <alignment wrapText="1"/>
    </xf>
    <xf numFmtId="0" fontId="18" fillId="3" borderId="0" xfId="236" applyFont="1" applyFill="1" applyBorder="1" applyAlignment="1" applyProtection="1">
      <alignment horizontal="center" vertical="center"/>
      <protection locked="0"/>
    </xf>
    <xf numFmtId="0" fontId="49" fillId="3" borderId="0" xfId="236" applyFont="1" applyFill="1" applyBorder="1" applyAlignment="1">
      <alignment horizontal="center"/>
    </xf>
    <xf numFmtId="0" fontId="37" fillId="11" borderId="41" xfId="29" applyFont="1" applyFill="1" applyBorder="1" applyAlignment="1" applyProtection="1">
      <alignment horizontal="center" vertical="center"/>
      <protection locked="0"/>
    </xf>
    <xf numFmtId="0" fontId="37" fillId="11" borderId="42" xfId="29" applyFont="1" applyFill="1" applyBorder="1" applyAlignment="1" applyProtection="1">
      <alignment horizontal="center" vertical="center"/>
      <protection locked="0"/>
    </xf>
    <xf numFmtId="0" fontId="49" fillId="3" borderId="0" xfId="29" applyFont="1" applyFill="1" applyBorder="1" applyAlignment="1">
      <alignment horizontal="center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7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41" fillId="10" borderId="5" xfId="0" applyFont="1" applyFill="1" applyBorder="1" applyAlignment="1">
      <alignment horizontal="center" vertical="center" wrapText="1"/>
    </xf>
    <xf numFmtId="0" fontId="41" fillId="10" borderId="6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/>
    </xf>
    <xf numFmtId="0" fontId="24" fillId="3" borderId="8" xfId="0" applyFont="1" applyFill="1" applyBorder="1" applyAlignment="1">
      <alignment horizontal="center"/>
    </xf>
    <xf numFmtId="0" fontId="37" fillId="11" borderId="4" xfId="29" applyFont="1" applyFill="1" applyBorder="1" applyAlignment="1" applyProtection="1">
      <alignment horizontal="center" vertical="center"/>
      <protection locked="0"/>
    </xf>
    <xf numFmtId="0" fontId="37" fillId="11" borderId="17" xfId="29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>
      <alignment horizontal="center"/>
    </xf>
    <xf numFmtId="0" fontId="14" fillId="3" borderId="0" xfId="0" quotePrefix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37" fillId="10" borderId="4" xfId="0" applyFont="1" applyFill="1" applyBorder="1" applyAlignment="1">
      <alignment horizontal="center" vertical="center"/>
    </xf>
    <xf numFmtId="0" fontId="37" fillId="10" borderId="17" xfId="0" applyFont="1" applyFill="1" applyBorder="1" applyAlignment="1">
      <alignment horizontal="center" vertical="center"/>
    </xf>
    <xf numFmtId="0" fontId="37" fillId="10" borderId="27" xfId="0" applyFont="1" applyFill="1" applyBorder="1" applyAlignment="1">
      <alignment horizontal="center" vertical="center"/>
    </xf>
    <xf numFmtId="0" fontId="37" fillId="10" borderId="18" xfId="0" applyFont="1" applyFill="1" applyBorder="1" applyAlignment="1">
      <alignment horizontal="center" vertical="center"/>
    </xf>
    <xf numFmtId="0" fontId="18" fillId="3" borderId="0" xfId="29" applyFont="1" applyFill="1" applyBorder="1" applyAlignment="1" applyProtection="1">
      <alignment horizontal="center" vertical="center"/>
      <protection locked="0"/>
    </xf>
    <xf numFmtId="0" fontId="87" fillId="3" borderId="0" xfId="6" applyFont="1" applyFill="1" applyBorder="1" applyAlignment="1">
      <alignment horizontal="center"/>
    </xf>
    <xf numFmtId="0" fontId="18" fillId="3" borderId="0" xfId="99" applyFont="1" applyFill="1" applyAlignment="1">
      <alignment horizontal="center"/>
    </xf>
    <xf numFmtId="0" fontId="18" fillId="2" borderId="0" xfId="99" quotePrefix="1" applyFont="1" applyFill="1" applyBorder="1" applyAlignment="1">
      <alignment horizontal="center"/>
    </xf>
    <xf numFmtId="0" fontId="24" fillId="3" borderId="0" xfId="6" applyFont="1" applyFill="1" applyBorder="1" applyAlignment="1">
      <alignment horizontal="center"/>
    </xf>
    <xf numFmtId="0" fontId="24" fillId="2" borderId="8" xfId="6" applyFont="1" applyFill="1" applyBorder="1" applyAlignment="1">
      <alignment horizontal="center"/>
    </xf>
    <xf numFmtId="0" fontId="39" fillId="10" borderId="4" xfId="6" applyFont="1" applyFill="1" applyBorder="1" applyAlignment="1">
      <alignment horizontal="center" vertical="center" wrapText="1"/>
    </xf>
    <xf numFmtId="0" fontId="39" fillId="10" borderId="17" xfId="6" applyFont="1" applyFill="1" applyBorder="1" applyAlignment="1">
      <alignment horizontal="center" vertical="center" wrapText="1"/>
    </xf>
    <xf numFmtId="0" fontId="39" fillId="11" borderId="5" xfId="6" applyFont="1" applyFill="1" applyBorder="1" applyAlignment="1">
      <alignment horizontal="center" vertical="center"/>
    </xf>
    <xf numFmtId="0" fontId="39" fillId="11" borderId="23" xfId="6" applyFont="1" applyFill="1" applyBorder="1" applyAlignment="1">
      <alignment horizontal="center" vertical="center"/>
    </xf>
    <xf numFmtId="0" fontId="39" fillId="11" borderId="6" xfId="6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/>
    </xf>
    <xf numFmtId="0" fontId="26" fillId="2" borderId="0" xfId="0" quotePrefix="1" applyFont="1" applyFill="1" applyBorder="1" applyAlignment="1">
      <alignment horizontal="center"/>
    </xf>
    <xf numFmtId="0" fontId="24" fillId="3" borderId="0" xfId="0" applyFont="1" applyFill="1" applyBorder="1" applyAlignment="1">
      <alignment horizontal="center"/>
    </xf>
    <xf numFmtId="0" fontId="24" fillId="2" borderId="8" xfId="0" quotePrefix="1" applyFont="1" applyFill="1" applyBorder="1" applyAlignment="1">
      <alignment horizontal="center"/>
    </xf>
    <xf numFmtId="0" fontId="24" fillId="3" borderId="0" xfId="6" applyFont="1" applyFill="1" applyBorder="1" applyAlignment="1">
      <alignment horizontal="center" wrapText="1"/>
    </xf>
    <xf numFmtId="0" fontId="18" fillId="3" borderId="0" xfId="6" applyFont="1" applyFill="1" applyBorder="1" applyAlignment="1">
      <alignment horizontal="center" wrapText="1"/>
    </xf>
    <xf numFmtId="0" fontId="18" fillId="3" borderId="0" xfId="6" applyFont="1" applyFill="1" applyBorder="1" applyAlignment="1">
      <alignment horizontal="center"/>
    </xf>
    <xf numFmtId="0" fontId="18" fillId="2" borderId="8" xfId="6" applyFont="1" applyFill="1" applyBorder="1" applyAlignment="1">
      <alignment horizontal="center"/>
    </xf>
    <xf numFmtId="0" fontId="84" fillId="3" borderId="0" xfId="99" applyFont="1" applyFill="1" applyAlignment="1">
      <alignment horizontal="left" vertical="top" wrapText="1"/>
    </xf>
    <xf numFmtId="0" fontId="18" fillId="3" borderId="8" xfId="55" applyFont="1" applyFill="1" applyBorder="1" applyAlignment="1">
      <alignment horizontal="center"/>
    </xf>
    <xf numFmtId="0" fontId="27" fillId="3" borderId="0" xfId="99" applyFont="1" applyFill="1" applyAlignment="1">
      <alignment horizontal="left" vertical="center"/>
    </xf>
    <xf numFmtId="0" fontId="84" fillId="3" borderId="0" xfId="99" applyFont="1" applyFill="1" applyAlignment="1">
      <alignment horizontal="left" wrapText="1"/>
    </xf>
    <xf numFmtId="0" fontId="84" fillId="3" borderId="0" xfId="99" applyFont="1" applyFill="1" applyAlignment="1">
      <alignment horizontal="left" vertical="center" wrapText="1"/>
    </xf>
    <xf numFmtId="0" fontId="37" fillId="10" borderId="10" xfId="0" applyFont="1" applyFill="1" applyBorder="1" applyAlignment="1">
      <alignment horizontal="center" vertical="center"/>
    </xf>
    <xf numFmtId="0" fontId="37" fillId="10" borderId="11" xfId="0" applyFont="1" applyFill="1" applyBorder="1" applyAlignment="1">
      <alignment horizontal="center" vertical="center"/>
    </xf>
    <xf numFmtId="0" fontId="37" fillId="10" borderId="5" xfId="0" applyFont="1" applyFill="1" applyBorder="1" applyAlignment="1">
      <alignment horizontal="center" vertical="center"/>
    </xf>
    <xf numFmtId="0" fontId="37" fillId="10" borderId="6" xfId="0" applyFont="1" applyFill="1" applyBorder="1" applyAlignment="1">
      <alignment horizontal="center" vertical="center"/>
    </xf>
    <xf numFmtId="0" fontId="37" fillId="11" borderId="6" xfId="0" applyFont="1" applyFill="1" applyBorder="1" applyAlignment="1">
      <alignment horizontal="center" vertical="center"/>
    </xf>
    <xf numFmtId="0" fontId="37" fillId="11" borderId="3" xfId="0" applyFont="1" applyFill="1" applyBorder="1" applyAlignment="1">
      <alignment horizontal="center" vertic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19" xfId="0" applyFont="1" applyFill="1" applyBorder="1" applyAlignment="1">
      <alignment horizontal="center"/>
    </xf>
    <xf numFmtId="0" fontId="19" fillId="7" borderId="7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9" fillId="7" borderId="9" xfId="0" applyFont="1" applyFill="1" applyBorder="1" applyAlignment="1">
      <alignment horizontal="center" vertical="center"/>
    </xf>
    <xf numFmtId="0" fontId="37" fillId="11" borderId="5" xfId="0" applyFont="1" applyFill="1" applyBorder="1" applyAlignment="1">
      <alignment horizontal="center" vertical="center"/>
    </xf>
    <xf numFmtId="0" fontId="37" fillId="11" borderId="23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/>
    </xf>
    <xf numFmtId="0" fontId="72" fillId="11" borderId="23" xfId="0" applyFont="1" applyFill="1" applyBorder="1" applyAlignment="1">
      <alignment horizontal="center"/>
    </xf>
    <xf numFmtId="0" fontId="72" fillId="11" borderId="6" xfId="0" applyFont="1" applyFill="1" applyBorder="1" applyAlignment="1">
      <alignment horizontal="center"/>
    </xf>
    <xf numFmtId="0" fontId="37" fillId="11" borderId="20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52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66" fillId="11" borderId="14" xfId="0" applyFont="1" applyFill="1" applyBorder="1" applyAlignment="1">
      <alignment horizontal="center" vertical="center" wrapText="1"/>
    </xf>
    <xf numFmtId="0" fontId="66" fillId="11" borderId="15" xfId="0" applyFont="1" applyFill="1" applyBorder="1" applyAlignment="1">
      <alignment horizontal="center" vertical="center" wrapText="1"/>
    </xf>
    <xf numFmtId="0" fontId="66" fillId="11" borderId="16" xfId="0" applyFont="1" applyFill="1" applyBorder="1" applyAlignment="1">
      <alignment horizontal="center" vertical="center" wrapText="1"/>
    </xf>
  </cellXfs>
  <cellStyles count="20330">
    <cellStyle name="Hipervínculo" xfId="1" builtinId="8"/>
    <cellStyle name="Millares" xfId="2" builtinId="3"/>
    <cellStyle name="Millares [0]" xfId="3" builtinId="6"/>
    <cellStyle name="Millares [0] 10" xfId="623"/>
    <cellStyle name="Millares [0] 10 10" xfId="13244"/>
    <cellStyle name="Millares [0] 10 11" xfId="15037"/>
    <cellStyle name="Millares [0] 10 12" xfId="16797"/>
    <cellStyle name="Millares [0] 10 13" xfId="18561"/>
    <cellStyle name="Millares [0] 10 2" xfId="877"/>
    <cellStyle name="Millares [0] 10 2 10" xfId="15332"/>
    <cellStyle name="Millares [0] 10 2 11" xfId="17091"/>
    <cellStyle name="Millares [0] 10 2 12" xfId="18854"/>
    <cellStyle name="Millares [0] 10 2 2" xfId="1468"/>
    <cellStyle name="Millares [0] 10 2 2 10" xfId="19440"/>
    <cellStyle name="Millares [0] 10 2 2 2" xfId="5281"/>
    <cellStyle name="Millares [0] 10 2 2 3" xfId="7037"/>
    <cellStyle name="Millares [0] 10 2 2 4" xfId="8810"/>
    <cellStyle name="Millares [0] 10 2 2 5" xfId="10579"/>
    <cellStyle name="Millares [0] 10 2 2 6" xfId="12349"/>
    <cellStyle name="Millares [0] 10 2 2 7" xfId="14123"/>
    <cellStyle name="Millares [0] 10 2 2 8" xfId="15921"/>
    <cellStyle name="Millares [0] 10 2 2 9" xfId="17678"/>
    <cellStyle name="Millares [0] 10 2 3" xfId="2057"/>
    <cellStyle name="Millares [0] 10 2 3 10" xfId="20026"/>
    <cellStyle name="Millares [0] 10 2 3 2" xfId="5870"/>
    <cellStyle name="Millares [0] 10 2 3 3" xfId="7623"/>
    <cellStyle name="Millares [0] 10 2 3 4" xfId="9396"/>
    <cellStyle name="Millares [0] 10 2 3 5" xfId="11165"/>
    <cellStyle name="Millares [0] 10 2 3 6" xfId="12935"/>
    <cellStyle name="Millares [0] 10 2 3 7" xfId="14709"/>
    <cellStyle name="Millares [0] 10 2 3 8" xfId="16510"/>
    <cellStyle name="Millares [0] 10 2 3 9" xfId="18264"/>
    <cellStyle name="Millares [0] 10 2 4" xfId="4694"/>
    <cellStyle name="Millares [0] 10 2 5" xfId="6451"/>
    <cellStyle name="Millares [0] 10 2 6" xfId="8224"/>
    <cellStyle name="Millares [0] 10 2 7" xfId="9993"/>
    <cellStyle name="Millares [0] 10 2 8" xfId="11763"/>
    <cellStyle name="Millares [0] 10 2 9" xfId="13537"/>
    <cellStyle name="Millares [0] 10 3" xfId="1175"/>
    <cellStyle name="Millares [0] 10 3 10" xfId="19147"/>
    <cellStyle name="Millares [0] 10 3 2" xfId="4988"/>
    <cellStyle name="Millares [0] 10 3 3" xfId="6744"/>
    <cellStyle name="Millares [0] 10 3 4" xfId="8517"/>
    <cellStyle name="Millares [0] 10 3 5" xfId="10286"/>
    <cellStyle name="Millares [0] 10 3 6" xfId="12056"/>
    <cellStyle name="Millares [0] 10 3 7" xfId="13830"/>
    <cellStyle name="Millares [0] 10 3 8" xfId="15628"/>
    <cellStyle name="Millares [0] 10 3 9" xfId="17385"/>
    <cellStyle name="Millares [0] 10 4" xfId="1764"/>
    <cellStyle name="Millares [0] 10 4 10" xfId="19733"/>
    <cellStyle name="Millares [0] 10 4 2" xfId="5577"/>
    <cellStyle name="Millares [0] 10 4 3" xfId="7330"/>
    <cellStyle name="Millares [0] 10 4 4" xfId="9103"/>
    <cellStyle name="Millares [0] 10 4 5" xfId="10872"/>
    <cellStyle name="Millares [0] 10 4 6" xfId="12642"/>
    <cellStyle name="Millares [0] 10 4 7" xfId="14416"/>
    <cellStyle name="Millares [0] 10 4 8" xfId="16217"/>
    <cellStyle name="Millares [0] 10 4 9" xfId="17971"/>
    <cellStyle name="Millares [0] 10 5" xfId="4399"/>
    <cellStyle name="Millares [0] 10 6" xfId="6158"/>
    <cellStyle name="Millares [0] 10 7" xfId="7931"/>
    <cellStyle name="Millares [0] 10 8" xfId="9700"/>
    <cellStyle name="Millares [0] 10 9" xfId="11470"/>
    <cellStyle name="Millares [0] 11" xfId="886"/>
    <cellStyle name="Millares [0] 12" xfId="2066"/>
    <cellStyle name="Millares [0] 12 10" xfId="20035"/>
    <cellStyle name="Millares [0] 12 2" xfId="5879"/>
    <cellStyle name="Millares [0] 12 3" xfId="7632"/>
    <cellStyle name="Millares [0] 12 4" xfId="9405"/>
    <cellStyle name="Millares [0] 12 5" xfId="11174"/>
    <cellStyle name="Millares [0] 12 6" xfId="12944"/>
    <cellStyle name="Millares [0] 12 7" xfId="14718"/>
    <cellStyle name="Millares [0] 12 8" xfId="16519"/>
    <cellStyle name="Millares [0] 12 9" xfId="18273"/>
    <cellStyle name="Millares [0] 2" xfId="15"/>
    <cellStyle name="Millares [0] 3" xfId="13"/>
    <cellStyle name="Millares [0] 3 10" xfId="669"/>
    <cellStyle name="Millares [0] 3 11" xfId="2746"/>
    <cellStyle name="Millares [0] 3 12" xfId="2955"/>
    <cellStyle name="Millares [0] 3 13" xfId="2603"/>
    <cellStyle name="Millares [0] 3 14" xfId="2890"/>
    <cellStyle name="Millares [0] 3 15" xfId="2395"/>
    <cellStyle name="Millares [0] 3 16" xfId="3803"/>
    <cellStyle name="Millares [0] 3 17" xfId="4078"/>
    <cellStyle name="Millares [0] 3 18" xfId="4106"/>
    <cellStyle name="Millares [0] 3 19" xfId="5289"/>
    <cellStyle name="Millares [0] 3 2" xfId="36"/>
    <cellStyle name="Millares [0] 3 2 10" xfId="2821"/>
    <cellStyle name="Millares [0] 3 2 11" xfId="3451"/>
    <cellStyle name="Millares [0] 3 2 12" xfId="3330"/>
    <cellStyle name="Millares [0] 3 2 13" xfId="856"/>
    <cellStyle name="Millares [0] 3 2 14" xfId="3760"/>
    <cellStyle name="Millares [0] 3 2 15" xfId="3970"/>
    <cellStyle name="Millares [0] 3 2 16" xfId="4127"/>
    <cellStyle name="Millares [0] 3 2 17" xfId="5894"/>
    <cellStyle name="Millares [0] 3 2 18" xfId="7666"/>
    <cellStyle name="Millares [0] 3 2 19" xfId="9436"/>
    <cellStyle name="Millares [0] 3 2 2" xfId="86"/>
    <cellStyle name="Millares [0] 3 2 2 10" xfId="2323"/>
    <cellStyle name="Millares [0] 3 2 2 11" xfId="3353"/>
    <cellStyle name="Millares [0] 3 2 2 12" xfId="3602"/>
    <cellStyle name="Millares [0] 3 2 2 13" xfId="3768"/>
    <cellStyle name="Millares [0] 3 2 2 14" xfId="3839"/>
    <cellStyle name="Millares [0] 3 2 2 15" xfId="4047"/>
    <cellStyle name="Millares [0] 3 2 2 16" xfId="4173"/>
    <cellStyle name="Millares [0] 3 2 2 17" xfId="5936"/>
    <cellStyle name="Millares [0] 3 2 2 18" xfId="7709"/>
    <cellStyle name="Millares [0] 3 2 2 19" xfId="9478"/>
    <cellStyle name="Millares [0] 3 2 2 2" xfId="283"/>
    <cellStyle name="Millares [0] 3 2 2 2 10" xfId="3442"/>
    <cellStyle name="Millares [0] 3 2 2 2 11" xfId="2374"/>
    <cellStyle name="Millares [0] 3 2 2 2 12" xfId="3925"/>
    <cellStyle name="Millares [0] 3 2 2 2 13" xfId="4366"/>
    <cellStyle name="Millares [0] 3 2 2 2 14" xfId="6126"/>
    <cellStyle name="Millares [0] 3 2 2 2 15" xfId="7899"/>
    <cellStyle name="Millares [0] 3 2 2 2 16" xfId="9668"/>
    <cellStyle name="Millares [0] 3 2 2 2 17" xfId="11438"/>
    <cellStyle name="Millares [0] 3 2 2 2 18" xfId="13211"/>
    <cellStyle name="Millares [0] 3 2 2 2 19" xfId="15004"/>
    <cellStyle name="Millares [0] 3 2 2 2 2" xfId="567"/>
    <cellStyle name="Millares [0] 3 2 2 2 2 10" xfId="15299"/>
    <cellStyle name="Millares [0] 3 2 2 2 2 11" xfId="17058"/>
    <cellStyle name="Millares [0] 3 2 2 2 2 12" xfId="18821"/>
    <cellStyle name="Millares [0] 3 2 2 2 2 2" xfId="1435"/>
    <cellStyle name="Millares [0] 3 2 2 2 2 2 10" xfId="19407"/>
    <cellStyle name="Millares [0] 3 2 2 2 2 2 2" xfId="5248"/>
    <cellStyle name="Millares [0] 3 2 2 2 2 2 3" xfId="7004"/>
    <cellStyle name="Millares [0] 3 2 2 2 2 2 4" xfId="8777"/>
    <cellStyle name="Millares [0] 3 2 2 2 2 2 5" xfId="10546"/>
    <cellStyle name="Millares [0] 3 2 2 2 2 2 6" xfId="12316"/>
    <cellStyle name="Millares [0] 3 2 2 2 2 2 7" xfId="14090"/>
    <cellStyle name="Millares [0] 3 2 2 2 2 2 8" xfId="15888"/>
    <cellStyle name="Millares [0] 3 2 2 2 2 2 9" xfId="17645"/>
    <cellStyle name="Millares [0] 3 2 2 2 2 3" xfId="2024"/>
    <cellStyle name="Millares [0] 3 2 2 2 2 3 10" xfId="19993"/>
    <cellStyle name="Millares [0] 3 2 2 2 2 3 2" xfId="5837"/>
    <cellStyle name="Millares [0] 3 2 2 2 2 3 3" xfId="7590"/>
    <cellStyle name="Millares [0] 3 2 2 2 2 3 4" xfId="9363"/>
    <cellStyle name="Millares [0] 3 2 2 2 2 3 5" xfId="11132"/>
    <cellStyle name="Millares [0] 3 2 2 2 2 3 6" xfId="12902"/>
    <cellStyle name="Millares [0] 3 2 2 2 2 3 7" xfId="14676"/>
    <cellStyle name="Millares [0] 3 2 2 2 2 3 8" xfId="16477"/>
    <cellStyle name="Millares [0] 3 2 2 2 2 3 9" xfId="18231"/>
    <cellStyle name="Millares [0] 3 2 2 2 2 4" xfId="4661"/>
    <cellStyle name="Millares [0] 3 2 2 2 2 5" xfId="6418"/>
    <cellStyle name="Millares [0] 3 2 2 2 2 6" xfId="8191"/>
    <cellStyle name="Millares [0] 3 2 2 2 2 7" xfId="9960"/>
    <cellStyle name="Millares [0] 3 2 2 2 2 8" xfId="11730"/>
    <cellStyle name="Millares [0] 3 2 2 2 2 9" xfId="13504"/>
    <cellStyle name="Millares [0] 3 2 2 2 20" xfId="16764"/>
    <cellStyle name="Millares [0] 3 2 2 2 21" xfId="18528"/>
    <cellStyle name="Millares [0] 3 2 2 2 22" xfId="20300"/>
    <cellStyle name="Millares [0] 3 2 2 2 3" xfId="1142"/>
    <cellStyle name="Millares [0] 3 2 2 2 3 10" xfId="19114"/>
    <cellStyle name="Millares [0] 3 2 2 2 3 2" xfId="4955"/>
    <cellStyle name="Millares [0] 3 2 2 2 3 3" xfId="6711"/>
    <cellStyle name="Millares [0] 3 2 2 2 3 4" xfId="8484"/>
    <cellStyle name="Millares [0] 3 2 2 2 3 5" xfId="10253"/>
    <cellStyle name="Millares [0] 3 2 2 2 3 6" xfId="12023"/>
    <cellStyle name="Millares [0] 3 2 2 2 3 7" xfId="13797"/>
    <cellStyle name="Millares [0] 3 2 2 2 3 8" xfId="15595"/>
    <cellStyle name="Millares [0] 3 2 2 2 3 9" xfId="17352"/>
    <cellStyle name="Millares [0] 3 2 2 2 4" xfId="1731"/>
    <cellStyle name="Millares [0] 3 2 2 2 4 10" xfId="19700"/>
    <cellStyle name="Millares [0] 3 2 2 2 4 2" xfId="5544"/>
    <cellStyle name="Millares [0] 3 2 2 2 4 3" xfId="7297"/>
    <cellStyle name="Millares [0] 3 2 2 2 4 4" xfId="9070"/>
    <cellStyle name="Millares [0] 3 2 2 2 4 5" xfId="10839"/>
    <cellStyle name="Millares [0] 3 2 2 2 4 6" xfId="12609"/>
    <cellStyle name="Millares [0] 3 2 2 2 4 7" xfId="14383"/>
    <cellStyle name="Millares [0] 3 2 2 2 4 8" xfId="16184"/>
    <cellStyle name="Millares [0] 3 2 2 2 4 9" xfId="17938"/>
    <cellStyle name="Millares [0] 3 2 2 2 5" xfId="2090"/>
    <cellStyle name="Millares [0] 3 2 2 2 6" xfId="2301"/>
    <cellStyle name="Millares [0] 3 2 2 2 7" xfId="2716"/>
    <cellStyle name="Millares [0] 3 2 2 2 8" xfId="2260"/>
    <cellStyle name="Millares [0] 3 2 2 2 9" xfId="2761"/>
    <cellStyle name="Millares [0] 3 2 2 20" xfId="11248"/>
    <cellStyle name="Millares [0] 3 2 2 21" xfId="13021"/>
    <cellStyle name="Millares [0] 3 2 2 22" xfId="14809"/>
    <cellStyle name="Millares [0] 3 2 2 23" xfId="16573"/>
    <cellStyle name="Millares [0] 3 2 2 24" xfId="18338"/>
    <cellStyle name="Millares [0] 3 2 2 25" xfId="20110"/>
    <cellStyle name="Millares [0] 3 2 2 3" xfId="180"/>
    <cellStyle name="Millares [0] 3 2 2 3 10" xfId="2155"/>
    <cellStyle name="Millares [0] 3 2 2 3 11" xfId="2228"/>
    <cellStyle name="Millares [0] 3 2 2 3 12" xfId="4061"/>
    <cellStyle name="Millares [0] 3 2 2 3 13" xfId="4267"/>
    <cellStyle name="Millares [0] 3 2 2 3 14" xfId="6030"/>
    <cellStyle name="Millares [0] 3 2 2 3 15" xfId="7803"/>
    <cellStyle name="Millares [0] 3 2 2 3 16" xfId="9572"/>
    <cellStyle name="Millares [0] 3 2 2 3 17" xfId="11342"/>
    <cellStyle name="Millares [0] 3 2 2 3 18" xfId="13115"/>
    <cellStyle name="Millares [0] 3 2 2 3 19" xfId="14903"/>
    <cellStyle name="Millares [0] 3 2 2 3 2" xfId="471"/>
    <cellStyle name="Millares [0] 3 2 2 3 2 10" xfId="15203"/>
    <cellStyle name="Millares [0] 3 2 2 3 2 11" xfId="16963"/>
    <cellStyle name="Millares [0] 3 2 2 3 2 12" xfId="18726"/>
    <cellStyle name="Millares [0] 3 2 2 3 2 2" xfId="1340"/>
    <cellStyle name="Millares [0] 3 2 2 3 2 2 10" xfId="19312"/>
    <cellStyle name="Millares [0] 3 2 2 3 2 2 2" xfId="5153"/>
    <cellStyle name="Millares [0] 3 2 2 3 2 2 3" xfId="6909"/>
    <cellStyle name="Millares [0] 3 2 2 3 2 2 4" xfId="8682"/>
    <cellStyle name="Millares [0] 3 2 2 3 2 2 5" xfId="10451"/>
    <cellStyle name="Millares [0] 3 2 2 3 2 2 6" xfId="12221"/>
    <cellStyle name="Millares [0] 3 2 2 3 2 2 7" xfId="13995"/>
    <cellStyle name="Millares [0] 3 2 2 3 2 2 8" xfId="15793"/>
    <cellStyle name="Millares [0] 3 2 2 3 2 2 9" xfId="17550"/>
    <cellStyle name="Millares [0] 3 2 2 3 2 3" xfId="1929"/>
    <cellStyle name="Millares [0] 3 2 2 3 2 3 10" xfId="19898"/>
    <cellStyle name="Millares [0] 3 2 2 3 2 3 2" xfId="5742"/>
    <cellStyle name="Millares [0] 3 2 2 3 2 3 3" xfId="7495"/>
    <cellStyle name="Millares [0] 3 2 2 3 2 3 4" xfId="9268"/>
    <cellStyle name="Millares [0] 3 2 2 3 2 3 5" xfId="11037"/>
    <cellStyle name="Millares [0] 3 2 2 3 2 3 6" xfId="12807"/>
    <cellStyle name="Millares [0] 3 2 2 3 2 3 7" xfId="14581"/>
    <cellStyle name="Millares [0] 3 2 2 3 2 3 8" xfId="16382"/>
    <cellStyle name="Millares [0] 3 2 2 3 2 3 9" xfId="18136"/>
    <cellStyle name="Millares [0] 3 2 2 3 2 4" xfId="4566"/>
    <cellStyle name="Millares [0] 3 2 2 3 2 5" xfId="6323"/>
    <cellStyle name="Millares [0] 3 2 2 3 2 6" xfId="8096"/>
    <cellStyle name="Millares [0] 3 2 2 3 2 7" xfId="9865"/>
    <cellStyle name="Millares [0] 3 2 2 3 2 8" xfId="11635"/>
    <cellStyle name="Millares [0] 3 2 2 3 2 9" xfId="13409"/>
    <cellStyle name="Millares [0] 3 2 2 3 20" xfId="16667"/>
    <cellStyle name="Millares [0] 3 2 2 3 21" xfId="18432"/>
    <cellStyle name="Millares [0] 3 2 2 3 22" xfId="20204"/>
    <cellStyle name="Millares [0] 3 2 2 3 3" xfId="1047"/>
    <cellStyle name="Millares [0] 3 2 2 3 3 10" xfId="19019"/>
    <cellStyle name="Millares [0] 3 2 2 3 3 2" xfId="4860"/>
    <cellStyle name="Millares [0] 3 2 2 3 3 3" xfId="6616"/>
    <cellStyle name="Millares [0] 3 2 2 3 3 4" xfId="8389"/>
    <cellStyle name="Millares [0] 3 2 2 3 3 5" xfId="10158"/>
    <cellStyle name="Millares [0] 3 2 2 3 3 6" xfId="11928"/>
    <cellStyle name="Millares [0] 3 2 2 3 3 7" xfId="13702"/>
    <cellStyle name="Millares [0] 3 2 2 3 3 8" xfId="15500"/>
    <cellStyle name="Millares [0] 3 2 2 3 3 9" xfId="17257"/>
    <cellStyle name="Millares [0] 3 2 2 3 4" xfId="1636"/>
    <cellStyle name="Millares [0] 3 2 2 3 4 10" xfId="19605"/>
    <cellStyle name="Millares [0] 3 2 2 3 4 2" xfId="5449"/>
    <cellStyle name="Millares [0] 3 2 2 3 4 3" xfId="7202"/>
    <cellStyle name="Millares [0] 3 2 2 3 4 4" xfId="8975"/>
    <cellStyle name="Millares [0] 3 2 2 3 4 5" xfId="10744"/>
    <cellStyle name="Millares [0] 3 2 2 3 4 6" xfId="12514"/>
    <cellStyle name="Millares [0] 3 2 2 3 4 7" xfId="14288"/>
    <cellStyle name="Millares [0] 3 2 2 3 4 8" xfId="16089"/>
    <cellStyle name="Millares [0] 3 2 2 3 4 9" xfId="17843"/>
    <cellStyle name="Millares [0] 3 2 2 3 5" xfId="606"/>
    <cellStyle name="Millares [0] 3 2 2 3 6" xfId="2287"/>
    <cellStyle name="Millares [0] 3 2 2 3 7" xfId="3210"/>
    <cellStyle name="Millares [0] 3 2 2 3 8" xfId="2151"/>
    <cellStyle name="Millares [0] 3 2 2 3 9" xfId="3795"/>
    <cellStyle name="Millares [0] 3 2 2 4" xfId="377"/>
    <cellStyle name="Millares [0] 3 2 2 4 10" xfId="13248"/>
    <cellStyle name="Millares [0] 3 2 2 4 11" xfId="15041"/>
    <cellStyle name="Millares [0] 3 2 2 4 12" xfId="16801"/>
    <cellStyle name="Millares [0] 3 2 2 4 13" xfId="18565"/>
    <cellStyle name="Millares [0] 3 2 2 4 2" xfId="881"/>
    <cellStyle name="Millares [0] 3 2 2 4 2 10" xfId="15336"/>
    <cellStyle name="Millares [0] 3 2 2 4 2 11" xfId="17095"/>
    <cellStyle name="Millares [0] 3 2 2 4 2 12" xfId="18858"/>
    <cellStyle name="Millares [0] 3 2 2 4 2 2" xfId="1472"/>
    <cellStyle name="Millares [0] 3 2 2 4 2 2 10" xfId="19444"/>
    <cellStyle name="Millares [0] 3 2 2 4 2 2 2" xfId="5285"/>
    <cellStyle name="Millares [0] 3 2 2 4 2 2 3" xfId="7041"/>
    <cellStyle name="Millares [0] 3 2 2 4 2 2 4" xfId="8814"/>
    <cellStyle name="Millares [0] 3 2 2 4 2 2 5" xfId="10583"/>
    <cellStyle name="Millares [0] 3 2 2 4 2 2 6" xfId="12353"/>
    <cellStyle name="Millares [0] 3 2 2 4 2 2 7" xfId="14127"/>
    <cellStyle name="Millares [0] 3 2 2 4 2 2 8" xfId="15925"/>
    <cellStyle name="Millares [0] 3 2 2 4 2 2 9" xfId="17682"/>
    <cellStyle name="Millares [0] 3 2 2 4 2 3" xfId="2061"/>
    <cellStyle name="Millares [0] 3 2 2 4 2 3 10" xfId="20030"/>
    <cellStyle name="Millares [0] 3 2 2 4 2 3 2" xfId="5874"/>
    <cellStyle name="Millares [0] 3 2 2 4 2 3 3" xfId="7627"/>
    <cellStyle name="Millares [0] 3 2 2 4 2 3 4" xfId="9400"/>
    <cellStyle name="Millares [0] 3 2 2 4 2 3 5" xfId="11169"/>
    <cellStyle name="Millares [0] 3 2 2 4 2 3 6" xfId="12939"/>
    <cellStyle name="Millares [0] 3 2 2 4 2 3 7" xfId="14713"/>
    <cellStyle name="Millares [0] 3 2 2 4 2 3 8" xfId="16514"/>
    <cellStyle name="Millares [0] 3 2 2 4 2 3 9" xfId="18268"/>
    <cellStyle name="Millares [0] 3 2 2 4 2 4" xfId="4698"/>
    <cellStyle name="Millares [0] 3 2 2 4 2 5" xfId="6455"/>
    <cellStyle name="Millares [0] 3 2 2 4 2 6" xfId="8228"/>
    <cellStyle name="Millares [0] 3 2 2 4 2 7" xfId="9997"/>
    <cellStyle name="Millares [0] 3 2 2 4 2 8" xfId="11767"/>
    <cellStyle name="Millares [0] 3 2 2 4 2 9" xfId="13541"/>
    <cellStyle name="Millares [0] 3 2 2 4 3" xfId="1179"/>
    <cellStyle name="Millares [0] 3 2 2 4 3 10" xfId="19151"/>
    <cellStyle name="Millares [0] 3 2 2 4 3 2" xfId="4992"/>
    <cellStyle name="Millares [0] 3 2 2 4 3 3" xfId="6748"/>
    <cellStyle name="Millares [0] 3 2 2 4 3 4" xfId="8521"/>
    <cellStyle name="Millares [0] 3 2 2 4 3 5" xfId="10290"/>
    <cellStyle name="Millares [0] 3 2 2 4 3 6" xfId="12060"/>
    <cellStyle name="Millares [0] 3 2 2 4 3 7" xfId="13834"/>
    <cellStyle name="Millares [0] 3 2 2 4 3 8" xfId="15632"/>
    <cellStyle name="Millares [0] 3 2 2 4 3 9" xfId="17389"/>
    <cellStyle name="Millares [0] 3 2 2 4 4" xfId="1768"/>
    <cellStyle name="Millares [0] 3 2 2 4 4 10" xfId="19737"/>
    <cellStyle name="Millares [0] 3 2 2 4 4 2" xfId="5581"/>
    <cellStyle name="Millares [0] 3 2 2 4 4 3" xfId="7334"/>
    <cellStyle name="Millares [0] 3 2 2 4 4 4" xfId="9107"/>
    <cellStyle name="Millares [0] 3 2 2 4 4 5" xfId="10876"/>
    <cellStyle name="Millares [0] 3 2 2 4 4 6" xfId="12646"/>
    <cellStyle name="Millares [0] 3 2 2 4 4 7" xfId="14420"/>
    <cellStyle name="Millares [0] 3 2 2 4 4 8" xfId="16221"/>
    <cellStyle name="Millares [0] 3 2 2 4 4 9" xfId="17975"/>
    <cellStyle name="Millares [0] 3 2 2 4 5" xfId="4403"/>
    <cellStyle name="Millares [0] 3 2 2 4 6" xfId="6162"/>
    <cellStyle name="Millares [0] 3 2 2 4 7" xfId="7935"/>
    <cellStyle name="Millares [0] 3 2 2 4 8" xfId="9704"/>
    <cellStyle name="Millares [0] 3 2 2 4 9" xfId="11474"/>
    <cellStyle name="Millares [0] 3 2 2 5" xfId="686"/>
    <cellStyle name="Millares [0] 3 2 2 5 10" xfId="15109"/>
    <cellStyle name="Millares [0] 3 2 2 5 11" xfId="16869"/>
    <cellStyle name="Millares [0] 3 2 2 5 12" xfId="18632"/>
    <cellStyle name="Millares [0] 3 2 2 5 2" xfId="1246"/>
    <cellStyle name="Millares [0] 3 2 2 5 2 10" xfId="19218"/>
    <cellStyle name="Millares [0] 3 2 2 5 2 2" xfId="5059"/>
    <cellStyle name="Millares [0] 3 2 2 5 2 3" xfId="6815"/>
    <cellStyle name="Millares [0] 3 2 2 5 2 4" xfId="8588"/>
    <cellStyle name="Millares [0] 3 2 2 5 2 5" xfId="10357"/>
    <cellStyle name="Millares [0] 3 2 2 5 2 6" xfId="12127"/>
    <cellStyle name="Millares [0] 3 2 2 5 2 7" xfId="13901"/>
    <cellStyle name="Millares [0] 3 2 2 5 2 8" xfId="15699"/>
    <cellStyle name="Millares [0] 3 2 2 5 2 9" xfId="17456"/>
    <cellStyle name="Millares [0] 3 2 2 5 3" xfId="1835"/>
    <cellStyle name="Millares [0] 3 2 2 5 3 10" xfId="19804"/>
    <cellStyle name="Millares [0] 3 2 2 5 3 2" xfId="5648"/>
    <cellStyle name="Millares [0] 3 2 2 5 3 3" xfId="7401"/>
    <cellStyle name="Millares [0] 3 2 2 5 3 4" xfId="9174"/>
    <cellStyle name="Millares [0] 3 2 2 5 3 5" xfId="10943"/>
    <cellStyle name="Millares [0] 3 2 2 5 3 6" xfId="12713"/>
    <cellStyle name="Millares [0] 3 2 2 5 3 7" xfId="14487"/>
    <cellStyle name="Millares [0] 3 2 2 5 3 8" xfId="16288"/>
    <cellStyle name="Millares [0] 3 2 2 5 3 9" xfId="18042"/>
    <cellStyle name="Millares [0] 3 2 2 5 4" xfId="4472"/>
    <cellStyle name="Millares [0] 3 2 2 5 5" xfId="6229"/>
    <cellStyle name="Millares [0] 3 2 2 5 6" xfId="8002"/>
    <cellStyle name="Millares [0] 3 2 2 5 7" xfId="9771"/>
    <cellStyle name="Millares [0] 3 2 2 5 8" xfId="11541"/>
    <cellStyle name="Millares [0] 3 2 2 5 9" xfId="13315"/>
    <cellStyle name="Millares [0] 3 2 2 6" xfId="953"/>
    <cellStyle name="Millares [0] 3 2 2 6 10" xfId="18925"/>
    <cellStyle name="Millares [0] 3 2 2 6 2" xfId="4766"/>
    <cellStyle name="Millares [0] 3 2 2 6 3" xfId="6522"/>
    <cellStyle name="Millares [0] 3 2 2 6 4" xfId="8295"/>
    <cellStyle name="Millares [0] 3 2 2 6 5" xfId="10064"/>
    <cellStyle name="Millares [0] 3 2 2 6 6" xfId="11834"/>
    <cellStyle name="Millares [0] 3 2 2 6 7" xfId="13608"/>
    <cellStyle name="Millares [0] 3 2 2 6 8" xfId="15406"/>
    <cellStyle name="Millares [0] 3 2 2 6 9" xfId="17163"/>
    <cellStyle name="Millares [0] 3 2 2 7" xfId="1542"/>
    <cellStyle name="Millares [0] 3 2 2 7 10" xfId="19511"/>
    <cellStyle name="Millares [0] 3 2 2 7 2" xfId="5355"/>
    <cellStyle name="Millares [0] 3 2 2 7 3" xfId="7108"/>
    <cellStyle name="Millares [0] 3 2 2 7 4" xfId="8881"/>
    <cellStyle name="Millares [0] 3 2 2 7 5" xfId="10650"/>
    <cellStyle name="Millares [0] 3 2 2 7 6" xfId="12420"/>
    <cellStyle name="Millares [0] 3 2 2 7 7" xfId="14194"/>
    <cellStyle name="Millares [0] 3 2 2 7 8" xfId="15995"/>
    <cellStyle name="Millares [0] 3 2 2 7 9" xfId="17749"/>
    <cellStyle name="Millares [0] 3 2 2 8" xfId="817"/>
    <cellStyle name="Millares [0] 3 2 2 9" xfId="2925"/>
    <cellStyle name="Millares [0] 3 2 20" xfId="11206"/>
    <cellStyle name="Millares [0] 3 2 21" xfId="12979"/>
    <cellStyle name="Millares [0] 3 2 22" xfId="14760"/>
    <cellStyle name="Millares [0] 3 2 23" xfId="12955"/>
    <cellStyle name="Millares [0] 3 2 24" xfId="18296"/>
    <cellStyle name="Millares [0] 3 2 25" xfId="20068"/>
    <cellStyle name="Millares [0] 3 2 3" xfId="241"/>
    <cellStyle name="Millares [0] 3 2 3 10" xfId="2518"/>
    <cellStyle name="Millares [0] 3 2 3 11" xfId="3119"/>
    <cellStyle name="Millares [0] 3 2 3 12" xfId="4062"/>
    <cellStyle name="Millares [0] 3 2 3 13" xfId="4324"/>
    <cellStyle name="Millares [0] 3 2 3 14" xfId="6084"/>
    <cellStyle name="Millares [0] 3 2 3 15" xfId="7857"/>
    <cellStyle name="Millares [0] 3 2 3 16" xfId="9626"/>
    <cellStyle name="Millares [0] 3 2 3 17" xfId="11396"/>
    <cellStyle name="Millares [0] 3 2 3 18" xfId="13169"/>
    <cellStyle name="Millares [0] 3 2 3 19" xfId="14962"/>
    <cellStyle name="Millares [0] 3 2 3 2" xfId="525"/>
    <cellStyle name="Millares [0] 3 2 3 2 10" xfId="15257"/>
    <cellStyle name="Millares [0] 3 2 3 2 11" xfId="17016"/>
    <cellStyle name="Millares [0] 3 2 3 2 12" xfId="18779"/>
    <cellStyle name="Millares [0] 3 2 3 2 2" xfId="1393"/>
    <cellStyle name="Millares [0] 3 2 3 2 2 10" xfId="19365"/>
    <cellStyle name="Millares [0] 3 2 3 2 2 2" xfId="5206"/>
    <cellStyle name="Millares [0] 3 2 3 2 2 3" xfId="6962"/>
    <cellStyle name="Millares [0] 3 2 3 2 2 4" xfId="8735"/>
    <cellStyle name="Millares [0] 3 2 3 2 2 5" xfId="10504"/>
    <cellStyle name="Millares [0] 3 2 3 2 2 6" xfId="12274"/>
    <cellStyle name="Millares [0] 3 2 3 2 2 7" xfId="14048"/>
    <cellStyle name="Millares [0] 3 2 3 2 2 8" xfId="15846"/>
    <cellStyle name="Millares [0] 3 2 3 2 2 9" xfId="17603"/>
    <cellStyle name="Millares [0] 3 2 3 2 3" xfId="1982"/>
    <cellStyle name="Millares [0] 3 2 3 2 3 10" xfId="19951"/>
    <cellStyle name="Millares [0] 3 2 3 2 3 2" xfId="5795"/>
    <cellStyle name="Millares [0] 3 2 3 2 3 3" xfId="7548"/>
    <cellStyle name="Millares [0] 3 2 3 2 3 4" xfId="9321"/>
    <cellStyle name="Millares [0] 3 2 3 2 3 5" xfId="11090"/>
    <cellStyle name="Millares [0] 3 2 3 2 3 6" xfId="12860"/>
    <cellStyle name="Millares [0] 3 2 3 2 3 7" xfId="14634"/>
    <cellStyle name="Millares [0] 3 2 3 2 3 8" xfId="16435"/>
    <cellStyle name="Millares [0] 3 2 3 2 3 9" xfId="18189"/>
    <cellStyle name="Millares [0] 3 2 3 2 4" xfId="4619"/>
    <cellStyle name="Millares [0] 3 2 3 2 5" xfId="6376"/>
    <cellStyle name="Millares [0] 3 2 3 2 6" xfId="8149"/>
    <cellStyle name="Millares [0] 3 2 3 2 7" xfId="9918"/>
    <cellStyle name="Millares [0] 3 2 3 2 8" xfId="11688"/>
    <cellStyle name="Millares [0] 3 2 3 2 9" xfId="13462"/>
    <cellStyle name="Millares [0] 3 2 3 20" xfId="16722"/>
    <cellStyle name="Millares [0] 3 2 3 21" xfId="18486"/>
    <cellStyle name="Millares [0] 3 2 3 22" xfId="20258"/>
    <cellStyle name="Millares [0] 3 2 3 3" xfId="1100"/>
    <cellStyle name="Millares [0] 3 2 3 3 10" xfId="19072"/>
    <cellStyle name="Millares [0] 3 2 3 3 2" xfId="4913"/>
    <cellStyle name="Millares [0] 3 2 3 3 3" xfId="6669"/>
    <cellStyle name="Millares [0] 3 2 3 3 4" xfId="8442"/>
    <cellStyle name="Millares [0] 3 2 3 3 5" xfId="10211"/>
    <cellStyle name="Millares [0] 3 2 3 3 6" xfId="11981"/>
    <cellStyle name="Millares [0] 3 2 3 3 7" xfId="13755"/>
    <cellStyle name="Millares [0] 3 2 3 3 8" xfId="15553"/>
    <cellStyle name="Millares [0] 3 2 3 3 9" xfId="17310"/>
    <cellStyle name="Millares [0] 3 2 3 4" xfId="1689"/>
    <cellStyle name="Millares [0] 3 2 3 4 10" xfId="19658"/>
    <cellStyle name="Millares [0] 3 2 3 4 2" xfId="5502"/>
    <cellStyle name="Millares [0] 3 2 3 4 3" xfId="7255"/>
    <cellStyle name="Millares [0] 3 2 3 4 4" xfId="9028"/>
    <cellStyle name="Millares [0] 3 2 3 4 5" xfId="10797"/>
    <cellStyle name="Millares [0] 3 2 3 4 6" xfId="12567"/>
    <cellStyle name="Millares [0] 3 2 3 4 7" xfId="14341"/>
    <cellStyle name="Millares [0] 3 2 3 4 8" xfId="16142"/>
    <cellStyle name="Millares [0] 3 2 3 4 9" xfId="17896"/>
    <cellStyle name="Millares [0] 3 2 3 5" xfId="617"/>
    <cellStyle name="Millares [0] 3 2 3 6" xfId="2288"/>
    <cellStyle name="Millares [0] 3 2 3 7" xfId="2779"/>
    <cellStyle name="Millares [0] 3 2 3 8" xfId="2833"/>
    <cellStyle name="Millares [0] 3 2 3 9" xfId="3427"/>
    <cellStyle name="Millares [0] 3 2 4" xfId="138"/>
    <cellStyle name="Millares [0] 3 2 4 10" xfId="3766"/>
    <cellStyle name="Millares [0] 3 2 4 11" xfId="3838"/>
    <cellStyle name="Millares [0] 3 2 4 12" xfId="3924"/>
    <cellStyle name="Millares [0] 3 2 4 13" xfId="4225"/>
    <cellStyle name="Millares [0] 3 2 4 14" xfId="5988"/>
    <cellStyle name="Millares [0] 3 2 4 15" xfId="7761"/>
    <cellStyle name="Millares [0] 3 2 4 16" xfId="9530"/>
    <cellStyle name="Millares [0] 3 2 4 17" xfId="11300"/>
    <cellStyle name="Millares [0] 3 2 4 18" xfId="13073"/>
    <cellStyle name="Millares [0] 3 2 4 19" xfId="14861"/>
    <cellStyle name="Millares [0] 3 2 4 2" xfId="429"/>
    <cellStyle name="Millares [0] 3 2 4 2 10" xfId="15161"/>
    <cellStyle name="Millares [0] 3 2 4 2 11" xfId="16921"/>
    <cellStyle name="Millares [0] 3 2 4 2 12" xfId="18684"/>
    <cellStyle name="Millares [0] 3 2 4 2 2" xfId="1298"/>
    <cellStyle name="Millares [0] 3 2 4 2 2 10" xfId="19270"/>
    <cellStyle name="Millares [0] 3 2 4 2 2 2" xfId="5111"/>
    <cellStyle name="Millares [0] 3 2 4 2 2 3" xfId="6867"/>
    <cellStyle name="Millares [0] 3 2 4 2 2 4" xfId="8640"/>
    <cellStyle name="Millares [0] 3 2 4 2 2 5" xfId="10409"/>
    <cellStyle name="Millares [0] 3 2 4 2 2 6" xfId="12179"/>
    <cellStyle name="Millares [0] 3 2 4 2 2 7" xfId="13953"/>
    <cellStyle name="Millares [0] 3 2 4 2 2 8" xfId="15751"/>
    <cellStyle name="Millares [0] 3 2 4 2 2 9" xfId="17508"/>
    <cellStyle name="Millares [0] 3 2 4 2 3" xfId="1887"/>
    <cellStyle name="Millares [0] 3 2 4 2 3 10" xfId="19856"/>
    <cellStyle name="Millares [0] 3 2 4 2 3 2" xfId="5700"/>
    <cellStyle name="Millares [0] 3 2 4 2 3 3" xfId="7453"/>
    <cellStyle name="Millares [0] 3 2 4 2 3 4" xfId="9226"/>
    <cellStyle name="Millares [0] 3 2 4 2 3 5" xfId="10995"/>
    <cellStyle name="Millares [0] 3 2 4 2 3 6" xfId="12765"/>
    <cellStyle name="Millares [0] 3 2 4 2 3 7" xfId="14539"/>
    <cellStyle name="Millares [0] 3 2 4 2 3 8" xfId="16340"/>
    <cellStyle name="Millares [0] 3 2 4 2 3 9" xfId="18094"/>
    <cellStyle name="Millares [0] 3 2 4 2 4" xfId="4524"/>
    <cellStyle name="Millares [0] 3 2 4 2 5" xfId="6281"/>
    <cellStyle name="Millares [0] 3 2 4 2 6" xfId="8054"/>
    <cellStyle name="Millares [0] 3 2 4 2 7" xfId="9823"/>
    <cellStyle name="Millares [0] 3 2 4 2 8" xfId="11593"/>
    <cellStyle name="Millares [0] 3 2 4 2 9" xfId="13367"/>
    <cellStyle name="Millares [0] 3 2 4 20" xfId="16625"/>
    <cellStyle name="Millares [0] 3 2 4 21" xfId="18390"/>
    <cellStyle name="Millares [0] 3 2 4 22" xfId="20162"/>
    <cellStyle name="Millares [0] 3 2 4 3" xfId="1005"/>
    <cellStyle name="Millares [0] 3 2 4 3 10" xfId="18977"/>
    <cellStyle name="Millares [0] 3 2 4 3 2" xfId="4818"/>
    <cellStyle name="Millares [0] 3 2 4 3 3" xfId="6574"/>
    <cellStyle name="Millares [0] 3 2 4 3 4" xfId="8347"/>
    <cellStyle name="Millares [0] 3 2 4 3 5" xfId="10116"/>
    <cellStyle name="Millares [0] 3 2 4 3 6" xfId="11886"/>
    <cellStyle name="Millares [0] 3 2 4 3 7" xfId="13660"/>
    <cellStyle name="Millares [0] 3 2 4 3 8" xfId="15458"/>
    <cellStyle name="Millares [0] 3 2 4 3 9" xfId="17215"/>
    <cellStyle name="Millares [0] 3 2 4 4" xfId="1594"/>
    <cellStyle name="Millares [0] 3 2 4 4 10" xfId="19563"/>
    <cellStyle name="Millares [0] 3 2 4 4 2" xfId="5407"/>
    <cellStyle name="Millares [0] 3 2 4 4 3" xfId="7160"/>
    <cellStyle name="Millares [0] 3 2 4 4 4" xfId="8933"/>
    <cellStyle name="Millares [0] 3 2 4 4 5" xfId="10702"/>
    <cellStyle name="Millares [0] 3 2 4 4 6" xfId="12472"/>
    <cellStyle name="Millares [0] 3 2 4 4 7" xfId="14246"/>
    <cellStyle name="Millares [0] 3 2 4 4 8" xfId="16047"/>
    <cellStyle name="Millares [0] 3 2 4 4 9" xfId="17801"/>
    <cellStyle name="Millares [0] 3 2 4 5" xfId="846"/>
    <cellStyle name="Millares [0] 3 2 4 6" xfId="2564"/>
    <cellStyle name="Millares [0] 3 2 4 7" xfId="2322"/>
    <cellStyle name="Millares [0] 3 2 4 8" xfId="2801"/>
    <cellStyle name="Millares [0] 3 2 4 9" xfId="2170"/>
    <cellStyle name="Millares [0] 3 2 5" xfId="335"/>
    <cellStyle name="Millares [0] 3 2 5 10" xfId="15067"/>
    <cellStyle name="Millares [0] 3 2 5 11" xfId="16827"/>
    <cellStyle name="Millares [0] 3 2 5 12" xfId="18590"/>
    <cellStyle name="Millares [0] 3 2 5 2" xfId="1204"/>
    <cellStyle name="Millares [0] 3 2 5 2 10" xfId="19176"/>
    <cellStyle name="Millares [0] 3 2 5 2 2" xfId="5017"/>
    <cellStyle name="Millares [0] 3 2 5 2 3" xfId="6773"/>
    <cellStyle name="Millares [0] 3 2 5 2 4" xfId="8546"/>
    <cellStyle name="Millares [0] 3 2 5 2 5" xfId="10315"/>
    <cellStyle name="Millares [0] 3 2 5 2 6" xfId="12085"/>
    <cellStyle name="Millares [0] 3 2 5 2 7" xfId="13859"/>
    <cellStyle name="Millares [0] 3 2 5 2 8" xfId="15657"/>
    <cellStyle name="Millares [0] 3 2 5 2 9" xfId="17414"/>
    <cellStyle name="Millares [0] 3 2 5 3" xfId="1793"/>
    <cellStyle name="Millares [0] 3 2 5 3 10" xfId="19762"/>
    <cellStyle name="Millares [0] 3 2 5 3 2" xfId="5606"/>
    <cellStyle name="Millares [0] 3 2 5 3 3" xfId="7359"/>
    <cellStyle name="Millares [0] 3 2 5 3 4" xfId="9132"/>
    <cellStyle name="Millares [0] 3 2 5 3 5" xfId="10901"/>
    <cellStyle name="Millares [0] 3 2 5 3 6" xfId="12671"/>
    <cellStyle name="Millares [0] 3 2 5 3 7" xfId="14445"/>
    <cellStyle name="Millares [0] 3 2 5 3 8" xfId="16246"/>
    <cellStyle name="Millares [0] 3 2 5 3 9" xfId="18000"/>
    <cellStyle name="Millares [0] 3 2 5 4" xfId="4430"/>
    <cellStyle name="Millares [0] 3 2 5 5" xfId="6187"/>
    <cellStyle name="Millares [0] 3 2 5 6" xfId="7960"/>
    <cellStyle name="Millares [0] 3 2 5 7" xfId="9729"/>
    <cellStyle name="Millares [0] 3 2 5 8" xfId="11499"/>
    <cellStyle name="Millares [0] 3 2 5 9" xfId="13273"/>
    <cellStyle name="Millares [0] 3 2 6" xfId="911"/>
    <cellStyle name="Millares [0] 3 2 6 10" xfId="18883"/>
    <cellStyle name="Millares [0] 3 2 6 2" xfId="4724"/>
    <cellStyle name="Millares [0] 3 2 6 3" xfId="6480"/>
    <cellStyle name="Millares [0] 3 2 6 4" xfId="8253"/>
    <cellStyle name="Millares [0] 3 2 6 5" xfId="10022"/>
    <cellStyle name="Millares [0] 3 2 6 6" xfId="11792"/>
    <cellStyle name="Millares [0] 3 2 6 7" xfId="13566"/>
    <cellStyle name="Millares [0] 3 2 6 8" xfId="15364"/>
    <cellStyle name="Millares [0] 3 2 6 9" xfId="17121"/>
    <cellStyle name="Millares [0] 3 2 7" xfId="1500"/>
    <cellStyle name="Millares [0] 3 2 7 10" xfId="19469"/>
    <cellStyle name="Millares [0] 3 2 7 2" xfId="5313"/>
    <cellStyle name="Millares [0] 3 2 7 3" xfId="7066"/>
    <cellStyle name="Millares [0] 3 2 7 4" xfId="8839"/>
    <cellStyle name="Millares [0] 3 2 7 5" xfId="10608"/>
    <cellStyle name="Millares [0] 3 2 7 6" xfId="12378"/>
    <cellStyle name="Millares [0] 3 2 7 7" xfId="14152"/>
    <cellStyle name="Millares [0] 3 2 7 8" xfId="15953"/>
    <cellStyle name="Millares [0] 3 2 7 9" xfId="17707"/>
    <cellStyle name="Millares [0] 3 2 8" xfId="705"/>
    <cellStyle name="Millares [0] 3 2 9" xfId="2472"/>
    <cellStyle name="Millares [0] 3 20" xfId="7647"/>
    <cellStyle name="Millares [0] 3 21" xfId="9418"/>
    <cellStyle name="Millares [0] 3 22" xfId="11188"/>
    <cellStyle name="Millares [0] 3 23" xfId="12961"/>
    <cellStyle name="Millares [0] 3 24" xfId="14739"/>
    <cellStyle name="Millares [0] 3 25" xfId="14784"/>
    <cellStyle name="Millares [0] 3 26" xfId="16549"/>
    <cellStyle name="Millares [0] 3 27" xfId="20050"/>
    <cellStyle name="Millares [0] 3 3" xfId="68"/>
    <cellStyle name="Millares [0] 3 3 10" xfId="3598"/>
    <cellStyle name="Millares [0] 3 3 11" xfId="2790"/>
    <cellStyle name="Millares [0] 3 3 12" xfId="3815"/>
    <cellStyle name="Millares [0] 3 3 13" xfId="2619"/>
    <cellStyle name="Millares [0] 3 3 14" xfId="3897"/>
    <cellStyle name="Millares [0] 3 3 15" xfId="4155"/>
    <cellStyle name="Millares [0] 3 3 16" xfId="5918"/>
    <cellStyle name="Millares [0] 3 3 17" xfId="7691"/>
    <cellStyle name="Millares [0] 3 3 18" xfId="9460"/>
    <cellStyle name="Millares [0] 3 3 19" xfId="11230"/>
    <cellStyle name="Millares [0] 3 3 2" xfId="265"/>
    <cellStyle name="Millares [0] 3 3 2 10" xfId="3500"/>
    <cellStyle name="Millares [0] 3 3 2 11" xfId="2650"/>
    <cellStyle name="Millares [0] 3 3 2 12" xfId="3814"/>
    <cellStyle name="Millares [0] 3 3 2 13" xfId="4348"/>
    <cellStyle name="Millares [0] 3 3 2 14" xfId="6108"/>
    <cellStyle name="Millares [0] 3 3 2 15" xfId="7881"/>
    <cellStyle name="Millares [0] 3 3 2 16" xfId="9650"/>
    <cellStyle name="Millares [0] 3 3 2 17" xfId="11420"/>
    <cellStyle name="Millares [0] 3 3 2 18" xfId="13193"/>
    <cellStyle name="Millares [0] 3 3 2 19" xfId="14986"/>
    <cellStyle name="Millares [0] 3 3 2 2" xfId="549"/>
    <cellStyle name="Millares [0] 3 3 2 2 10" xfId="15281"/>
    <cellStyle name="Millares [0] 3 3 2 2 11" xfId="17040"/>
    <cellStyle name="Millares [0] 3 3 2 2 12" xfId="18803"/>
    <cellStyle name="Millares [0] 3 3 2 2 2" xfId="1417"/>
    <cellStyle name="Millares [0] 3 3 2 2 2 10" xfId="19389"/>
    <cellStyle name="Millares [0] 3 3 2 2 2 2" xfId="5230"/>
    <cellStyle name="Millares [0] 3 3 2 2 2 3" xfId="6986"/>
    <cellStyle name="Millares [0] 3 3 2 2 2 4" xfId="8759"/>
    <cellStyle name="Millares [0] 3 3 2 2 2 5" xfId="10528"/>
    <cellStyle name="Millares [0] 3 3 2 2 2 6" xfId="12298"/>
    <cellStyle name="Millares [0] 3 3 2 2 2 7" xfId="14072"/>
    <cellStyle name="Millares [0] 3 3 2 2 2 8" xfId="15870"/>
    <cellStyle name="Millares [0] 3 3 2 2 2 9" xfId="17627"/>
    <cellStyle name="Millares [0] 3 3 2 2 3" xfId="2006"/>
    <cellStyle name="Millares [0] 3 3 2 2 3 10" xfId="19975"/>
    <cellStyle name="Millares [0] 3 3 2 2 3 2" xfId="5819"/>
    <cellStyle name="Millares [0] 3 3 2 2 3 3" xfId="7572"/>
    <cellStyle name="Millares [0] 3 3 2 2 3 4" xfId="9345"/>
    <cellStyle name="Millares [0] 3 3 2 2 3 5" xfId="11114"/>
    <cellStyle name="Millares [0] 3 3 2 2 3 6" xfId="12884"/>
    <cellStyle name="Millares [0] 3 3 2 2 3 7" xfId="14658"/>
    <cellStyle name="Millares [0] 3 3 2 2 3 8" xfId="16459"/>
    <cellStyle name="Millares [0] 3 3 2 2 3 9" xfId="18213"/>
    <cellStyle name="Millares [0] 3 3 2 2 4" xfId="4643"/>
    <cellStyle name="Millares [0] 3 3 2 2 5" xfId="6400"/>
    <cellStyle name="Millares [0] 3 3 2 2 6" xfId="8173"/>
    <cellStyle name="Millares [0] 3 3 2 2 7" xfId="9942"/>
    <cellStyle name="Millares [0] 3 3 2 2 8" xfId="11712"/>
    <cellStyle name="Millares [0] 3 3 2 2 9" xfId="13486"/>
    <cellStyle name="Millares [0] 3 3 2 20" xfId="16746"/>
    <cellStyle name="Millares [0] 3 3 2 21" xfId="18510"/>
    <cellStyle name="Millares [0] 3 3 2 22" xfId="20282"/>
    <cellStyle name="Millares [0] 3 3 2 3" xfId="1124"/>
    <cellStyle name="Millares [0] 3 3 2 3 10" xfId="19096"/>
    <cellStyle name="Millares [0] 3 3 2 3 2" xfId="4937"/>
    <cellStyle name="Millares [0] 3 3 2 3 3" xfId="6693"/>
    <cellStyle name="Millares [0] 3 3 2 3 4" xfId="8466"/>
    <cellStyle name="Millares [0] 3 3 2 3 5" xfId="10235"/>
    <cellStyle name="Millares [0] 3 3 2 3 6" xfId="12005"/>
    <cellStyle name="Millares [0] 3 3 2 3 7" xfId="13779"/>
    <cellStyle name="Millares [0] 3 3 2 3 8" xfId="15577"/>
    <cellStyle name="Millares [0] 3 3 2 3 9" xfId="17334"/>
    <cellStyle name="Millares [0] 3 3 2 4" xfId="1713"/>
    <cellStyle name="Millares [0] 3 3 2 4 10" xfId="19682"/>
    <cellStyle name="Millares [0] 3 3 2 4 2" xfId="5526"/>
    <cellStyle name="Millares [0] 3 3 2 4 3" xfId="7279"/>
    <cellStyle name="Millares [0] 3 3 2 4 4" xfId="9052"/>
    <cellStyle name="Millares [0] 3 3 2 4 5" xfId="10821"/>
    <cellStyle name="Millares [0] 3 3 2 4 6" xfId="12591"/>
    <cellStyle name="Millares [0] 3 3 2 4 7" xfId="14365"/>
    <cellStyle name="Millares [0] 3 3 2 4 8" xfId="16166"/>
    <cellStyle name="Millares [0] 3 3 2 4 9" xfId="17920"/>
    <cellStyle name="Millares [0] 3 3 2 5" xfId="847"/>
    <cellStyle name="Millares [0] 3 3 2 6" xfId="2127"/>
    <cellStyle name="Millares [0] 3 3 2 7" xfId="2784"/>
    <cellStyle name="Millares [0] 3 3 2 8" xfId="3610"/>
    <cellStyle name="Millares [0] 3 3 2 9" xfId="2985"/>
    <cellStyle name="Millares [0] 3 3 20" xfId="13003"/>
    <cellStyle name="Millares [0] 3 3 21" xfId="14791"/>
    <cellStyle name="Millares [0] 3 3 22" xfId="16555"/>
    <cellStyle name="Millares [0] 3 3 23" xfId="18320"/>
    <cellStyle name="Millares [0] 3 3 24" xfId="20092"/>
    <cellStyle name="Millares [0] 3 3 3" xfId="162"/>
    <cellStyle name="Millares [0] 3 3 3 10" xfId="3787"/>
    <cellStyle name="Millares [0] 3 3 3 11" xfId="3825"/>
    <cellStyle name="Millares [0] 3 3 3 12" xfId="3978"/>
    <cellStyle name="Millares [0] 3 3 3 13" xfId="4249"/>
    <cellStyle name="Millares [0] 3 3 3 14" xfId="6012"/>
    <cellStyle name="Millares [0] 3 3 3 15" xfId="7785"/>
    <cellStyle name="Millares [0] 3 3 3 16" xfId="9554"/>
    <cellStyle name="Millares [0] 3 3 3 17" xfId="11324"/>
    <cellStyle name="Millares [0] 3 3 3 18" xfId="13097"/>
    <cellStyle name="Millares [0] 3 3 3 19" xfId="14885"/>
    <cellStyle name="Millares [0] 3 3 3 2" xfId="453"/>
    <cellStyle name="Millares [0] 3 3 3 2 10" xfId="15185"/>
    <cellStyle name="Millares [0] 3 3 3 2 11" xfId="16945"/>
    <cellStyle name="Millares [0] 3 3 3 2 12" xfId="18708"/>
    <cellStyle name="Millares [0] 3 3 3 2 2" xfId="1322"/>
    <cellStyle name="Millares [0] 3 3 3 2 2 10" xfId="19294"/>
    <cellStyle name="Millares [0] 3 3 3 2 2 2" xfId="5135"/>
    <cellStyle name="Millares [0] 3 3 3 2 2 3" xfId="6891"/>
    <cellStyle name="Millares [0] 3 3 3 2 2 4" xfId="8664"/>
    <cellStyle name="Millares [0] 3 3 3 2 2 5" xfId="10433"/>
    <cellStyle name="Millares [0] 3 3 3 2 2 6" xfId="12203"/>
    <cellStyle name="Millares [0] 3 3 3 2 2 7" xfId="13977"/>
    <cellStyle name="Millares [0] 3 3 3 2 2 8" xfId="15775"/>
    <cellStyle name="Millares [0] 3 3 3 2 2 9" xfId="17532"/>
    <cellStyle name="Millares [0] 3 3 3 2 3" xfId="1911"/>
    <cellStyle name="Millares [0] 3 3 3 2 3 10" xfId="19880"/>
    <cellStyle name="Millares [0] 3 3 3 2 3 2" xfId="5724"/>
    <cellStyle name="Millares [0] 3 3 3 2 3 3" xfId="7477"/>
    <cellStyle name="Millares [0] 3 3 3 2 3 4" xfId="9250"/>
    <cellStyle name="Millares [0] 3 3 3 2 3 5" xfId="11019"/>
    <cellStyle name="Millares [0] 3 3 3 2 3 6" xfId="12789"/>
    <cellStyle name="Millares [0] 3 3 3 2 3 7" xfId="14563"/>
    <cellStyle name="Millares [0] 3 3 3 2 3 8" xfId="16364"/>
    <cellStyle name="Millares [0] 3 3 3 2 3 9" xfId="18118"/>
    <cellStyle name="Millares [0] 3 3 3 2 4" xfId="4548"/>
    <cellStyle name="Millares [0] 3 3 3 2 5" xfId="6305"/>
    <cellStyle name="Millares [0] 3 3 3 2 6" xfId="8078"/>
    <cellStyle name="Millares [0] 3 3 3 2 7" xfId="9847"/>
    <cellStyle name="Millares [0] 3 3 3 2 8" xfId="11617"/>
    <cellStyle name="Millares [0] 3 3 3 2 9" xfId="13391"/>
    <cellStyle name="Millares [0] 3 3 3 20" xfId="16649"/>
    <cellStyle name="Millares [0] 3 3 3 21" xfId="18414"/>
    <cellStyle name="Millares [0] 3 3 3 22" xfId="20186"/>
    <cellStyle name="Millares [0] 3 3 3 3" xfId="1029"/>
    <cellStyle name="Millares [0] 3 3 3 3 10" xfId="19001"/>
    <cellStyle name="Millares [0] 3 3 3 3 2" xfId="4842"/>
    <cellStyle name="Millares [0] 3 3 3 3 3" xfId="6598"/>
    <cellStyle name="Millares [0] 3 3 3 3 4" xfId="8371"/>
    <cellStyle name="Millares [0] 3 3 3 3 5" xfId="10140"/>
    <cellStyle name="Millares [0] 3 3 3 3 6" xfId="11910"/>
    <cellStyle name="Millares [0] 3 3 3 3 7" xfId="13684"/>
    <cellStyle name="Millares [0] 3 3 3 3 8" xfId="15482"/>
    <cellStyle name="Millares [0] 3 3 3 3 9" xfId="17239"/>
    <cellStyle name="Millares [0] 3 3 3 4" xfId="1618"/>
    <cellStyle name="Millares [0] 3 3 3 4 10" xfId="19587"/>
    <cellStyle name="Millares [0] 3 3 3 4 2" xfId="5431"/>
    <cellStyle name="Millares [0] 3 3 3 4 3" xfId="7184"/>
    <cellStyle name="Millares [0] 3 3 3 4 4" xfId="8957"/>
    <cellStyle name="Millares [0] 3 3 3 4 5" xfId="10726"/>
    <cellStyle name="Millares [0] 3 3 3 4 6" xfId="12496"/>
    <cellStyle name="Millares [0] 3 3 3 4 7" xfId="14270"/>
    <cellStyle name="Millares [0] 3 3 3 4 8" xfId="16071"/>
    <cellStyle name="Millares [0] 3 3 3 4 9" xfId="17825"/>
    <cellStyle name="Millares [0] 3 3 3 5" xfId="781"/>
    <cellStyle name="Millares [0] 3 3 3 6" xfId="2521"/>
    <cellStyle name="Millares [0] 3 3 3 7" xfId="2282"/>
    <cellStyle name="Millares [0] 3 3 3 8" xfId="2541"/>
    <cellStyle name="Millares [0] 3 3 3 9" xfId="3631"/>
    <cellStyle name="Millares [0] 3 3 4" xfId="359"/>
    <cellStyle name="Millares [0] 3 3 4 10" xfId="15091"/>
    <cellStyle name="Millares [0] 3 3 4 11" xfId="16851"/>
    <cellStyle name="Millares [0] 3 3 4 12" xfId="18614"/>
    <cellStyle name="Millares [0] 3 3 4 2" xfId="1228"/>
    <cellStyle name="Millares [0] 3 3 4 2 10" xfId="19200"/>
    <cellStyle name="Millares [0] 3 3 4 2 2" xfId="5041"/>
    <cellStyle name="Millares [0] 3 3 4 2 3" xfId="6797"/>
    <cellStyle name="Millares [0] 3 3 4 2 4" xfId="8570"/>
    <cellStyle name="Millares [0] 3 3 4 2 5" xfId="10339"/>
    <cellStyle name="Millares [0] 3 3 4 2 6" xfId="12109"/>
    <cellStyle name="Millares [0] 3 3 4 2 7" xfId="13883"/>
    <cellStyle name="Millares [0] 3 3 4 2 8" xfId="15681"/>
    <cellStyle name="Millares [0] 3 3 4 2 9" xfId="17438"/>
    <cellStyle name="Millares [0] 3 3 4 3" xfId="1817"/>
    <cellStyle name="Millares [0] 3 3 4 3 10" xfId="19786"/>
    <cellStyle name="Millares [0] 3 3 4 3 2" xfId="5630"/>
    <cellStyle name="Millares [0] 3 3 4 3 3" xfId="7383"/>
    <cellStyle name="Millares [0] 3 3 4 3 4" xfId="9156"/>
    <cellStyle name="Millares [0] 3 3 4 3 5" xfId="10925"/>
    <cellStyle name="Millares [0] 3 3 4 3 6" xfId="12695"/>
    <cellStyle name="Millares [0] 3 3 4 3 7" xfId="14469"/>
    <cellStyle name="Millares [0] 3 3 4 3 8" xfId="16270"/>
    <cellStyle name="Millares [0] 3 3 4 3 9" xfId="18024"/>
    <cellStyle name="Millares [0] 3 3 4 4" xfId="4454"/>
    <cellStyle name="Millares [0] 3 3 4 5" xfId="6211"/>
    <cellStyle name="Millares [0] 3 3 4 6" xfId="7984"/>
    <cellStyle name="Millares [0] 3 3 4 7" xfId="9753"/>
    <cellStyle name="Millares [0] 3 3 4 8" xfId="11523"/>
    <cellStyle name="Millares [0] 3 3 4 9" xfId="13297"/>
    <cellStyle name="Millares [0] 3 3 5" xfId="935"/>
    <cellStyle name="Millares [0] 3 3 5 10" xfId="18907"/>
    <cellStyle name="Millares [0] 3 3 5 2" xfId="4748"/>
    <cellStyle name="Millares [0] 3 3 5 3" xfId="6504"/>
    <cellStyle name="Millares [0] 3 3 5 4" xfId="8277"/>
    <cellStyle name="Millares [0] 3 3 5 5" xfId="10046"/>
    <cellStyle name="Millares [0] 3 3 5 6" xfId="11816"/>
    <cellStyle name="Millares [0] 3 3 5 7" xfId="13590"/>
    <cellStyle name="Millares [0] 3 3 5 8" xfId="15388"/>
    <cellStyle name="Millares [0] 3 3 5 9" xfId="17145"/>
    <cellStyle name="Millares [0] 3 3 6" xfId="1524"/>
    <cellStyle name="Millares [0] 3 3 6 10" xfId="19493"/>
    <cellStyle name="Millares [0] 3 3 6 2" xfId="5337"/>
    <cellStyle name="Millares [0] 3 3 6 3" xfId="7090"/>
    <cellStyle name="Millares [0] 3 3 6 4" xfId="8863"/>
    <cellStyle name="Millares [0] 3 3 6 5" xfId="10632"/>
    <cellStyle name="Millares [0] 3 3 6 6" xfId="12402"/>
    <cellStyle name="Millares [0] 3 3 6 7" xfId="14176"/>
    <cellStyle name="Millares [0] 3 3 6 8" xfId="15977"/>
    <cellStyle name="Millares [0] 3 3 6 9" xfId="17731"/>
    <cellStyle name="Millares [0] 3 3 7" xfId="798"/>
    <cellStyle name="Millares [0] 3 3 8" xfId="3112"/>
    <cellStyle name="Millares [0] 3 3 9" xfId="2726"/>
    <cellStyle name="Millares [0] 3 4" xfId="58"/>
    <cellStyle name="Millares [0] 3 5" xfId="223"/>
    <cellStyle name="Millares [0] 3 5 10" xfId="2960"/>
    <cellStyle name="Millares [0] 3 5 11" xfId="3547"/>
    <cellStyle name="Millares [0] 3 5 12" xfId="3939"/>
    <cellStyle name="Millares [0] 3 5 13" xfId="4306"/>
    <cellStyle name="Millares [0] 3 5 14" xfId="6066"/>
    <cellStyle name="Millares [0] 3 5 15" xfId="7839"/>
    <cellStyle name="Millares [0] 3 5 16" xfId="9608"/>
    <cellStyle name="Millares [0] 3 5 17" xfId="11378"/>
    <cellStyle name="Millares [0] 3 5 18" xfId="13151"/>
    <cellStyle name="Millares [0] 3 5 19" xfId="14944"/>
    <cellStyle name="Millares [0] 3 5 2" xfId="507"/>
    <cellStyle name="Millares [0] 3 5 2 10" xfId="15239"/>
    <cellStyle name="Millares [0] 3 5 2 11" xfId="16998"/>
    <cellStyle name="Millares [0] 3 5 2 12" xfId="18761"/>
    <cellStyle name="Millares [0] 3 5 2 2" xfId="1375"/>
    <cellStyle name="Millares [0] 3 5 2 2 10" xfId="19347"/>
    <cellStyle name="Millares [0] 3 5 2 2 2" xfId="5188"/>
    <cellStyle name="Millares [0] 3 5 2 2 3" xfId="6944"/>
    <cellStyle name="Millares [0] 3 5 2 2 4" xfId="8717"/>
    <cellStyle name="Millares [0] 3 5 2 2 5" xfId="10486"/>
    <cellStyle name="Millares [0] 3 5 2 2 6" xfId="12256"/>
    <cellStyle name="Millares [0] 3 5 2 2 7" xfId="14030"/>
    <cellStyle name="Millares [0] 3 5 2 2 8" xfId="15828"/>
    <cellStyle name="Millares [0] 3 5 2 2 9" xfId="17585"/>
    <cellStyle name="Millares [0] 3 5 2 3" xfId="1964"/>
    <cellStyle name="Millares [0] 3 5 2 3 10" xfId="19933"/>
    <cellStyle name="Millares [0] 3 5 2 3 2" xfId="5777"/>
    <cellStyle name="Millares [0] 3 5 2 3 3" xfId="7530"/>
    <cellStyle name="Millares [0] 3 5 2 3 4" xfId="9303"/>
    <cellStyle name="Millares [0] 3 5 2 3 5" xfId="11072"/>
    <cellStyle name="Millares [0] 3 5 2 3 6" xfId="12842"/>
    <cellStyle name="Millares [0] 3 5 2 3 7" xfId="14616"/>
    <cellStyle name="Millares [0] 3 5 2 3 8" xfId="16417"/>
    <cellStyle name="Millares [0] 3 5 2 3 9" xfId="18171"/>
    <cellStyle name="Millares [0] 3 5 2 4" xfId="4601"/>
    <cellStyle name="Millares [0] 3 5 2 5" xfId="6358"/>
    <cellStyle name="Millares [0] 3 5 2 6" xfId="8131"/>
    <cellStyle name="Millares [0] 3 5 2 7" xfId="9900"/>
    <cellStyle name="Millares [0] 3 5 2 8" xfId="11670"/>
    <cellStyle name="Millares [0] 3 5 2 9" xfId="13444"/>
    <cellStyle name="Millares [0] 3 5 20" xfId="16704"/>
    <cellStyle name="Millares [0] 3 5 21" xfId="18468"/>
    <cellStyle name="Millares [0] 3 5 22" xfId="20240"/>
    <cellStyle name="Millares [0] 3 5 3" xfId="1082"/>
    <cellStyle name="Millares [0] 3 5 3 10" xfId="19054"/>
    <cellStyle name="Millares [0] 3 5 3 2" xfId="4895"/>
    <cellStyle name="Millares [0] 3 5 3 3" xfId="6651"/>
    <cellStyle name="Millares [0] 3 5 3 4" xfId="8424"/>
    <cellStyle name="Millares [0] 3 5 3 5" xfId="10193"/>
    <cellStyle name="Millares [0] 3 5 3 6" xfId="11963"/>
    <cellStyle name="Millares [0] 3 5 3 7" xfId="13737"/>
    <cellStyle name="Millares [0] 3 5 3 8" xfId="15535"/>
    <cellStyle name="Millares [0] 3 5 3 9" xfId="17292"/>
    <cellStyle name="Millares [0] 3 5 4" xfId="1671"/>
    <cellStyle name="Millares [0] 3 5 4 10" xfId="19640"/>
    <cellStyle name="Millares [0] 3 5 4 2" xfId="5484"/>
    <cellStyle name="Millares [0] 3 5 4 3" xfId="7237"/>
    <cellStyle name="Millares [0] 3 5 4 4" xfId="9010"/>
    <cellStyle name="Millares [0] 3 5 4 5" xfId="10779"/>
    <cellStyle name="Millares [0] 3 5 4 6" xfId="12549"/>
    <cellStyle name="Millares [0] 3 5 4 7" xfId="14323"/>
    <cellStyle name="Millares [0] 3 5 4 8" xfId="16124"/>
    <cellStyle name="Millares [0] 3 5 4 9" xfId="17878"/>
    <cellStyle name="Millares [0] 3 5 5" xfId="657"/>
    <cellStyle name="Millares [0] 3 5 6" xfId="2522"/>
    <cellStyle name="Millares [0] 3 5 7" xfId="2512"/>
    <cellStyle name="Millares [0] 3 5 8" xfId="3121"/>
    <cellStyle name="Millares [0] 3 5 9" xfId="3244"/>
    <cellStyle name="Millares [0] 3 6" xfId="120"/>
    <cellStyle name="Millares [0] 3 6 10" xfId="2227"/>
    <cellStyle name="Millares [0] 3 6 11" xfId="3646"/>
    <cellStyle name="Millares [0] 3 6 12" xfId="3993"/>
    <cellStyle name="Millares [0] 3 6 13" xfId="4207"/>
    <cellStyle name="Millares [0] 3 6 14" xfId="5970"/>
    <cellStyle name="Millares [0] 3 6 15" xfId="7743"/>
    <cellStyle name="Millares [0] 3 6 16" xfId="9512"/>
    <cellStyle name="Millares [0] 3 6 17" xfId="11282"/>
    <cellStyle name="Millares [0] 3 6 18" xfId="13055"/>
    <cellStyle name="Millares [0] 3 6 19" xfId="14843"/>
    <cellStyle name="Millares [0] 3 6 2" xfId="411"/>
    <cellStyle name="Millares [0] 3 6 2 10" xfId="15143"/>
    <cellStyle name="Millares [0] 3 6 2 11" xfId="16903"/>
    <cellStyle name="Millares [0] 3 6 2 12" xfId="18666"/>
    <cellStyle name="Millares [0] 3 6 2 2" xfId="1280"/>
    <cellStyle name="Millares [0] 3 6 2 2 10" xfId="19252"/>
    <cellStyle name="Millares [0] 3 6 2 2 2" xfId="5093"/>
    <cellStyle name="Millares [0] 3 6 2 2 3" xfId="6849"/>
    <cellStyle name="Millares [0] 3 6 2 2 4" xfId="8622"/>
    <cellStyle name="Millares [0] 3 6 2 2 5" xfId="10391"/>
    <cellStyle name="Millares [0] 3 6 2 2 6" xfId="12161"/>
    <cellStyle name="Millares [0] 3 6 2 2 7" xfId="13935"/>
    <cellStyle name="Millares [0] 3 6 2 2 8" xfId="15733"/>
    <cellStyle name="Millares [0] 3 6 2 2 9" xfId="17490"/>
    <cellStyle name="Millares [0] 3 6 2 3" xfId="1869"/>
    <cellStyle name="Millares [0] 3 6 2 3 10" xfId="19838"/>
    <cellStyle name="Millares [0] 3 6 2 3 2" xfId="5682"/>
    <cellStyle name="Millares [0] 3 6 2 3 3" xfId="7435"/>
    <cellStyle name="Millares [0] 3 6 2 3 4" xfId="9208"/>
    <cellStyle name="Millares [0] 3 6 2 3 5" xfId="10977"/>
    <cellStyle name="Millares [0] 3 6 2 3 6" xfId="12747"/>
    <cellStyle name="Millares [0] 3 6 2 3 7" xfId="14521"/>
    <cellStyle name="Millares [0] 3 6 2 3 8" xfId="16322"/>
    <cellStyle name="Millares [0] 3 6 2 3 9" xfId="18076"/>
    <cellStyle name="Millares [0] 3 6 2 4" xfId="4506"/>
    <cellStyle name="Millares [0] 3 6 2 5" xfId="6263"/>
    <cellStyle name="Millares [0] 3 6 2 6" xfId="8036"/>
    <cellStyle name="Millares [0] 3 6 2 7" xfId="9805"/>
    <cellStyle name="Millares [0] 3 6 2 8" xfId="11575"/>
    <cellStyle name="Millares [0] 3 6 2 9" xfId="13349"/>
    <cellStyle name="Millares [0] 3 6 20" xfId="16607"/>
    <cellStyle name="Millares [0] 3 6 21" xfId="18372"/>
    <cellStyle name="Millares [0] 3 6 22" xfId="20144"/>
    <cellStyle name="Millares [0] 3 6 3" xfId="987"/>
    <cellStyle name="Millares [0] 3 6 3 10" xfId="18959"/>
    <cellStyle name="Millares [0] 3 6 3 2" xfId="4800"/>
    <cellStyle name="Millares [0] 3 6 3 3" xfId="6556"/>
    <cellStyle name="Millares [0] 3 6 3 4" xfId="8329"/>
    <cellStyle name="Millares [0] 3 6 3 5" xfId="10098"/>
    <cellStyle name="Millares [0] 3 6 3 6" xfId="11868"/>
    <cellStyle name="Millares [0] 3 6 3 7" xfId="13642"/>
    <cellStyle name="Millares [0] 3 6 3 8" xfId="15440"/>
    <cellStyle name="Millares [0] 3 6 3 9" xfId="17197"/>
    <cellStyle name="Millares [0] 3 6 4" xfId="1576"/>
    <cellStyle name="Millares [0] 3 6 4 10" xfId="19545"/>
    <cellStyle name="Millares [0] 3 6 4 2" xfId="5389"/>
    <cellStyle name="Millares [0] 3 6 4 3" xfId="7142"/>
    <cellStyle name="Millares [0] 3 6 4 4" xfId="8915"/>
    <cellStyle name="Millares [0] 3 6 4 5" xfId="10684"/>
    <cellStyle name="Millares [0] 3 6 4 6" xfId="12454"/>
    <cellStyle name="Millares [0] 3 6 4 7" xfId="14228"/>
    <cellStyle name="Millares [0] 3 6 4 8" xfId="16029"/>
    <cellStyle name="Millares [0] 3 6 4 9" xfId="17783"/>
    <cellStyle name="Millares [0] 3 6 5" xfId="833"/>
    <cellStyle name="Millares [0] 3 6 6" xfId="2289"/>
    <cellStyle name="Millares [0] 3 6 7" xfId="3253"/>
    <cellStyle name="Millares [0] 3 6 8" xfId="3320"/>
    <cellStyle name="Millares [0] 3 6 9" xfId="3792"/>
    <cellStyle name="Millares [0] 3 7" xfId="317"/>
    <cellStyle name="Millares [0] 3 7 10" xfId="15049"/>
    <cellStyle name="Millares [0] 3 7 11" xfId="16809"/>
    <cellStyle name="Millares [0] 3 7 12" xfId="18572"/>
    <cellStyle name="Millares [0] 3 7 2" xfId="1186"/>
    <cellStyle name="Millares [0] 3 7 2 10" xfId="19158"/>
    <cellStyle name="Millares [0] 3 7 2 2" xfId="4999"/>
    <cellStyle name="Millares [0] 3 7 2 3" xfId="6755"/>
    <cellStyle name="Millares [0] 3 7 2 4" xfId="8528"/>
    <cellStyle name="Millares [0] 3 7 2 5" xfId="10297"/>
    <cellStyle name="Millares [0] 3 7 2 6" xfId="12067"/>
    <cellStyle name="Millares [0] 3 7 2 7" xfId="13841"/>
    <cellStyle name="Millares [0] 3 7 2 8" xfId="15639"/>
    <cellStyle name="Millares [0] 3 7 2 9" xfId="17396"/>
    <cellStyle name="Millares [0] 3 7 3" xfId="1775"/>
    <cellStyle name="Millares [0] 3 7 3 10" xfId="19744"/>
    <cellStyle name="Millares [0] 3 7 3 2" xfId="5588"/>
    <cellStyle name="Millares [0] 3 7 3 3" xfId="7341"/>
    <cellStyle name="Millares [0] 3 7 3 4" xfId="9114"/>
    <cellStyle name="Millares [0] 3 7 3 5" xfId="10883"/>
    <cellStyle name="Millares [0] 3 7 3 6" xfId="12653"/>
    <cellStyle name="Millares [0] 3 7 3 7" xfId="14427"/>
    <cellStyle name="Millares [0] 3 7 3 8" xfId="16228"/>
    <cellStyle name="Millares [0] 3 7 3 9" xfId="17982"/>
    <cellStyle name="Millares [0] 3 7 4" xfId="4412"/>
    <cellStyle name="Millares [0] 3 7 5" xfId="6169"/>
    <cellStyle name="Millares [0] 3 7 6" xfId="7942"/>
    <cellStyle name="Millares [0] 3 7 7" xfId="9711"/>
    <cellStyle name="Millares [0] 3 7 8" xfId="11481"/>
    <cellStyle name="Millares [0] 3 7 9" xfId="13255"/>
    <cellStyle name="Millares [0] 3 8" xfId="893"/>
    <cellStyle name="Millares [0] 3 8 10" xfId="18865"/>
    <cellStyle name="Millares [0] 3 8 2" xfId="4706"/>
    <cellStyle name="Millares [0] 3 8 3" xfId="6462"/>
    <cellStyle name="Millares [0] 3 8 4" xfId="8235"/>
    <cellStyle name="Millares [0] 3 8 5" xfId="10004"/>
    <cellStyle name="Millares [0] 3 8 6" xfId="11774"/>
    <cellStyle name="Millares [0] 3 8 7" xfId="13548"/>
    <cellStyle name="Millares [0] 3 8 8" xfId="15346"/>
    <cellStyle name="Millares [0] 3 8 9" xfId="17103"/>
    <cellStyle name="Millares [0] 3 9" xfId="1482"/>
    <cellStyle name="Millares [0] 3 9 10" xfId="19451"/>
    <cellStyle name="Millares [0] 3 9 2" xfId="5295"/>
    <cellStyle name="Millares [0] 3 9 3" xfId="7048"/>
    <cellStyle name="Millares [0] 3 9 4" xfId="8821"/>
    <cellStyle name="Millares [0] 3 9 5" xfId="10590"/>
    <cellStyle name="Millares [0] 3 9 6" xfId="12360"/>
    <cellStyle name="Millares [0] 3 9 7" xfId="14134"/>
    <cellStyle name="Millares [0] 3 9 8" xfId="15935"/>
    <cellStyle name="Millares [0] 3 9 9" xfId="17689"/>
    <cellStyle name="Millares [0] 4" xfId="31"/>
    <cellStyle name="Millares [0] 5" xfId="60"/>
    <cellStyle name="Millares [0] 6" xfId="54"/>
    <cellStyle name="Millares [0] 6 10" xfId="2928"/>
    <cellStyle name="Millares [0] 6 11" xfId="3729"/>
    <cellStyle name="Millares [0] 6 12" xfId="3921"/>
    <cellStyle name="Millares [0] 6 13" xfId="4031"/>
    <cellStyle name="Millares [0] 6 14" xfId="3489"/>
    <cellStyle name="Millares [0] 6 15" xfId="4144"/>
    <cellStyle name="Millares [0] 6 16" xfId="5911"/>
    <cellStyle name="Millares [0] 6 17" xfId="7683"/>
    <cellStyle name="Millares [0] 6 18" xfId="9453"/>
    <cellStyle name="Millares [0] 6 19" xfId="11223"/>
    <cellStyle name="Millares [0] 6 2" xfId="258"/>
    <cellStyle name="Millares [0] 6 2 10" xfId="3752"/>
    <cellStyle name="Millares [0] 6 2 11" xfId="3940"/>
    <cellStyle name="Millares [0] 6 2 12" xfId="3996"/>
    <cellStyle name="Millares [0] 6 2 13" xfId="4341"/>
    <cellStyle name="Millares [0] 6 2 14" xfId="6101"/>
    <cellStyle name="Millares [0] 6 2 15" xfId="7874"/>
    <cellStyle name="Millares [0] 6 2 16" xfId="9643"/>
    <cellStyle name="Millares [0] 6 2 17" xfId="11413"/>
    <cellStyle name="Millares [0] 6 2 18" xfId="13186"/>
    <cellStyle name="Millares [0] 6 2 19" xfId="14979"/>
    <cellStyle name="Millares [0] 6 2 2" xfId="542"/>
    <cellStyle name="Millares [0] 6 2 2 10" xfId="15274"/>
    <cellStyle name="Millares [0] 6 2 2 11" xfId="17033"/>
    <cellStyle name="Millares [0] 6 2 2 12" xfId="18796"/>
    <cellStyle name="Millares [0] 6 2 2 2" xfId="1410"/>
    <cellStyle name="Millares [0] 6 2 2 2 10" xfId="19382"/>
    <cellStyle name="Millares [0] 6 2 2 2 2" xfId="5223"/>
    <cellStyle name="Millares [0] 6 2 2 2 3" xfId="6979"/>
    <cellStyle name="Millares [0] 6 2 2 2 4" xfId="8752"/>
    <cellStyle name="Millares [0] 6 2 2 2 5" xfId="10521"/>
    <cellStyle name="Millares [0] 6 2 2 2 6" xfId="12291"/>
    <cellStyle name="Millares [0] 6 2 2 2 7" xfId="14065"/>
    <cellStyle name="Millares [0] 6 2 2 2 8" xfId="15863"/>
    <cellStyle name="Millares [0] 6 2 2 2 9" xfId="17620"/>
    <cellStyle name="Millares [0] 6 2 2 3" xfId="1999"/>
    <cellStyle name="Millares [0] 6 2 2 3 10" xfId="19968"/>
    <cellStyle name="Millares [0] 6 2 2 3 2" xfId="5812"/>
    <cellStyle name="Millares [0] 6 2 2 3 3" xfId="7565"/>
    <cellStyle name="Millares [0] 6 2 2 3 4" xfId="9338"/>
    <cellStyle name="Millares [0] 6 2 2 3 5" xfId="11107"/>
    <cellStyle name="Millares [0] 6 2 2 3 6" xfId="12877"/>
    <cellStyle name="Millares [0] 6 2 2 3 7" xfId="14651"/>
    <cellStyle name="Millares [0] 6 2 2 3 8" xfId="16452"/>
    <cellStyle name="Millares [0] 6 2 2 3 9" xfId="18206"/>
    <cellStyle name="Millares [0] 6 2 2 4" xfId="4636"/>
    <cellStyle name="Millares [0] 6 2 2 5" xfId="6393"/>
    <cellStyle name="Millares [0] 6 2 2 6" xfId="8166"/>
    <cellStyle name="Millares [0] 6 2 2 7" xfId="9935"/>
    <cellStyle name="Millares [0] 6 2 2 8" xfId="11705"/>
    <cellStyle name="Millares [0] 6 2 2 9" xfId="13479"/>
    <cellStyle name="Millares [0] 6 2 20" xfId="16739"/>
    <cellStyle name="Millares [0] 6 2 21" xfId="18503"/>
    <cellStyle name="Millares [0] 6 2 22" xfId="20275"/>
    <cellStyle name="Millares [0] 6 2 3" xfId="1117"/>
    <cellStyle name="Millares [0] 6 2 3 10" xfId="19089"/>
    <cellStyle name="Millares [0] 6 2 3 2" xfId="4930"/>
    <cellStyle name="Millares [0] 6 2 3 3" xfId="6686"/>
    <cellStyle name="Millares [0] 6 2 3 4" xfId="8459"/>
    <cellStyle name="Millares [0] 6 2 3 5" xfId="10228"/>
    <cellStyle name="Millares [0] 6 2 3 6" xfId="11998"/>
    <cellStyle name="Millares [0] 6 2 3 7" xfId="13772"/>
    <cellStyle name="Millares [0] 6 2 3 8" xfId="15570"/>
    <cellStyle name="Millares [0] 6 2 3 9" xfId="17327"/>
    <cellStyle name="Millares [0] 6 2 4" xfId="1706"/>
    <cellStyle name="Millares [0] 6 2 4 10" xfId="19675"/>
    <cellStyle name="Millares [0] 6 2 4 2" xfId="5519"/>
    <cellStyle name="Millares [0] 6 2 4 3" xfId="7272"/>
    <cellStyle name="Millares [0] 6 2 4 4" xfId="9045"/>
    <cellStyle name="Millares [0] 6 2 4 5" xfId="10814"/>
    <cellStyle name="Millares [0] 6 2 4 6" xfId="12584"/>
    <cellStyle name="Millares [0] 6 2 4 7" xfId="14358"/>
    <cellStyle name="Millares [0] 6 2 4 8" xfId="16159"/>
    <cellStyle name="Millares [0] 6 2 4 9" xfId="17913"/>
    <cellStyle name="Millares [0] 6 2 5" xfId="750"/>
    <cellStyle name="Millares [0] 6 2 6" xfId="804"/>
    <cellStyle name="Millares [0] 6 2 7" xfId="2593"/>
    <cellStyle name="Millares [0] 6 2 8" xfId="2587"/>
    <cellStyle name="Millares [0] 6 2 9" xfId="3218"/>
    <cellStyle name="Millares [0] 6 20" xfId="12996"/>
    <cellStyle name="Millares [0] 6 21" xfId="14778"/>
    <cellStyle name="Millares [0] 6 22" xfId="16546"/>
    <cellStyle name="Millares [0] 6 23" xfId="18313"/>
    <cellStyle name="Millares [0] 6 24" xfId="20085"/>
    <cellStyle name="Millares [0] 6 3" xfId="155"/>
    <cellStyle name="Millares [0] 6 3 10" xfId="3869"/>
    <cellStyle name="Millares [0] 6 3 11" xfId="3990"/>
    <cellStyle name="Millares [0] 6 3 12" xfId="3044"/>
    <cellStyle name="Millares [0] 6 3 13" xfId="4242"/>
    <cellStyle name="Millares [0] 6 3 14" xfId="6005"/>
    <cellStyle name="Millares [0] 6 3 15" xfId="7778"/>
    <cellStyle name="Millares [0] 6 3 16" xfId="9547"/>
    <cellStyle name="Millares [0] 6 3 17" xfId="11317"/>
    <cellStyle name="Millares [0] 6 3 18" xfId="13090"/>
    <cellStyle name="Millares [0] 6 3 19" xfId="14878"/>
    <cellStyle name="Millares [0] 6 3 2" xfId="446"/>
    <cellStyle name="Millares [0] 6 3 2 10" xfId="15178"/>
    <cellStyle name="Millares [0] 6 3 2 11" xfId="16938"/>
    <cellStyle name="Millares [0] 6 3 2 12" xfId="18701"/>
    <cellStyle name="Millares [0] 6 3 2 2" xfId="1315"/>
    <cellStyle name="Millares [0] 6 3 2 2 10" xfId="19287"/>
    <cellStyle name="Millares [0] 6 3 2 2 2" xfId="5128"/>
    <cellStyle name="Millares [0] 6 3 2 2 3" xfId="6884"/>
    <cellStyle name="Millares [0] 6 3 2 2 4" xfId="8657"/>
    <cellStyle name="Millares [0] 6 3 2 2 5" xfId="10426"/>
    <cellStyle name="Millares [0] 6 3 2 2 6" xfId="12196"/>
    <cellStyle name="Millares [0] 6 3 2 2 7" xfId="13970"/>
    <cellStyle name="Millares [0] 6 3 2 2 8" xfId="15768"/>
    <cellStyle name="Millares [0] 6 3 2 2 9" xfId="17525"/>
    <cellStyle name="Millares [0] 6 3 2 3" xfId="1904"/>
    <cellStyle name="Millares [0] 6 3 2 3 10" xfId="19873"/>
    <cellStyle name="Millares [0] 6 3 2 3 2" xfId="5717"/>
    <cellStyle name="Millares [0] 6 3 2 3 3" xfId="7470"/>
    <cellStyle name="Millares [0] 6 3 2 3 4" xfId="9243"/>
    <cellStyle name="Millares [0] 6 3 2 3 5" xfId="11012"/>
    <cellStyle name="Millares [0] 6 3 2 3 6" xfId="12782"/>
    <cellStyle name="Millares [0] 6 3 2 3 7" xfId="14556"/>
    <cellStyle name="Millares [0] 6 3 2 3 8" xfId="16357"/>
    <cellStyle name="Millares [0] 6 3 2 3 9" xfId="18111"/>
    <cellStyle name="Millares [0] 6 3 2 4" xfId="4541"/>
    <cellStyle name="Millares [0] 6 3 2 5" xfId="6298"/>
    <cellStyle name="Millares [0] 6 3 2 6" xfId="8071"/>
    <cellStyle name="Millares [0] 6 3 2 7" xfId="9840"/>
    <cellStyle name="Millares [0] 6 3 2 8" xfId="11610"/>
    <cellStyle name="Millares [0] 6 3 2 9" xfId="13384"/>
    <cellStyle name="Millares [0] 6 3 20" xfId="16642"/>
    <cellStyle name="Millares [0] 6 3 21" xfId="18407"/>
    <cellStyle name="Millares [0] 6 3 22" xfId="20179"/>
    <cellStyle name="Millares [0] 6 3 3" xfId="1022"/>
    <cellStyle name="Millares [0] 6 3 3 10" xfId="18994"/>
    <cellStyle name="Millares [0] 6 3 3 2" xfId="4835"/>
    <cellStyle name="Millares [0] 6 3 3 3" xfId="6591"/>
    <cellStyle name="Millares [0] 6 3 3 4" xfId="8364"/>
    <cellStyle name="Millares [0] 6 3 3 5" xfId="10133"/>
    <cellStyle name="Millares [0] 6 3 3 6" xfId="11903"/>
    <cellStyle name="Millares [0] 6 3 3 7" xfId="13677"/>
    <cellStyle name="Millares [0] 6 3 3 8" xfId="15475"/>
    <cellStyle name="Millares [0] 6 3 3 9" xfId="17232"/>
    <cellStyle name="Millares [0] 6 3 4" xfId="1611"/>
    <cellStyle name="Millares [0] 6 3 4 10" xfId="19580"/>
    <cellStyle name="Millares [0] 6 3 4 2" xfId="5424"/>
    <cellStyle name="Millares [0] 6 3 4 3" xfId="7177"/>
    <cellStyle name="Millares [0] 6 3 4 4" xfId="8950"/>
    <cellStyle name="Millares [0] 6 3 4 5" xfId="10719"/>
    <cellStyle name="Millares [0] 6 3 4 6" xfId="12489"/>
    <cellStyle name="Millares [0] 6 3 4 7" xfId="14263"/>
    <cellStyle name="Millares [0] 6 3 4 8" xfId="16064"/>
    <cellStyle name="Millares [0] 6 3 4 9" xfId="17818"/>
    <cellStyle name="Millares [0] 6 3 5" xfId="706"/>
    <cellStyle name="Millares [0] 6 3 6" xfId="2161"/>
    <cellStyle name="Millares [0] 6 3 7" xfId="3335"/>
    <cellStyle name="Millares [0] 6 3 8" xfId="3249"/>
    <cellStyle name="Millares [0] 6 3 9" xfId="3661"/>
    <cellStyle name="Millares [0] 6 4" xfId="352"/>
    <cellStyle name="Millares [0] 6 4 10" xfId="15084"/>
    <cellStyle name="Millares [0] 6 4 11" xfId="16844"/>
    <cellStyle name="Millares [0] 6 4 12" xfId="18607"/>
    <cellStyle name="Millares [0] 6 4 2" xfId="1221"/>
    <cellStyle name="Millares [0] 6 4 2 10" xfId="19193"/>
    <cellStyle name="Millares [0] 6 4 2 2" xfId="5034"/>
    <cellStyle name="Millares [0] 6 4 2 3" xfId="6790"/>
    <cellStyle name="Millares [0] 6 4 2 4" xfId="8563"/>
    <cellStyle name="Millares [0] 6 4 2 5" xfId="10332"/>
    <cellStyle name="Millares [0] 6 4 2 6" xfId="12102"/>
    <cellStyle name="Millares [0] 6 4 2 7" xfId="13876"/>
    <cellStyle name="Millares [0] 6 4 2 8" xfId="15674"/>
    <cellStyle name="Millares [0] 6 4 2 9" xfId="17431"/>
    <cellStyle name="Millares [0] 6 4 3" xfId="1810"/>
    <cellStyle name="Millares [0] 6 4 3 10" xfId="19779"/>
    <cellStyle name="Millares [0] 6 4 3 2" xfId="5623"/>
    <cellStyle name="Millares [0] 6 4 3 3" xfId="7376"/>
    <cellStyle name="Millares [0] 6 4 3 4" xfId="9149"/>
    <cellStyle name="Millares [0] 6 4 3 5" xfId="10918"/>
    <cellStyle name="Millares [0] 6 4 3 6" xfId="12688"/>
    <cellStyle name="Millares [0] 6 4 3 7" xfId="14462"/>
    <cellStyle name="Millares [0] 6 4 3 8" xfId="16263"/>
    <cellStyle name="Millares [0] 6 4 3 9" xfId="18017"/>
    <cellStyle name="Millares [0] 6 4 4" xfId="4447"/>
    <cellStyle name="Millares [0] 6 4 5" xfId="6204"/>
    <cellStyle name="Millares [0] 6 4 6" xfId="7977"/>
    <cellStyle name="Millares [0] 6 4 7" xfId="9746"/>
    <cellStyle name="Millares [0] 6 4 8" xfId="11516"/>
    <cellStyle name="Millares [0] 6 4 9" xfId="13290"/>
    <cellStyle name="Millares [0] 6 5" xfId="928"/>
    <cellStyle name="Millares [0] 6 5 10" xfId="18900"/>
    <cellStyle name="Millares [0] 6 5 2" xfId="4741"/>
    <cellStyle name="Millares [0] 6 5 3" xfId="6497"/>
    <cellStyle name="Millares [0] 6 5 4" xfId="8270"/>
    <cellStyle name="Millares [0] 6 5 5" xfId="10039"/>
    <cellStyle name="Millares [0] 6 5 6" xfId="11809"/>
    <cellStyle name="Millares [0] 6 5 7" xfId="13583"/>
    <cellStyle name="Millares [0] 6 5 8" xfId="15381"/>
    <cellStyle name="Millares [0] 6 5 9" xfId="17138"/>
    <cellStyle name="Millares [0] 6 6" xfId="1517"/>
    <cellStyle name="Millares [0] 6 6 10" xfId="19486"/>
    <cellStyle name="Millares [0] 6 6 2" xfId="5330"/>
    <cellStyle name="Millares [0] 6 6 3" xfId="7083"/>
    <cellStyle name="Millares [0] 6 6 4" xfId="8856"/>
    <cellStyle name="Millares [0] 6 6 5" xfId="10625"/>
    <cellStyle name="Millares [0] 6 6 6" xfId="12395"/>
    <cellStyle name="Millares [0] 6 6 7" xfId="14169"/>
    <cellStyle name="Millares [0] 6 6 8" xfId="15970"/>
    <cellStyle name="Millares [0] 6 6 9" xfId="17724"/>
    <cellStyle name="Millares [0] 6 7" xfId="641"/>
    <cellStyle name="Millares [0] 6 8" xfId="2645"/>
    <cellStyle name="Millares [0] 6 9" xfId="3418"/>
    <cellStyle name="Millares [0] 7" xfId="104"/>
    <cellStyle name="Millares [0] 7 10" xfId="3492"/>
    <cellStyle name="Millares [0] 7 11" xfId="3644"/>
    <cellStyle name="Millares [0] 7 12" xfId="2351"/>
    <cellStyle name="Millares [0] 7 13" xfId="3149"/>
    <cellStyle name="Millares [0] 7 14" xfId="3957"/>
    <cellStyle name="Millares [0] 7 15" xfId="4191"/>
    <cellStyle name="Millares [0] 7 16" xfId="5954"/>
    <cellStyle name="Millares [0] 7 17" xfId="7727"/>
    <cellStyle name="Millares [0] 7 18" xfId="9496"/>
    <cellStyle name="Millares [0] 7 19" xfId="11266"/>
    <cellStyle name="Millares [0] 7 2" xfId="301"/>
    <cellStyle name="Millares [0] 7 2 10" xfId="3606"/>
    <cellStyle name="Millares [0] 7 2 11" xfId="3026"/>
    <cellStyle name="Millares [0] 7 2 12" xfId="3390"/>
    <cellStyle name="Millares [0] 7 2 13" xfId="4384"/>
    <cellStyle name="Millares [0] 7 2 14" xfId="6144"/>
    <cellStyle name="Millares [0] 7 2 15" xfId="7917"/>
    <cellStyle name="Millares [0] 7 2 16" xfId="9686"/>
    <cellStyle name="Millares [0] 7 2 17" xfId="11456"/>
    <cellStyle name="Millares [0] 7 2 18" xfId="13229"/>
    <cellStyle name="Millares [0] 7 2 19" xfId="15022"/>
    <cellStyle name="Millares [0] 7 2 2" xfId="585"/>
    <cellStyle name="Millares [0] 7 2 2 10" xfId="15317"/>
    <cellStyle name="Millares [0] 7 2 2 11" xfId="17076"/>
    <cellStyle name="Millares [0] 7 2 2 12" xfId="18839"/>
    <cellStyle name="Millares [0] 7 2 2 2" xfId="1453"/>
    <cellStyle name="Millares [0] 7 2 2 2 10" xfId="19425"/>
    <cellStyle name="Millares [0] 7 2 2 2 2" xfId="5266"/>
    <cellStyle name="Millares [0] 7 2 2 2 3" xfId="7022"/>
    <cellStyle name="Millares [0] 7 2 2 2 4" xfId="8795"/>
    <cellStyle name="Millares [0] 7 2 2 2 5" xfId="10564"/>
    <cellStyle name="Millares [0] 7 2 2 2 6" xfId="12334"/>
    <cellStyle name="Millares [0] 7 2 2 2 7" xfId="14108"/>
    <cellStyle name="Millares [0] 7 2 2 2 8" xfId="15906"/>
    <cellStyle name="Millares [0] 7 2 2 2 9" xfId="17663"/>
    <cellStyle name="Millares [0] 7 2 2 3" xfId="2042"/>
    <cellStyle name="Millares [0] 7 2 2 3 10" xfId="20011"/>
    <cellStyle name="Millares [0] 7 2 2 3 2" xfId="5855"/>
    <cellStyle name="Millares [0] 7 2 2 3 3" xfId="7608"/>
    <cellStyle name="Millares [0] 7 2 2 3 4" xfId="9381"/>
    <cellStyle name="Millares [0] 7 2 2 3 5" xfId="11150"/>
    <cellStyle name="Millares [0] 7 2 2 3 6" xfId="12920"/>
    <cellStyle name="Millares [0] 7 2 2 3 7" xfId="14694"/>
    <cellStyle name="Millares [0] 7 2 2 3 8" xfId="16495"/>
    <cellStyle name="Millares [0] 7 2 2 3 9" xfId="18249"/>
    <cellStyle name="Millares [0] 7 2 2 4" xfId="4679"/>
    <cellStyle name="Millares [0] 7 2 2 5" xfId="6436"/>
    <cellStyle name="Millares [0] 7 2 2 6" xfId="8209"/>
    <cellStyle name="Millares [0] 7 2 2 7" xfId="9978"/>
    <cellStyle name="Millares [0] 7 2 2 8" xfId="11748"/>
    <cellStyle name="Millares [0] 7 2 2 9" xfId="13522"/>
    <cellStyle name="Millares [0] 7 2 20" xfId="16782"/>
    <cellStyle name="Millares [0] 7 2 21" xfId="18546"/>
    <cellStyle name="Millares [0] 7 2 22" xfId="20318"/>
    <cellStyle name="Millares [0] 7 2 3" xfId="1160"/>
    <cellStyle name="Millares [0] 7 2 3 10" xfId="19132"/>
    <cellStyle name="Millares [0] 7 2 3 2" xfId="4973"/>
    <cellStyle name="Millares [0] 7 2 3 3" xfId="6729"/>
    <cellStyle name="Millares [0] 7 2 3 4" xfId="8502"/>
    <cellStyle name="Millares [0] 7 2 3 5" xfId="10271"/>
    <cellStyle name="Millares [0] 7 2 3 6" xfId="12041"/>
    <cellStyle name="Millares [0] 7 2 3 7" xfId="13815"/>
    <cellStyle name="Millares [0] 7 2 3 8" xfId="15613"/>
    <cellStyle name="Millares [0] 7 2 3 9" xfId="17370"/>
    <cellStyle name="Millares [0] 7 2 4" xfId="1749"/>
    <cellStyle name="Millares [0] 7 2 4 10" xfId="19718"/>
    <cellStyle name="Millares [0] 7 2 4 2" xfId="5562"/>
    <cellStyle name="Millares [0] 7 2 4 3" xfId="7315"/>
    <cellStyle name="Millares [0] 7 2 4 4" xfId="9088"/>
    <cellStyle name="Millares [0] 7 2 4 5" xfId="10857"/>
    <cellStyle name="Millares [0] 7 2 4 6" xfId="12627"/>
    <cellStyle name="Millares [0] 7 2 4 7" xfId="14401"/>
    <cellStyle name="Millares [0] 7 2 4 8" xfId="16202"/>
    <cellStyle name="Millares [0] 7 2 4 9" xfId="17956"/>
    <cellStyle name="Millares [0] 7 2 5" xfId="2108"/>
    <cellStyle name="Millares [0] 7 2 6" xfId="3056"/>
    <cellStyle name="Millares [0] 7 2 7" xfId="2211"/>
    <cellStyle name="Millares [0] 7 2 8" xfId="2584"/>
    <cellStyle name="Millares [0] 7 2 9" xfId="3794"/>
    <cellStyle name="Millares [0] 7 20" xfId="13039"/>
    <cellStyle name="Millares [0] 7 21" xfId="14827"/>
    <cellStyle name="Millares [0] 7 22" xfId="16591"/>
    <cellStyle name="Millares [0] 7 23" xfId="18356"/>
    <cellStyle name="Millares [0] 7 24" xfId="20128"/>
    <cellStyle name="Millares [0] 7 3" xfId="198"/>
    <cellStyle name="Millares [0] 7 3 10" xfId="2933"/>
    <cellStyle name="Millares [0] 7 3 11" xfId="2672"/>
    <cellStyle name="Millares [0] 7 3 12" xfId="3522"/>
    <cellStyle name="Millares [0] 7 3 13" xfId="4285"/>
    <cellStyle name="Millares [0] 7 3 14" xfId="6048"/>
    <cellStyle name="Millares [0] 7 3 15" xfId="7821"/>
    <cellStyle name="Millares [0] 7 3 16" xfId="9590"/>
    <cellStyle name="Millares [0] 7 3 17" xfId="11360"/>
    <cellStyle name="Millares [0] 7 3 18" xfId="13133"/>
    <cellStyle name="Millares [0] 7 3 19" xfId="14921"/>
    <cellStyle name="Millares [0] 7 3 2" xfId="489"/>
    <cellStyle name="Millares [0] 7 3 2 10" xfId="15221"/>
    <cellStyle name="Millares [0] 7 3 2 11" xfId="16981"/>
    <cellStyle name="Millares [0] 7 3 2 12" xfId="18744"/>
    <cellStyle name="Millares [0] 7 3 2 2" xfId="1358"/>
    <cellStyle name="Millares [0] 7 3 2 2 10" xfId="19330"/>
    <cellStyle name="Millares [0] 7 3 2 2 2" xfId="5171"/>
    <cellStyle name="Millares [0] 7 3 2 2 3" xfId="6927"/>
    <cellStyle name="Millares [0] 7 3 2 2 4" xfId="8700"/>
    <cellStyle name="Millares [0] 7 3 2 2 5" xfId="10469"/>
    <cellStyle name="Millares [0] 7 3 2 2 6" xfId="12239"/>
    <cellStyle name="Millares [0] 7 3 2 2 7" xfId="14013"/>
    <cellStyle name="Millares [0] 7 3 2 2 8" xfId="15811"/>
    <cellStyle name="Millares [0] 7 3 2 2 9" xfId="17568"/>
    <cellStyle name="Millares [0] 7 3 2 3" xfId="1947"/>
    <cellStyle name="Millares [0] 7 3 2 3 10" xfId="19916"/>
    <cellStyle name="Millares [0] 7 3 2 3 2" xfId="5760"/>
    <cellStyle name="Millares [0] 7 3 2 3 3" xfId="7513"/>
    <cellStyle name="Millares [0] 7 3 2 3 4" xfId="9286"/>
    <cellStyle name="Millares [0] 7 3 2 3 5" xfId="11055"/>
    <cellStyle name="Millares [0] 7 3 2 3 6" xfId="12825"/>
    <cellStyle name="Millares [0] 7 3 2 3 7" xfId="14599"/>
    <cellStyle name="Millares [0] 7 3 2 3 8" xfId="16400"/>
    <cellStyle name="Millares [0] 7 3 2 3 9" xfId="18154"/>
    <cellStyle name="Millares [0] 7 3 2 4" xfId="4584"/>
    <cellStyle name="Millares [0] 7 3 2 5" xfId="6341"/>
    <cellStyle name="Millares [0] 7 3 2 6" xfId="8114"/>
    <cellStyle name="Millares [0] 7 3 2 7" xfId="9883"/>
    <cellStyle name="Millares [0] 7 3 2 8" xfId="11653"/>
    <cellStyle name="Millares [0] 7 3 2 9" xfId="13427"/>
    <cellStyle name="Millares [0] 7 3 20" xfId="16685"/>
    <cellStyle name="Millares [0] 7 3 21" xfId="18450"/>
    <cellStyle name="Millares [0] 7 3 22" xfId="20222"/>
    <cellStyle name="Millares [0] 7 3 3" xfId="1065"/>
    <cellStyle name="Millares [0] 7 3 3 10" xfId="19037"/>
    <cellStyle name="Millares [0] 7 3 3 2" xfId="4878"/>
    <cellStyle name="Millares [0] 7 3 3 3" xfId="6634"/>
    <cellStyle name="Millares [0] 7 3 3 4" xfId="8407"/>
    <cellStyle name="Millares [0] 7 3 3 5" xfId="10176"/>
    <cellStyle name="Millares [0] 7 3 3 6" xfId="11946"/>
    <cellStyle name="Millares [0] 7 3 3 7" xfId="13720"/>
    <cellStyle name="Millares [0] 7 3 3 8" xfId="15518"/>
    <cellStyle name="Millares [0] 7 3 3 9" xfId="17275"/>
    <cellStyle name="Millares [0] 7 3 4" xfId="1654"/>
    <cellStyle name="Millares [0] 7 3 4 10" xfId="19623"/>
    <cellStyle name="Millares [0] 7 3 4 2" xfId="5467"/>
    <cellStyle name="Millares [0] 7 3 4 3" xfId="7220"/>
    <cellStyle name="Millares [0] 7 3 4 4" xfId="8993"/>
    <cellStyle name="Millares [0] 7 3 4 5" xfId="10762"/>
    <cellStyle name="Millares [0] 7 3 4 6" xfId="12532"/>
    <cellStyle name="Millares [0] 7 3 4 7" xfId="14306"/>
    <cellStyle name="Millares [0] 7 3 4 8" xfId="16107"/>
    <cellStyle name="Millares [0] 7 3 4 9" xfId="17861"/>
    <cellStyle name="Millares [0] 7 3 5" xfId="842"/>
    <cellStyle name="Millares [0] 7 3 6" xfId="3002"/>
    <cellStyle name="Millares [0] 7 3 7" xfId="3195"/>
    <cellStyle name="Millares [0] 7 3 8" xfId="2524"/>
    <cellStyle name="Millares [0] 7 3 9" xfId="3603"/>
    <cellStyle name="Millares [0] 7 4" xfId="395"/>
    <cellStyle name="Millares [0] 7 4 10" xfId="15127"/>
    <cellStyle name="Millares [0] 7 4 11" xfId="16887"/>
    <cellStyle name="Millares [0] 7 4 12" xfId="18650"/>
    <cellStyle name="Millares [0] 7 4 2" xfId="1264"/>
    <cellStyle name="Millares [0] 7 4 2 10" xfId="19236"/>
    <cellStyle name="Millares [0] 7 4 2 2" xfId="5077"/>
    <cellStyle name="Millares [0] 7 4 2 3" xfId="6833"/>
    <cellStyle name="Millares [0] 7 4 2 4" xfId="8606"/>
    <cellStyle name="Millares [0] 7 4 2 5" xfId="10375"/>
    <cellStyle name="Millares [0] 7 4 2 6" xfId="12145"/>
    <cellStyle name="Millares [0] 7 4 2 7" xfId="13919"/>
    <cellStyle name="Millares [0] 7 4 2 8" xfId="15717"/>
    <cellStyle name="Millares [0] 7 4 2 9" xfId="17474"/>
    <cellStyle name="Millares [0] 7 4 3" xfId="1853"/>
    <cellStyle name="Millares [0] 7 4 3 10" xfId="19822"/>
    <cellStyle name="Millares [0] 7 4 3 2" xfId="5666"/>
    <cellStyle name="Millares [0] 7 4 3 3" xfId="7419"/>
    <cellStyle name="Millares [0] 7 4 3 4" xfId="9192"/>
    <cellStyle name="Millares [0] 7 4 3 5" xfId="10961"/>
    <cellStyle name="Millares [0] 7 4 3 6" xfId="12731"/>
    <cellStyle name="Millares [0] 7 4 3 7" xfId="14505"/>
    <cellStyle name="Millares [0] 7 4 3 8" xfId="16306"/>
    <cellStyle name="Millares [0] 7 4 3 9" xfId="18060"/>
    <cellStyle name="Millares [0] 7 4 4" xfId="4490"/>
    <cellStyle name="Millares [0] 7 4 5" xfId="6247"/>
    <cellStyle name="Millares [0] 7 4 6" xfId="8020"/>
    <cellStyle name="Millares [0] 7 4 7" xfId="9789"/>
    <cellStyle name="Millares [0] 7 4 8" xfId="11559"/>
    <cellStyle name="Millares [0] 7 4 9" xfId="13333"/>
    <cellStyle name="Millares [0] 7 5" xfId="971"/>
    <cellStyle name="Millares [0] 7 5 10" xfId="18943"/>
    <cellStyle name="Millares [0] 7 5 2" xfId="4784"/>
    <cellStyle name="Millares [0] 7 5 3" xfId="6540"/>
    <cellStyle name="Millares [0] 7 5 4" xfId="8313"/>
    <cellStyle name="Millares [0] 7 5 5" xfId="10082"/>
    <cellStyle name="Millares [0] 7 5 6" xfId="11852"/>
    <cellStyle name="Millares [0] 7 5 7" xfId="13626"/>
    <cellStyle name="Millares [0] 7 5 8" xfId="15424"/>
    <cellStyle name="Millares [0] 7 5 9" xfId="17181"/>
    <cellStyle name="Millares [0] 7 6" xfId="1560"/>
    <cellStyle name="Millares [0] 7 6 10" xfId="19529"/>
    <cellStyle name="Millares [0] 7 6 2" xfId="5373"/>
    <cellStyle name="Millares [0] 7 6 3" xfId="7126"/>
    <cellStyle name="Millares [0] 7 6 4" xfId="8899"/>
    <cellStyle name="Millares [0] 7 6 5" xfId="10668"/>
    <cellStyle name="Millares [0] 7 6 6" xfId="12438"/>
    <cellStyle name="Millares [0] 7 6 7" xfId="14212"/>
    <cellStyle name="Millares [0] 7 6 8" xfId="16013"/>
    <cellStyle name="Millares [0] 7 6 9" xfId="17767"/>
    <cellStyle name="Millares [0] 7 7" xfId="800"/>
    <cellStyle name="Millares [0] 7 8" xfId="2744"/>
    <cellStyle name="Millares [0] 7 9" xfId="3159"/>
    <cellStyle name="Millares [0] 8" xfId="109"/>
    <cellStyle name="Millares [0] 8 10" xfId="3552"/>
    <cellStyle name="Millares [0] 8 11" xfId="3143"/>
    <cellStyle name="Millares [0] 8 12" xfId="3730"/>
    <cellStyle name="Millares [0] 8 13" xfId="3922"/>
    <cellStyle name="Millares [0] 8 14" xfId="3583"/>
    <cellStyle name="Millares [0] 8 15" xfId="4196"/>
    <cellStyle name="Millares [0] 8 16" xfId="5959"/>
    <cellStyle name="Millares [0] 8 17" xfId="7732"/>
    <cellStyle name="Millares [0] 8 18" xfId="9501"/>
    <cellStyle name="Millares [0] 8 19" xfId="11271"/>
    <cellStyle name="Millares [0] 8 2" xfId="306"/>
    <cellStyle name="Millares [0] 8 2 10" xfId="3626"/>
    <cellStyle name="Millares [0] 8 2 11" xfId="3579"/>
    <cellStyle name="Millares [0] 8 2 12" xfId="3782"/>
    <cellStyle name="Millares [0] 8 2 13" xfId="4389"/>
    <cellStyle name="Millares [0] 8 2 14" xfId="6149"/>
    <cellStyle name="Millares [0] 8 2 15" xfId="7922"/>
    <cellStyle name="Millares [0] 8 2 16" xfId="9691"/>
    <cellStyle name="Millares [0] 8 2 17" xfId="11461"/>
    <cellStyle name="Millares [0] 8 2 18" xfId="13234"/>
    <cellStyle name="Millares [0] 8 2 19" xfId="15027"/>
    <cellStyle name="Millares [0] 8 2 2" xfId="590"/>
    <cellStyle name="Millares [0] 8 2 2 10" xfId="15322"/>
    <cellStyle name="Millares [0] 8 2 2 11" xfId="17081"/>
    <cellStyle name="Millares [0] 8 2 2 12" xfId="18844"/>
    <cellStyle name="Millares [0] 8 2 2 2" xfId="1458"/>
    <cellStyle name="Millares [0] 8 2 2 2 10" xfId="19430"/>
    <cellStyle name="Millares [0] 8 2 2 2 2" xfId="5271"/>
    <cellStyle name="Millares [0] 8 2 2 2 3" xfId="7027"/>
    <cellStyle name="Millares [0] 8 2 2 2 4" xfId="8800"/>
    <cellStyle name="Millares [0] 8 2 2 2 5" xfId="10569"/>
    <cellStyle name="Millares [0] 8 2 2 2 6" xfId="12339"/>
    <cellStyle name="Millares [0] 8 2 2 2 7" xfId="14113"/>
    <cellStyle name="Millares [0] 8 2 2 2 8" xfId="15911"/>
    <cellStyle name="Millares [0] 8 2 2 2 9" xfId="17668"/>
    <cellStyle name="Millares [0] 8 2 2 3" xfId="2047"/>
    <cellStyle name="Millares [0] 8 2 2 3 10" xfId="20016"/>
    <cellStyle name="Millares [0] 8 2 2 3 2" xfId="5860"/>
    <cellStyle name="Millares [0] 8 2 2 3 3" xfId="7613"/>
    <cellStyle name="Millares [0] 8 2 2 3 4" xfId="9386"/>
    <cellStyle name="Millares [0] 8 2 2 3 5" xfId="11155"/>
    <cellStyle name="Millares [0] 8 2 2 3 6" xfId="12925"/>
    <cellStyle name="Millares [0] 8 2 2 3 7" xfId="14699"/>
    <cellStyle name="Millares [0] 8 2 2 3 8" xfId="16500"/>
    <cellStyle name="Millares [0] 8 2 2 3 9" xfId="18254"/>
    <cellStyle name="Millares [0] 8 2 2 4" xfId="4684"/>
    <cellStyle name="Millares [0] 8 2 2 5" xfId="6441"/>
    <cellStyle name="Millares [0] 8 2 2 6" xfId="8214"/>
    <cellStyle name="Millares [0] 8 2 2 7" xfId="9983"/>
    <cellStyle name="Millares [0] 8 2 2 8" xfId="11753"/>
    <cellStyle name="Millares [0] 8 2 2 9" xfId="13527"/>
    <cellStyle name="Millares [0] 8 2 20" xfId="16787"/>
    <cellStyle name="Millares [0] 8 2 21" xfId="18551"/>
    <cellStyle name="Millares [0] 8 2 22" xfId="20323"/>
    <cellStyle name="Millares [0] 8 2 3" xfId="1165"/>
    <cellStyle name="Millares [0] 8 2 3 10" xfId="19137"/>
    <cellStyle name="Millares [0] 8 2 3 2" xfId="4978"/>
    <cellStyle name="Millares [0] 8 2 3 3" xfId="6734"/>
    <cellStyle name="Millares [0] 8 2 3 4" xfId="8507"/>
    <cellStyle name="Millares [0] 8 2 3 5" xfId="10276"/>
    <cellStyle name="Millares [0] 8 2 3 6" xfId="12046"/>
    <cellStyle name="Millares [0] 8 2 3 7" xfId="13820"/>
    <cellStyle name="Millares [0] 8 2 3 8" xfId="15618"/>
    <cellStyle name="Millares [0] 8 2 3 9" xfId="17375"/>
    <cellStyle name="Millares [0] 8 2 4" xfId="1754"/>
    <cellStyle name="Millares [0] 8 2 4 10" xfId="19723"/>
    <cellStyle name="Millares [0] 8 2 4 2" xfId="5567"/>
    <cellStyle name="Millares [0] 8 2 4 3" xfId="7320"/>
    <cellStyle name="Millares [0] 8 2 4 4" xfId="9093"/>
    <cellStyle name="Millares [0] 8 2 4 5" xfId="10862"/>
    <cellStyle name="Millares [0] 8 2 4 6" xfId="12632"/>
    <cellStyle name="Millares [0] 8 2 4 7" xfId="14406"/>
    <cellStyle name="Millares [0] 8 2 4 8" xfId="16207"/>
    <cellStyle name="Millares [0] 8 2 4 9" xfId="17961"/>
    <cellStyle name="Millares [0] 8 2 5" xfId="2113"/>
    <cellStyle name="Millares [0] 8 2 6" xfId="3132"/>
    <cellStyle name="Millares [0] 8 2 7" xfId="2461"/>
    <cellStyle name="Millares [0] 8 2 8" xfId="2995"/>
    <cellStyle name="Millares [0] 8 2 9" xfId="2361"/>
    <cellStyle name="Millares [0] 8 20" xfId="13044"/>
    <cellStyle name="Millares [0] 8 21" xfId="14832"/>
    <cellStyle name="Millares [0] 8 22" xfId="16596"/>
    <cellStyle name="Millares [0] 8 23" xfId="18361"/>
    <cellStyle name="Millares [0] 8 24" xfId="20133"/>
    <cellStyle name="Millares [0] 8 3" xfId="203"/>
    <cellStyle name="Millares [0] 8 3 10" xfId="3560"/>
    <cellStyle name="Millares [0] 8 3 11" xfId="2415"/>
    <cellStyle name="Millares [0] 8 3 12" xfId="3723"/>
    <cellStyle name="Millares [0] 8 3 13" xfId="4290"/>
    <cellStyle name="Millares [0] 8 3 14" xfId="6053"/>
    <cellStyle name="Millares [0] 8 3 15" xfId="7826"/>
    <cellStyle name="Millares [0] 8 3 16" xfId="9595"/>
    <cellStyle name="Millares [0] 8 3 17" xfId="11365"/>
    <cellStyle name="Millares [0] 8 3 18" xfId="13138"/>
    <cellStyle name="Millares [0] 8 3 19" xfId="14926"/>
    <cellStyle name="Millares [0] 8 3 2" xfId="494"/>
    <cellStyle name="Millares [0] 8 3 2 10" xfId="15226"/>
    <cellStyle name="Millares [0] 8 3 2 11" xfId="16986"/>
    <cellStyle name="Millares [0] 8 3 2 12" xfId="18749"/>
    <cellStyle name="Millares [0] 8 3 2 2" xfId="1363"/>
    <cellStyle name="Millares [0] 8 3 2 2 10" xfId="19335"/>
    <cellStyle name="Millares [0] 8 3 2 2 2" xfId="5176"/>
    <cellStyle name="Millares [0] 8 3 2 2 3" xfId="6932"/>
    <cellStyle name="Millares [0] 8 3 2 2 4" xfId="8705"/>
    <cellStyle name="Millares [0] 8 3 2 2 5" xfId="10474"/>
    <cellStyle name="Millares [0] 8 3 2 2 6" xfId="12244"/>
    <cellStyle name="Millares [0] 8 3 2 2 7" xfId="14018"/>
    <cellStyle name="Millares [0] 8 3 2 2 8" xfId="15816"/>
    <cellStyle name="Millares [0] 8 3 2 2 9" xfId="17573"/>
    <cellStyle name="Millares [0] 8 3 2 3" xfId="1952"/>
    <cellStyle name="Millares [0] 8 3 2 3 10" xfId="19921"/>
    <cellStyle name="Millares [0] 8 3 2 3 2" xfId="5765"/>
    <cellStyle name="Millares [0] 8 3 2 3 3" xfId="7518"/>
    <cellStyle name="Millares [0] 8 3 2 3 4" xfId="9291"/>
    <cellStyle name="Millares [0] 8 3 2 3 5" xfId="11060"/>
    <cellStyle name="Millares [0] 8 3 2 3 6" xfId="12830"/>
    <cellStyle name="Millares [0] 8 3 2 3 7" xfId="14604"/>
    <cellStyle name="Millares [0] 8 3 2 3 8" xfId="16405"/>
    <cellStyle name="Millares [0] 8 3 2 3 9" xfId="18159"/>
    <cellStyle name="Millares [0] 8 3 2 4" xfId="4589"/>
    <cellStyle name="Millares [0] 8 3 2 5" xfId="6346"/>
    <cellStyle name="Millares [0] 8 3 2 6" xfId="8119"/>
    <cellStyle name="Millares [0] 8 3 2 7" xfId="9888"/>
    <cellStyle name="Millares [0] 8 3 2 8" xfId="11658"/>
    <cellStyle name="Millares [0] 8 3 2 9" xfId="13432"/>
    <cellStyle name="Millares [0] 8 3 20" xfId="16690"/>
    <cellStyle name="Millares [0] 8 3 21" xfId="18455"/>
    <cellStyle name="Millares [0] 8 3 22" xfId="20227"/>
    <cellStyle name="Millares [0] 8 3 3" xfId="1070"/>
    <cellStyle name="Millares [0] 8 3 3 10" xfId="19042"/>
    <cellStyle name="Millares [0] 8 3 3 2" xfId="4883"/>
    <cellStyle name="Millares [0] 8 3 3 3" xfId="6639"/>
    <cellStyle name="Millares [0] 8 3 3 4" xfId="8412"/>
    <cellStyle name="Millares [0] 8 3 3 5" xfId="10181"/>
    <cellStyle name="Millares [0] 8 3 3 6" xfId="11951"/>
    <cellStyle name="Millares [0] 8 3 3 7" xfId="13725"/>
    <cellStyle name="Millares [0] 8 3 3 8" xfId="15523"/>
    <cellStyle name="Millares [0] 8 3 3 9" xfId="17280"/>
    <cellStyle name="Millares [0] 8 3 4" xfId="1659"/>
    <cellStyle name="Millares [0] 8 3 4 10" xfId="19628"/>
    <cellStyle name="Millares [0] 8 3 4 2" xfId="5472"/>
    <cellStyle name="Millares [0] 8 3 4 3" xfId="7225"/>
    <cellStyle name="Millares [0] 8 3 4 4" xfId="8998"/>
    <cellStyle name="Millares [0] 8 3 4 5" xfId="10767"/>
    <cellStyle name="Millares [0] 8 3 4 6" xfId="12537"/>
    <cellStyle name="Millares [0] 8 3 4 7" xfId="14311"/>
    <cellStyle name="Millares [0] 8 3 4 8" xfId="16112"/>
    <cellStyle name="Millares [0] 8 3 4 9" xfId="17866"/>
    <cellStyle name="Millares [0] 8 3 5" xfId="775"/>
    <cellStyle name="Millares [0] 8 3 6" xfId="3063"/>
    <cellStyle name="Millares [0] 8 3 7" xfId="2727"/>
    <cellStyle name="Millares [0] 8 3 8" xfId="642"/>
    <cellStyle name="Millares [0] 8 3 9" xfId="2559"/>
    <cellStyle name="Millares [0] 8 4" xfId="400"/>
    <cellStyle name="Millares [0] 8 4 10" xfId="15132"/>
    <cellStyle name="Millares [0] 8 4 11" xfId="16892"/>
    <cellStyle name="Millares [0] 8 4 12" xfId="18655"/>
    <cellStyle name="Millares [0] 8 4 2" xfId="1269"/>
    <cellStyle name="Millares [0] 8 4 2 10" xfId="19241"/>
    <cellStyle name="Millares [0] 8 4 2 2" xfId="5082"/>
    <cellStyle name="Millares [0] 8 4 2 3" xfId="6838"/>
    <cellStyle name="Millares [0] 8 4 2 4" xfId="8611"/>
    <cellStyle name="Millares [0] 8 4 2 5" xfId="10380"/>
    <cellStyle name="Millares [0] 8 4 2 6" xfId="12150"/>
    <cellStyle name="Millares [0] 8 4 2 7" xfId="13924"/>
    <cellStyle name="Millares [0] 8 4 2 8" xfId="15722"/>
    <cellStyle name="Millares [0] 8 4 2 9" xfId="17479"/>
    <cellStyle name="Millares [0] 8 4 3" xfId="1858"/>
    <cellStyle name="Millares [0] 8 4 3 10" xfId="19827"/>
    <cellStyle name="Millares [0] 8 4 3 2" xfId="5671"/>
    <cellStyle name="Millares [0] 8 4 3 3" xfId="7424"/>
    <cellStyle name="Millares [0] 8 4 3 4" xfId="9197"/>
    <cellStyle name="Millares [0] 8 4 3 5" xfId="10966"/>
    <cellStyle name="Millares [0] 8 4 3 6" xfId="12736"/>
    <cellStyle name="Millares [0] 8 4 3 7" xfId="14510"/>
    <cellStyle name="Millares [0] 8 4 3 8" xfId="16311"/>
    <cellStyle name="Millares [0] 8 4 3 9" xfId="18065"/>
    <cellStyle name="Millares [0] 8 4 4" xfId="4495"/>
    <cellStyle name="Millares [0] 8 4 5" xfId="6252"/>
    <cellStyle name="Millares [0] 8 4 6" xfId="8025"/>
    <cellStyle name="Millares [0] 8 4 7" xfId="9794"/>
    <cellStyle name="Millares [0] 8 4 8" xfId="11564"/>
    <cellStyle name="Millares [0] 8 4 9" xfId="13338"/>
    <cellStyle name="Millares [0] 8 5" xfId="976"/>
    <cellStyle name="Millares [0] 8 5 10" xfId="18948"/>
    <cellStyle name="Millares [0] 8 5 2" xfId="4789"/>
    <cellStyle name="Millares [0] 8 5 3" xfId="6545"/>
    <cellStyle name="Millares [0] 8 5 4" xfId="8318"/>
    <cellStyle name="Millares [0] 8 5 5" xfId="10087"/>
    <cellStyle name="Millares [0] 8 5 6" xfId="11857"/>
    <cellStyle name="Millares [0] 8 5 7" xfId="13631"/>
    <cellStyle name="Millares [0] 8 5 8" xfId="15429"/>
    <cellStyle name="Millares [0] 8 5 9" xfId="17186"/>
    <cellStyle name="Millares [0] 8 6" xfId="1565"/>
    <cellStyle name="Millares [0] 8 6 10" xfId="19534"/>
    <cellStyle name="Millares [0] 8 6 2" xfId="5378"/>
    <cellStyle name="Millares [0] 8 6 3" xfId="7131"/>
    <cellStyle name="Millares [0] 8 6 4" xfId="8904"/>
    <cellStyle name="Millares [0] 8 6 5" xfId="10673"/>
    <cellStyle name="Millares [0] 8 6 6" xfId="12443"/>
    <cellStyle name="Millares [0] 8 6 7" xfId="14217"/>
    <cellStyle name="Millares [0] 8 6 8" xfId="16018"/>
    <cellStyle name="Millares [0] 8 6 9" xfId="17772"/>
    <cellStyle name="Millares [0] 8 7" xfId="734"/>
    <cellStyle name="Millares [0] 8 8" xfId="2580"/>
    <cellStyle name="Millares [0] 8 9" xfId="3220"/>
    <cellStyle name="Millares [0] 9" xfId="217"/>
    <cellStyle name="Millares 10" xfId="19"/>
    <cellStyle name="Millares 10 10" xfId="2147"/>
    <cellStyle name="Millares 10 11" xfId="2508"/>
    <cellStyle name="Millares 10 12" xfId="3401"/>
    <cellStyle name="Millares 10 13" xfId="3478"/>
    <cellStyle name="Millares 10 14" xfId="3120"/>
    <cellStyle name="Millares 10 15" xfId="2585"/>
    <cellStyle name="Millares 10 16" xfId="3540"/>
    <cellStyle name="Millares 10 17" xfId="4111"/>
    <cellStyle name="Millares 10 18" xfId="4100"/>
    <cellStyle name="Millares 10 19" xfId="7651"/>
    <cellStyle name="Millares 10 2" xfId="40"/>
    <cellStyle name="Millares 10 2 10" xfId="2327"/>
    <cellStyle name="Millares 10 2 11" xfId="3287"/>
    <cellStyle name="Millares 10 2 12" xfId="3314"/>
    <cellStyle name="Millares 10 2 13" xfId="3772"/>
    <cellStyle name="Millares 10 2 14" xfId="3842"/>
    <cellStyle name="Millares 10 2 15" xfId="4055"/>
    <cellStyle name="Millares 10 2 16" xfId="4131"/>
    <cellStyle name="Millares 10 2 17" xfId="5898"/>
    <cellStyle name="Millares 10 2 18" xfId="7670"/>
    <cellStyle name="Millares 10 2 19" xfId="9440"/>
    <cellStyle name="Millares 10 2 2" xfId="90"/>
    <cellStyle name="Millares 10 2 2 10" xfId="3319"/>
    <cellStyle name="Millares 10 2 2 11" xfId="3453"/>
    <cellStyle name="Millares 10 2 2 12" xfId="2626"/>
    <cellStyle name="Millares 10 2 2 13" xfId="3952"/>
    <cellStyle name="Millares 10 2 2 14" xfId="4008"/>
    <cellStyle name="Millares 10 2 2 15" xfId="4177"/>
    <cellStyle name="Millares 10 2 2 16" xfId="5940"/>
    <cellStyle name="Millares 10 2 2 17" xfId="7713"/>
    <cellStyle name="Millares 10 2 2 18" xfId="9482"/>
    <cellStyle name="Millares 10 2 2 19" xfId="11252"/>
    <cellStyle name="Millares 10 2 2 2" xfId="287"/>
    <cellStyle name="Millares 10 2 2 2 10" xfId="3024"/>
    <cellStyle name="Millares 10 2 2 2 11" xfId="3733"/>
    <cellStyle name="Millares 10 2 2 2 12" xfId="4075"/>
    <cellStyle name="Millares 10 2 2 2 13" xfId="4370"/>
    <cellStyle name="Millares 10 2 2 2 14" xfId="6130"/>
    <cellStyle name="Millares 10 2 2 2 15" xfId="7903"/>
    <cellStyle name="Millares 10 2 2 2 16" xfId="9672"/>
    <cellStyle name="Millares 10 2 2 2 17" xfId="11442"/>
    <cellStyle name="Millares 10 2 2 2 18" xfId="13215"/>
    <cellStyle name="Millares 10 2 2 2 19" xfId="15008"/>
    <cellStyle name="Millares 10 2 2 2 2" xfId="571"/>
    <cellStyle name="Millares 10 2 2 2 2 10" xfId="15303"/>
    <cellStyle name="Millares 10 2 2 2 2 11" xfId="17062"/>
    <cellStyle name="Millares 10 2 2 2 2 12" xfId="18825"/>
    <cellStyle name="Millares 10 2 2 2 2 2" xfId="1439"/>
    <cellStyle name="Millares 10 2 2 2 2 2 10" xfId="19411"/>
    <cellStyle name="Millares 10 2 2 2 2 2 2" xfId="5252"/>
    <cellStyle name="Millares 10 2 2 2 2 2 3" xfId="7008"/>
    <cellStyle name="Millares 10 2 2 2 2 2 4" xfId="8781"/>
    <cellStyle name="Millares 10 2 2 2 2 2 5" xfId="10550"/>
    <cellStyle name="Millares 10 2 2 2 2 2 6" xfId="12320"/>
    <cellStyle name="Millares 10 2 2 2 2 2 7" xfId="14094"/>
    <cellStyle name="Millares 10 2 2 2 2 2 8" xfId="15892"/>
    <cellStyle name="Millares 10 2 2 2 2 2 9" xfId="17649"/>
    <cellStyle name="Millares 10 2 2 2 2 3" xfId="2028"/>
    <cellStyle name="Millares 10 2 2 2 2 3 10" xfId="19997"/>
    <cellStyle name="Millares 10 2 2 2 2 3 2" xfId="5841"/>
    <cellStyle name="Millares 10 2 2 2 2 3 3" xfId="7594"/>
    <cellStyle name="Millares 10 2 2 2 2 3 4" xfId="9367"/>
    <cellStyle name="Millares 10 2 2 2 2 3 5" xfId="11136"/>
    <cellStyle name="Millares 10 2 2 2 2 3 6" xfId="12906"/>
    <cellStyle name="Millares 10 2 2 2 2 3 7" xfId="14680"/>
    <cellStyle name="Millares 10 2 2 2 2 3 8" xfId="16481"/>
    <cellStyle name="Millares 10 2 2 2 2 3 9" xfId="18235"/>
    <cellStyle name="Millares 10 2 2 2 2 4" xfId="4665"/>
    <cellStyle name="Millares 10 2 2 2 2 5" xfId="6422"/>
    <cellStyle name="Millares 10 2 2 2 2 6" xfId="8195"/>
    <cellStyle name="Millares 10 2 2 2 2 7" xfId="9964"/>
    <cellStyle name="Millares 10 2 2 2 2 8" xfId="11734"/>
    <cellStyle name="Millares 10 2 2 2 2 9" xfId="13508"/>
    <cellStyle name="Millares 10 2 2 2 20" xfId="16768"/>
    <cellStyle name="Millares 10 2 2 2 21" xfId="18532"/>
    <cellStyle name="Millares 10 2 2 2 22" xfId="20304"/>
    <cellStyle name="Millares 10 2 2 2 3" xfId="1146"/>
    <cellStyle name="Millares 10 2 2 2 3 10" xfId="19118"/>
    <cellStyle name="Millares 10 2 2 2 3 2" xfId="4959"/>
    <cellStyle name="Millares 10 2 2 2 3 3" xfId="6715"/>
    <cellStyle name="Millares 10 2 2 2 3 4" xfId="8488"/>
    <cellStyle name="Millares 10 2 2 2 3 5" xfId="10257"/>
    <cellStyle name="Millares 10 2 2 2 3 6" xfId="12027"/>
    <cellStyle name="Millares 10 2 2 2 3 7" xfId="13801"/>
    <cellStyle name="Millares 10 2 2 2 3 8" xfId="15599"/>
    <cellStyle name="Millares 10 2 2 2 3 9" xfId="17356"/>
    <cellStyle name="Millares 10 2 2 2 4" xfId="1735"/>
    <cellStyle name="Millares 10 2 2 2 4 10" xfId="19704"/>
    <cellStyle name="Millares 10 2 2 2 4 2" xfId="5548"/>
    <cellStyle name="Millares 10 2 2 2 4 3" xfId="7301"/>
    <cellStyle name="Millares 10 2 2 2 4 4" xfId="9074"/>
    <cellStyle name="Millares 10 2 2 2 4 5" xfId="10843"/>
    <cellStyle name="Millares 10 2 2 2 4 6" xfId="12613"/>
    <cellStyle name="Millares 10 2 2 2 4 7" xfId="14387"/>
    <cellStyle name="Millares 10 2 2 2 4 8" xfId="16188"/>
    <cellStyle name="Millares 10 2 2 2 4 9" xfId="17942"/>
    <cellStyle name="Millares 10 2 2 2 5" xfId="2094"/>
    <cellStyle name="Millares 10 2 2 2 6" xfId="2350"/>
    <cellStyle name="Millares 10 2 2 2 7" xfId="2773"/>
    <cellStyle name="Millares 10 2 2 2 8" xfId="3082"/>
    <cellStyle name="Millares 10 2 2 2 9" xfId="3477"/>
    <cellStyle name="Millares 10 2 2 20" xfId="13025"/>
    <cellStyle name="Millares 10 2 2 21" xfId="14813"/>
    <cellStyle name="Millares 10 2 2 22" xfId="16577"/>
    <cellStyle name="Millares 10 2 2 23" xfId="18342"/>
    <cellStyle name="Millares 10 2 2 24" xfId="20114"/>
    <cellStyle name="Millares 10 2 2 3" xfId="184"/>
    <cellStyle name="Millares 10 2 2 3 10" xfId="3859"/>
    <cellStyle name="Millares 10 2 2 3 11" xfId="3982"/>
    <cellStyle name="Millares 10 2 2 3 12" xfId="3575"/>
    <cellStyle name="Millares 10 2 2 3 13" xfId="4271"/>
    <cellStyle name="Millares 10 2 2 3 14" xfId="6034"/>
    <cellStyle name="Millares 10 2 2 3 15" xfId="7807"/>
    <cellStyle name="Millares 10 2 2 3 16" xfId="9576"/>
    <cellStyle name="Millares 10 2 2 3 17" xfId="11346"/>
    <cellStyle name="Millares 10 2 2 3 18" xfId="13119"/>
    <cellStyle name="Millares 10 2 2 3 19" xfId="14907"/>
    <cellStyle name="Millares 10 2 2 3 2" xfId="475"/>
    <cellStyle name="Millares 10 2 2 3 2 10" xfId="15207"/>
    <cellStyle name="Millares 10 2 2 3 2 11" xfId="16967"/>
    <cellStyle name="Millares 10 2 2 3 2 12" xfId="18730"/>
    <cellStyle name="Millares 10 2 2 3 2 2" xfId="1344"/>
    <cellStyle name="Millares 10 2 2 3 2 2 10" xfId="19316"/>
    <cellStyle name="Millares 10 2 2 3 2 2 2" xfId="5157"/>
    <cellStyle name="Millares 10 2 2 3 2 2 3" xfId="6913"/>
    <cellStyle name="Millares 10 2 2 3 2 2 4" xfId="8686"/>
    <cellStyle name="Millares 10 2 2 3 2 2 5" xfId="10455"/>
    <cellStyle name="Millares 10 2 2 3 2 2 6" xfId="12225"/>
    <cellStyle name="Millares 10 2 2 3 2 2 7" xfId="13999"/>
    <cellStyle name="Millares 10 2 2 3 2 2 8" xfId="15797"/>
    <cellStyle name="Millares 10 2 2 3 2 2 9" xfId="17554"/>
    <cellStyle name="Millares 10 2 2 3 2 3" xfId="1933"/>
    <cellStyle name="Millares 10 2 2 3 2 3 10" xfId="19902"/>
    <cellStyle name="Millares 10 2 2 3 2 3 2" xfId="5746"/>
    <cellStyle name="Millares 10 2 2 3 2 3 3" xfId="7499"/>
    <cellStyle name="Millares 10 2 2 3 2 3 4" xfId="9272"/>
    <cellStyle name="Millares 10 2 2 3 2 3 5" xfId="11041"/>
    <cellStyle name="Millares 10 2 2 3 2 3 6" xfId="12811"/>
    <cellStyle name="Millares 10 2 2 3 2 3 7" xfId="14585"/>
    <cellStyle name="Millares 10 2 2 3 2 3 8" xfId="16386"/>
    <cellStyle name="Millares 10 2 2 3 2 3 9" xfId="18140"/>
    <cellStyle name="Millares 10 2 2 3 2 4" xfId="4570"/>
    <cellStyle name="Millares 10 2 2 3 2 5" xfId="6327"/>
    <cellStyle name="Millares 10 2 2 3 2 6" xfId="8100"/>
    <cellStyle name="Millares 10 2 2 3 2 7" xfId="9869"/>
    <cellStyle name="Millares 10 2 2 3 2 8" xfId="11639"/>
    <cellStyle name="Millares 10 2 2 3 2 9" xfId="13413"/>
    <cellStyle name="Millares 10 2 2 3 20" xfId="16671"/>
    <cellStyle name="Millares 10 2 2 3 21" xfId="18436"/>
    <cellStyle name="Millares 10 2 2 3 22" xfId="20208"/>
    <cellStyle name="Millares 10 2 2 3 3" xfId="1051"/>
    <cellStyle name="Millares 10 2 2 3 3 10" xfId="19023"/>
    <cellStyle name="Millares 10 2 2 3 3 2" xfId="4864"/>
    <cellStyle name="Millares 10 2 2 3 3 3" xfId="6620"/>
    <cellStyle name="Millares 10 2 2 3 3 4" xfId="8393"/>
    <cellStyle name="Millares 10 2 2 3 3 5" xfId="10162"/>
    <cellStyle name="Millares 10 2 2 3 3 6" xfId="11932"/>
    <cellStyle name="Millares 10 2 2 3 3 7" xfId="13706"/>
    <cellStyle name="Millares 10 2 2 3 3 8" xfId="15504"/>
    <cellStyle name="Millares 10 2 2 3 3 9" xfId="17261"/>
    <cellStyle name="Millares 10 2 2 3 4" xfId="1640"/>
    <cellStyle name="Millares 10 2 2 3 4 10" xfId="19609"/>
    <cellStyle name="Millares 10 2 2 3 4 2" xfId="5453"/>
    <cellStyle name="Millares 10 2 2 3 4 3" xfId="7206"/>
    <cellStyle name="Millares 10 2 2 3 4 4" xfId="8979"/>
    <cellStyle name="Millares 10 2 2 3 4 5" xfId="10748"/>
    <cellStyle name="Millares 10 2 2 3 4 6" xfId="12518"/>
    <cellStyle name="Millares 10 2 2 3 4 7" xfId="14292"/>
    <cellStyle name="Millares 10 2 2 3 4 8" xfId="16093"/>
    <cellStyle name="Millares 10 2 2 3 4 9" xfId="17847"/>
    <cellStyle name="Millares 10 2 2 3 5" xfId="682"/>
    <cellStyle name="Millares 10 2 2 3 6" xfId="2609"/>
    <cellStyle name="Millares 10 2 2 3 7" xfId="3321"/>
    <cellStyle name="Millares 10 2 2 3 8" xfId="2866"/>
    <cellStyle name="Millares 10 2 2 3 9" xfId="2944"/>
    <cellStyle name="Millares 10 2 2 4" xfId="381"/>
    <cellStyle name="Millares 10 2 2 4 10" xfId="15113"/>
    <cellStyle name="Millares 10 2 2 4 11" xfId="16873"/>
    <cellStyle name="Millares 10 2 2 4 12" xfId="18636"/>
    <cellStyle name="Millares 10 2 2 4 2" xfId="1250"/>
    <cellStyle name="Millares 10 2 2 4 2 10" xfId="19222"/>
    <cellStyle name="Millares 10 2 2 4 2 2" xfId="5063"/>
    <cellStyle name="Millares 10 2 2 4 2 3" xfId="6819"/>
    <cellStyle name="Millares 10 2 2 4 2 4" xfId="8592"/>
    <cellStyle name="Millares 10 2 2 4 2 5" xfId="10361"/>
    <cellStyle name="Millares 10 2 2 4 2 6" xfId="12131"/>
    <cellStyle name="Millares 10 2 2 4 2 7" xfId="13905"/>
    <cellStyle name="Millares 10 2 2 4 2 8" xfId="15703"/>
    <cellStyle name="Millares 10 2 2 4 2 9" xfId="17460"/>
    <cellStyle name="Millares 10 2 2 4 3" xfId="1839"/>
    <cellStyle name="Millares 10 2 2 4 3 10" xfId="19808"/>
    <cellStyle name="Millares 10 2 2 4 3 2" xfId="5652"/>
    <cellStyle name="Millares 10 2 2 4 3 3" xfId="7405"/>
    <cellStyle name="Millares 10 2 2 4 3 4" xfId="9178"/>
    <cellStyle name="Millares 10 2 2 4 3 5" xfId="10947"/>
    <cellStyle name="Millares 10 2 2 4 3 6" xfId="12717"/>
    <cellStyle name="Millares 10 2 2 4 3 7" xfId="14491"/>
    <cellStyle name="Millares 10 2 2 4 3 8" xfId="16292"/>
    <cellStyle name="Millares 10 2 2 4 3 9" xfId="18046"/>
    <cellStyle name="Millares 10 2 2 4 4" xfId="4476"/>
    <cellStyle name="Millares 10 2 2 4 5" xfId="6233"/>
    <cellStyle name="Millares 10 2 2 4 6" xfId="8006"/>
    <cellStyle name="Millares 10 2 2 4 7" xfId="9775"/>
    <cellStyle name="Millares 10 2 2 4 8" xfId="11545"/>
    <cellStyle name="Millares 10 2 2 4 9" xfId="13319"/>
    <cellStyle name="Millares 10 2 2 5" xfId="957"/>
    <cellStyle name="Millares 10 2 2 5 10" xfId="18929"/>
    <cellStyle name="Millares 10 2 2 5 2" xfId="4770"/>
    <cellStyle name="Millares 10 2 2 5 3" xfId="6526"/>
    <cellStyle name="Millares 10 2 2 5 4" xfId="8299"/>
    <cellStyle name="Millares 10 2 2 5 5" xfId="10068"/>
    <cellStyle name="Millares 10 2 2 5 6" xfId="11838"/>
    <cellStyle name="Millares 10 2 2 5 7" xfId="13612"/>
    <cellStyle name="Millares 10 2 2 5 8" xfId="15410"/>
    <cellStyle name="Millares 10 2 2 5 9" xfId="17167"/>
    <cellStyle name="Millares 10 2 2 6" xfId="1546"/>
    <cellStyle name="Millares 10 2 2 6 10" xfId="19515"/>
    <cellStyle name="Millares 10 2 2 6 2" xfId="5359"/>
    <cellStyle name="Millares 10 2 2 6 3" xfId="7112"/>
    <cellStyle name="Millares 10 2 2 6 4" xfId="8885"/>
    <cellStyle name="Millares 10 2 2 6 5" xfId="10654"/>
    <cellStyle name="Millares 10 2 2 6 6" xfId="12424"/>
    <cellStyle name="Millares 10 2 2 6 7" xfId="14198"/>
    <cellStyle name="Millares 10 2 2 6 8" xfId="15999"/>
    <cellStyle name="Millares 10 2 2 6 9" xfId="17753"/>
    <cellStyle name="Millares 10 2 2 7" xfId="639"/>
    <cellStyle name="Millares 10 2 2 8" xfId="2277"/>
    <cellStyle name="Millares 10 2 2 9" xfId="3264"/>
    <cellStyle name="Millares 10 2 20" xfId="11210"/>
    <cellStyle name="Millares 10 2 21" xfId="12983"/>
    <cellStyle name="Millares 10 2 22" xfId="14764"/>
    <cellStyle name="Millares 10 2 23" xfId="16533"/>
    <cellStyle name="Millares 10 2 24" xfId="18300"/>
    <cellStyle name="Millares 10 2 25" xfId="20072"/>
    <cellStyle name="Millares 10 2 3" xfId="245"/>
    <cellStyle name="Millares 10 2 3 10" xfId="3860"/>
    <cellStyle name="Millares 10 2 3 11" xfId="3983"/>
    <cellStyle name="Millares 10 2 3 12" xfId="3701"/>
    <cellStyle name="Millares 10 2 3 13" xfId="4328"/>
    <cellStyle name="Millares 10 2 3 14" xfId="6088"/>
    <cellStyle name="Millares 10 2 3 15" xfId="7861"/>
    <cellStyle name="Millares 10 2 3 16" xfId="9630"/>
    <cellStyle name="Millares 10 2 3 17" xfId="11400"/>
    <cellStyle name="Millares 10 2 3 18" xfId="13173"/>
    <cellStyle name="Millares 10 2 3 19" xfId="14966"/>
    <cellStyle name="Millares 10 2 3 2" xfId="529"/>
    <cellStyle name="Millares 10 2 3 2 10" xfId="15261"/>
    <cellStyle name="Millares 10 2 3 2 11" xfId="17020"/>
    <cellStyle name="Millares 10 2 3 2 12" xfId="18783"/>
    <cellStyle name="Millares 10 2 3 2 2" xfId="1397"/>
    <cellStyle name="Millares 10 2 3 2 2 10" xfId="19369"/>
    <cellStyle name="Millares 10 2 3 2 2 2" xfId="5210"/>
    <cellStyle name="Millares 10 2 3 2 2 3" xfId="6966"/>
    <cellStyle name="Millares 10 2 3 2 2 4" xfId="8739"/>
    <cellStyle name="Millares 10 2 3 2 2 5" xfId="10508"/>
    <cellStyle name="Millares 10 2 3 2 2 6" xfId="12278"/>
    <cellStyle name="Millares 10 2 3 2 2 7" xfId="14052"/>
    <cellStyle name="Millares 10 2 3 2 2 8" xfId="15850"/>
    <cellStyle name="Millares 10 2 3 2 2 9" xfId="17607"/>
    <cellStyle name="Millares 10 2 3 2 3" xfId="1986"/>
    <cellStyle name="Millares 10 2 3 2 3 10" xfId="19955"/>
    <cellStyle name="Millares 10 2 3 2 3 2" xfId="5799"/>
    <cellStyle name="Millares 10 2 3 2 3 3" xfId="7552"/>
    <cellStyle name="Millares 10 2 3 2 3 4" xfId="9325"/>
    <cellStyle name="Millares 10 2 3 2 3 5" xfId="11094"/>
    <cellStyle name="Millares 10 2 3 2 3 6" xfId="12864"/>
    <cellStyle name="Millares 10 2 3 2 3 7" xfId="14638"/>
    <cellStyle name="Millares 10 2 3 2 3 8" xfId="16439"/>
    <cellStyle name="Millares 10 2 3 2 3 9" xfId="18193"/>
    <cellStyle name="Millares 10 2 3 2 4" xfId="4623"/>
    <cellStyle name="Millares 10 2 3 2 5" xfId="6380"/>
    <cellStyle name="Millares 10 2 3 2 6" xfId="8153"/>
    <cellStyle name="Millares 10 2 3 2 7" xfId="9922"/>
    <cellStyle name="Millares 10 2 3 2 8" xfId="11692"/>
    <cellStyle name="Millares 10 2 3 2 9" xfId="13466"/>
    <cellStyle name="Millares 10 2 3 20" xfId="16726"/>
    <cellStyle name="Millares 10 2 3 21" xfId="18490"/>
    <cellStyle name="Millares 10 2 3 22" xfId="20262"/>
    <cellStyle name="Millares 10 2 3 3" xfId="1104"/>
    <cellStyle name="Millares 10 2 3 3 10" xfId="19076"/>
    <cellStyle name="Millares 10 2 3 3 2" xfId="4917"/>
    <cellStyle name="Millares 10 2 3 3 3" xfId="6673"/>
    <cellStyle name="Millares 10 2 3 3 4" xfId="8446"/>
    <cellStyle name="Millares 10 2 3 3 5" xfId="10215"/>
    <cellStyle name="Millares 10 2 3 3 6" xfId="11985"/>
    <cellStyle name="Millares 10 2 3 3 7" xfId="13759"/>
    <cellStyle name="Millares 10 2 3 3 8" xfId="15557"/>
    <cellStyle name="Millares 10 2 3 3 9" xfId="17314"/>
    <cellStyle name="Millares 10 2 3 4" xfId="1693"/>
    <cellStyle name="Millares 10 2 3 4 10" xfId="19662"/>
    <cellStyle name="Millares 10 2 3 4 2" xfId="5506"/>
    <cellStyle name="Millares 10 2 3 4 3" xfId="7259"/>
    <cellStyle name="Millares 10 2 3 4 4" xfId="9032"/>
    <cellStyle name="Millares 10 2 3 4 5" xfId="10801"/>
    <cellStyle name="Millares 10 2 3 4 6" xfId="12571"/>
    <cellStyle name="Millares 10 2 3 4 7" xfId="14345"/>
    <cellStyle name="Millares 10 2 3 4 8" xfId="16146"/>
    <cellStyle name="Millares 10 2 3 4 9" xfId="17900"/>
    <cellStyle name="Millares 10 2 3 5" xfId="703"/>
    <cellStyle name="Millares 10 2 3 6" xfId="2610"/>
    <cellStyle name="Millares 10 2 3 7" xfId="3322"/>
    <cellStyle name="Millares 10 2 3 8" xfId="2885"/>
    <cellStyle name="Millares 10 2 3 9" xfId="2445"/>
    <cellStyle name="Millares 10 2 4" xfId="142"/>
    <cellStyle name="Millares 10 2 4 10" xfId="2552"/>
    <cellStyle name="Millares 10 2 4 11" xfId="3732"/>
    <cellStyle name="Millares 10 2 4 12" xfId="2846"/>
    <cellStyle name="Millares 10 2 4 13" xfId="4229"/>
    <cellStyle name="Millares 10 2 4 14" xfId="5992"/>
    <cellStyle name="Millares 10 2 4 15" xfId="7765"/>
    <cellStyle name="Millares 10 2 4 16" xfId="9534"/>
    <cellStyle name="Millares 10 2 4 17" xfId="11304"/>
    <cellStyle name="Millares 10 2 4 18" xfId="13077"/>
    <cellStyle name="Millares 10 2 4 19" xfId="14865"/>
    <cellStyle name="Millares 10 2 4 2" xfId="433"/>
    <cellStyle name="Millares 10 2 4 2 10" xfId="15165"/>
    <cellStyle name="Millares 10 2 4 2 11" xfId="16925"/>
    <cellStyle name="Millares 10 2 4 2 12" xfId="18688"/>
    <cellStyle name="Millares 10 2 4 2 2" xfId="1302"/>
    <cellStyle name="Millares 10 2 4 2 2 10" xfId="19274"/>
    <cellStyle name="Millares 10 2 4 2 2 2" xfId="5115"/>
    <cellStyle name="Millares 10 2 4 2 2 3" xfId="6871"/>
    <cellStyle name="Millares 10 2 4 2 2 4" xfId="8644"/>
    <cellStyle name="Millares 10 2 4 2 2 5" xfId="10413"/>
    <cellStyle name="Millares 10 2 4 2 2 6" xfId="12183"/>
    <cellStyle name="Millares 10 2 4 2 2 7" xfId="13957"/>
    <cellStyle name="Millares 10 2 4 2 2 8" xfId="15755"/>
    <cellStyle name="Millares 10 2 4 2 2 9" xfId="17512"/>
    <cellStyle name="Millares 10 2 4 2 3" xfId="1891"/>
    <cellStyle name="Millares 10 2 4 2 3 10" xfId="19860"/>
    <cellStyle name="Millares 10 2 4 2 3 2" xfId="5704"/>
    <cellStyle name="Millares 10 2 4 2 3 3" xfId="7457"/>
    <cellStyle name="Millares 10 2 4 2 3 4" xfId="9230"/>
    <cellStyle name="Millares 10 2 4 2 3 5" xfId="10999"/>
    <cellStyle name="Millares 10 2 4 2 3 6" xfId="12769"/>
    <cellStyle name="Millares 10 2 4 2 3 7" xfId="14543"/>
    <cellStyle name="Millares 10 2 4 2 3 8" xfId="16344"/>
    <cellStyle name="Millares 10 2 4 2 3 9" xfId="18098"/>
    <cellStyle name="Millares 10 2 4 2 4" xfId="4528"/>
    <cellStyle name="Millares 10 2 4 2 5" xfId="6285"/>
    <cellStyle name="Millares 10 2 4 2 6" xfId="8058"/>
    <cellStyle name="Millares 10 2 4 2 7" xfId="9827"/>
    <cellStyle name="Millares 10 2 4 2 8" xfId="11597"/>
    <cellStyle name="Millares 10 2 4 2 9" xfId="13371"/>
    <cellStyle name="Millares 10 2 4 20" xfId="16629"/>
    <cellStyle name="Millares 10 2 4 21" xfId="18394"/>
    <cellStyle name="Millares 10 2 4 22" xfId="20166"/>
    <cellStyle name="Millares 10 2 4 3" xfId="1009"/>
    <cellStyle name="Millares 10 2 4 3 10" xfId="18981"/>
    <cellStyle name="Millares 10 2 4 3 2" xfId="4822"/>
    <cellStyle name="Millares 10 2 4 3 3" xfId="6578"/>
    <cellStyle name="Millares 10 2 4 3 4" xfId="8351"/>
    <cellStyle name="Millares 10 2 4 3 5" xfId="10120"/>
    <cellStyle name="Millares 10 2 4 3 6" xfId="11890"/>
    <cellStyle name="Millares 10 2 4 3 7" xfId="13664"/>
    <cellStyle name="Millares 10 2 4 3 8" xfId="15462"/>
    <cellStyle name="Millares 10 2 4 3 9" xfId="17219"/>
    <cellStyle name="Millares 10 2 4 4" xfId="1598"/>
    <cellStyle name="Millares 10 2 4 4 10" xfId="19567"/>
    <cellStyle name="Millares 10 2 4 4 2" xfId="5411"/>
    <cellStyle name="Millares 10 2 4 4 3" xfId="7164"/>
    <cellStyle name="Millares 10 2 4 4 4" xfId="8937"/>
    <cellStyle name="Millares 10 2 4 4 5" xfId="10706"/>
    <cellStyle name="Millares 10 2 4 4 6" xfId="12476"/>
    <cellStyle name="Millares 10 2 4 4 7" xfId="14250"/>
    <cellStyle name="Millares 10 2 4 4 8" xfId="16051"/>
    <cellStyle name="Millares 10 2 4 4 9" xfId="17805"/>
    <cellStyle name="Millares 10 2 4 5" xfId="873"/>
    <cellStyle name="Millares 10 2 4 6" xfId="3062"/>
    <cellStyle name="Millares 10 2 4 7" xfId="3007"/>
    <cellStyle name="Millares 10 2 4 8" xfId="2847"/>
    <cellStyle name="Millares 10 2 4 9" xfId="3273"/>
    <cellStyle name="Millares 10 2 5" xfId="339"/>
    <cellStyle name="Millares 10 2 5 10" xfId="15071"/>
    <cellStyle name="Millares 10 2 5 11" xfId="16831"/>
    <cellStyle name="Millares 10 2 5 12" xfId="18594"/>
    <cellStyle name="Millares 10 2 5 2" xfId="1208"/>
    <cellStyle name="Millares 10 2 5 2 10" xfId="19180"/>
    <cellStyle name="Millares 10 2 5 2 2" xfId="5021"/>
    <cellStyle name="Millares 10 2 5 2 3" xfId="6777"/>
    <cellStyle name="Millares 10 2 5 2 4" xfId="8550"/>
    <cellStyle name="Millares 10 2 5 2 5" xfId="10319"/>
    <cellStyle name="Millares 10 2 5 2 6" xfId="12089"/>
    <cellStyle name="Millares 10 2 5 2 7" xfId="13863"/>
    <cellStyle name="Millares 10 2 5 2 8" xfId="15661"/>
    <cellStyle name="Millares 10 2 5 2 9" xfId="17418"/>
    <cellStyle name="Millares 10 2 5 3" xfId="1797"/>
    <cellStyle name="Millares 10 2 5 3 10" xfId="19766"/>
    <cellStyle name="Millares 10 2 5 3 2" xfId="5610"/>
    <cellStyle name="Millares 10 2 5 3 3" xfId="7363"/>
    <cellStyle name="Millares 10 2 5 3 4" xfId="9136"/>
    <cellStyle name="Millares 10 2 5 3 5" xfId="10905"/>
    <cellStyle name="Millares 10 2 5 3 6" xfId="12675"/>
    <cellStyle name="Millares 10 2 5 3 7" xfId="14449"/>
    <cellStyle name="Millares 10 2 5 3 8" xfId="16250"/>
    <cellStyle name="Millares 10 2 5 3 9" xfId="18004"/>
    <cellStyle name="Millares 10 2 5 4" xfId="4434"/>
    <cellStyle name="Millares 10 2 5 5" xfId="6191"/>
    <cellStyle name="Millares 10 2 5 6" xfId="7964"/>
    <cellStyle name="Millares 10 2 5 7" xfId="9733"/>
    <cellStyle name="Millares 10 2 5 8" xfId="11503"/>
    <cellStyle name="Millares 10 2 5 9" xfId="13277"/>
    <cellStyle name="Millares 10 2 6" xfId="915"/>
    <cellStyle name="Millares 10 2 6 10" xfId="18887"/>
    <cellStyle name="Millares 10 2 6 2" xfId="4728"/>
    <cellStyle name="Millares 10 2 6 3" xfId="6484"/>
    <cellStyle name="Millares 10 2 6 4" xfId="8257"/>
    <cellStyle name="Millares 10 2 6 5" xfId="10026"/>
    <cellStyle name="Millares 10 2 6 6" xfId="11796"/>
    <cellStyle name="Millares 10 2 6 7" xfId="13570"/>
    <cellStyle name="Millares 10 2 6 8" xfId="15368"/>
    <cellStyle name="Millares 10 2 6 9" xfId="17125"/>
    <cellStyle name="Millares 10 2 7" xfId="1504"/>
    <cellStyle name="Millares 10 2 7 10" xfId="19473"/>
    <cellStyle name="Millares 10 2 7 2" xfId="5317"/>
    <cellStyle name="Millares 10 2 7 3" xfId="7070"/>
    <cellStyle name="Millares 10 2 7 4" xfId="8843"/>
    <cellStyle name="Millares 10 2 7 5" xfId="10612"/>
    <cellStyle name="Millares 10 2 7 6" xfId="12382"/>
    <cellStyle name="Millares 10 2 7 7" xfId="14156"/>
    <cellStyle name="Millares 10 2 7 8" xfId="15957"/>
    <cellStyle name="Millares 10 2 7 9" xfId="17711"/>
    <cellStyle name="Millares 10 2 8" xfId="780"/>
    <cellStyle name="Millares 10 2 9" xfId="2975"/>
    <cellStyle name="Millares 10 20" xfId="9422"/>
    <cellStyle name="Millares 10 21" xfId="11192"/>
    <cellStyle name="Millares 10 22" xfId="12965"/>
    <cellStyle name="Millares 10 23" xfId="14744"/>
    <cellStyle name="Millares 10 24" xfId="15929"/>
    <cellStyle name="Millares 10 25" xfId="15235"/>
    <cellStyle name="Millares 10 26" xfId="20054"/>
    <cellStyle name="Millares 10 3" xfId="72"/>
    <cellStyle name="Millares 10 3 10" xfId="2166"/>
    <cellStyle name="Millares 10 3 11" xfId="2307"/>
    <cellStyle name="Millares 10 3 12" xfId="3617"/>
    <cellStyle name="Millares 10 3 13" xfId="3813"/>
    <cellStyle name="Millares 10 3 14" xfId="2966"/>
    <cellStyle name="Millares 10 3 15" xfId="4159"/>
    <cellStyle name="Millares 10 3 16" xfId="5922"/>
    <cellStyle name="Millares 10 3 17" xfId="7695"/>
    <cellStyle name="Millares 10 3 18" xfId="9464"/>
    <cellStyle name="Millares 10 3 19" xfId="11234"/>
    <cellStyle name="Millares 10 3 2" xfId="269"/>
    <cellStyle name="Millares 10 3 2 10" xfId="3619"/>
    <cellStyle name="Millares 10 3 2 11" xfId="2266"/>
    <cellStyle name="Millares 10 3 2 12" xfId="3370"/>
    <cellStyle name="Millares 10 3 2 13" xfId="4352"/>
    <cellStyle name="Millares 10 3 2 14" xfId="6112"/>
    <cellStyle name="Millares 10 3 2 15" xfId="7885"/>
    <cellStyle name="Millares 10 3 2 16" xfId="9654"/>
    <cellStyle name="Millares 10 3 2 17" xfId="11424"/>
    <cellStyle name="Millares 10 3 2 18" xfId="13197"/>
    <cellStyle name="Millares 10 3 2 19" xfId="14990"/>
    <cellStyle name="Millares 10 3 2 2" xfId="553"/>
    <cellStyle name="Millares 10 3 2 2 10" xfId="15285"/>
    <cellStyle name="Millares 10 3 2 2 11" xfId="17044"/>
    <cellStyle name="Millares 10 3 2 2 12" xfId="18807"/>
    <cellStyle name="Millares 10 3 2 2 2" xfId="1421"/>
    <cellStyle name="Millares 10 3 2 2 2 10" xfId="19393"/>
    <cellStyle name="Millares 10 3 2 2 2 2" xfId="5234"/>
    <cellStyle name="Millares 10 3 2 2 2 3" xfId="6990"/>
    <cellStyle name="Millares 10 3 2 2 2 4" xfId="8763"/>
    <cellStyle name="Millares 10 3 2 2 2 5" xfId="10532"/>
    <cellStyle name="Millares 10 3 2 2 2 6" xfId="12302"/>
    <cellStyle name="Millares 10 3 2 2 2 7" xfId="14076"/>
    <cellStyle name="Millares 10 3 2 2 2 8" xfId="15874"/>
    <cellStyle name="Millares 10 3 2 2 2 9" xfId="17631"/>
    <cellStyle name="Millares 10 3 2 2 3" xfId="2010"/>
    <cellStyle name="Millares 10 3 2 2 3 10" xfId="19979"/>
    <cellStyle name="Millares 10 3 2 2 3 2" xfId="5823"/>
    <cellStyle name="Millares 10 3 2 2 3 3" xfId="7576"/>
    <cellStyle name="Millares 10 3 2 2 3 4" xfId="9349"/>
    <cellStyle name="Millares 10 3 2 2 3 5" xfId="11118"/>
    <cellStyle name="Millares 10 3 2 2 3 6" xfId="12888"/>
    <cellStyle name="Millares 10 3 2 2 3 7" xfId="14662"/>
    <cellStyle name="Millares 10 3 2 2 3 8" xfId="16463"/>
    <cellStyle name="Millares 10 3 2 2 3 9" xfId="18217"/>
    <cellStyle name="Millares 10 3 2 2 4" xfId="4647"/>
    <cellStyle name="Millares 10 3 2 2 5" xfId="6404"/>
    <cellStyle name="Millares 10 3 2 2 6" xfId="8177"/>
    <cellStyle name="Millares 10 3 2 2 7" xfId="9946"/>
    <cellStyle name="Millares 10 3 2 2 8" xfId="11716"/>
    <cellStyle name="Millares 10 3 2 2 9" xfId="13490"/>
    <cellStyle name="Millares 10 3 2 20" xfId="16750"/>
    <cellStyle name="Millares 10 3 2 21" xfId="18514"/>
    <cellStyle name="Millares 10 3 2 22" xfId="20286"/>
    <cellStyle name="Millares 10 3 2 3" xfId="1128"/>
    <cellStyle name="Millares 10 3 2 3 10" xfId="19100"/>
    <cellStyle name="Millares 10 3 2 3 2" xfId="4941"/>
    <cellStyle name="Millares 10 3 2 3 3" xfId="6697"/>
    <cellStyle name="Millares 10 3 2 3 4" xfId="8470"/>
    <cellStyle name="Millares 10 3 2 3 5" xfId="10239"/>
    <cellStyle name="Millares 10 3 2 3 6" xfId="12009"/>
    <cellStyle name="Millares 10 3 2 3 7" xfId="13783"/>
    <cellStyle name="Millares 10 3 2 3 8" xfId="15581"/>
    <cellStyle name="Millares 10 3 2 3 9" xfId="17338"/>
    <cellStyle name="Millares 10 3 2 4" xfId="1717"/>
    <cellStyle name="Millares 10 3 2 4 10" xfId="19686"/>
    <cellStyle name="Millares 10 3 2 4 2" xfId="5530"/>
    <cellStyle name="Millares 10 3 2 4 3" xfId="7283"/>
    <cellStyle name="Millares 10 3 2 4 4" xfId="9056"/>
    <cellStyle name="Millares 10 3 2 4 5" xfId="10825"/>
    <cellStyle name="Millares 10 3 2 4 6" xfId="12595"/>
    <cellStyle name="Millares 10 3 2 4 7" xfId="14369"/>
    <cellStyle name="Millares 10 3 2 4 8" xfId="16170"/>
    <cellStyle name="Millares 10 3 2 4 9" xfId="17924"/>
    <cellStyle name="Millares 10 3 2 5" xfId="597"/>
    <cellStyle name="Millares 10 3 2 6" xfId="2818"/>
    <cellStyle name="Millares 10 3 2 7" xfId="2800"/>
    <cellStyle name="Millares 10 3 2 8" xfId="2486"/>
    <cellStyle name="Millares 10 3 2 9" xfId="2655"/>
    <cellStyle name="Millares 10 3 20" xfId="13007"/>
    <cellStyle name="Millares 10 3 21" xfId="14795"/>
    <cellStyle name="Millares 10 3 22" xfId="16559"/>
    <cellStyle name="Millares 10 3 23" xfId="18324"/>
    <cellStyle name="Millares 10 3 24" xfId="20096"/>
    <cellStyle name="Millares 10 3 3" xfId="166"/>
    <cellStyle name="Millares 10 3 3 10" xfId="3809"/>
    <cellStyle name="Millares 10 3 3 11" xfId="3855"/>
    <cellStyle name="Millares 10 3 3 12" xfId="4076"/>
    <cellStyle name="Millares 10 3 3 13" xfId="4253"/>
    <cellStyle name="Millares 10 3 3 14" xfId="6016"/>
    <cellStyle name="Millares 10 3 3 15" xfId="7789"/>
    <cellStyle name="Millares 10 3 3 16" xfId="9558"/>
    <cellStyle name="Millares 10 3 3 17" xfId="11328"/>
    <cellStyle name="Millares 10 3 3 18" xfId="13101"/>
    <cellStyle name="Millares 10 3 3 19" xfId="14889"/>
    <cellStyle name="Millares 10 3 3 2" xfId="457"/>
    <cellStyle name="Millares 10 3 3 2 10" xfId="15189"/>
    <cellStyle name="Millares 10 3 3 2 11" xfId="16949"/>
    <cellStyle name="Millares 10 3 3 2 12" xfId="18712"/>
    <cellStyle name="Millares 10 3 3 2 2" xfId="1326"/>
    <cellStyle name="Millares 10 3 3 2 2 10" xfId="19298"/>
    <cellStyle name="Millares 10 3 3 2 2 2" xfId="5139"/>
    <cellStyle name="Millares 10 3 3 2 2 3" xfId="6895"/>
    <cellStyle name="Millares 10 3 3 2 2 4" xfId="8668"/>
    <cellStyle name="Millares 10 3 3 2 2 5" xfId="10437"/>
    <cellStyle name="Millares 10 3 3 2 2 6" xfId="12207"/>
    <cellStyle name="Millares 10 3 3 2 2 7" xfId="13981"/>
    <cellStyle name="Millares 10 3 3 2 2 8" xfId="15779"/>
    <cellStyle name="Millares 10 3 3 2 2 9" xfId="17536"/>
    <cellStyle name="Millares 10 3 3 2 3" xfId="1915"/>
    <cellStyle name="Millares 10 3 3 2 3 10" xfId="19884"/>
    <cellStyle name="Millares 10 3 3 2 3 2" xfId="5728"/>
    <cellStyle name="Millares 10 3 3 2 3 3" xfId="7481"/>
    <cellStyle name="Millares 10 3 3 2 3 4" xfId="9254"/>
    <cellStyle name="Millares 10 3 3 2 3 5" xfId="11023"/>
    <cellStyle name="Millares 10 3 3 2 3 6" xfId="12793"/>
    <cellStyle name="Millares 10 3 3 2 3 7" xfId="14567"/>
    <cellStyle name="Millares 10 3 3 2 3 8" xfId="16368"/>
    <cellStyle name="Millares 10 3 3 2 3 9" xfId="18122"/>
    <cellStyle name="Millares 10 3 3 2 4" xfId="4552"/>
    <cellStyle name="Millares 10 3 3 2 5" xfId="6309"/>
    <cellStyle name="Millares 10 3 3 2 6" xfId="8082"/>
    <cellStyle name="Millares 10 3 3 2 7" xfId="9851"/>
    <cellStyle name="Millares 10 3 3 2 8" xfId="11621"/>
    <cellStyle name="Millares 10 3 3 2 9" xfId="13395"/>
    <cellStyle name="Millares 10 3 3 20" xfId="16653"/>
    <cellStyle name="Millares 10 3 3 21" xfId="18418"/>
    <cellStyle name="Millares 10 3 3 22" xfId="20190"/>
    <cellStyle name="Millares 10 3 3 3" xfId="1033"/>
    <cellStyle name="Millares 10 3 3 3 10" xfId="19005"/>
    <cellStyle name="Millares 10 3 3 3 2" xfId="4846"/>
    <cellStyle name="Millares 10 3 3 3 3" xfId="6602"/>
    <cellStyle name="Millares 10 3 3 3 4" xfId="8375"/>
    <cellStyle name="Millares 10 3 3 3 5" xfId="10144"/>
    <cellStyle name="Millares 10 3 3 3 6" xfId="11914"/>
    <cellStyle name="Millares 10 3 3 3 7" xfId="13688"/>
    <cellStyle name="Millares 10 3 3 3 8" xfId="15486"/>
    <cellStyle name="Millares 10 3 3 3 9" xfId="17243"/>
    <cellStyle name="Millares 10 3 3 4" xfId="1622"/>
    <cellStyle name="Millares 10 3 3 4 10" xfId="19591"/>
    <cellStyle name="Millares 10 3 3 4 2" xfId="5435"/>
    <cellStyle name="Millares 10 3 3 4 3" xfId="7188"/>
    <cellStyle name="Millares 10 3 3 4 4" xfId="8961"/>
    <cellStyle name="Millares 10 3 3 4 5" xfId="10730"/>
    <cellStyle name="Millares 10 3 3 4 6" xfId="12500"/>
    <cellStyle name="Millares 10 3 3 4 7" xfId="14274"/>
    <cellStyle name="Millares 10 3 3 4 8" xfId="16075"/>
    <cellStyle name="Millares 10 3 3 4 9" xfId="17829"/>
    <cellStyle name="Millares 10 3 3 5" xfId="601"/>
    <cellStyle name="Millares 10 3 3 6" xfId="2803"/>
    <cellStyle name="Millares 10 3 3 7" xfId="2331"/>
    <cellStyle name="Millares 10 3 3 8" xfId="3233"/>
    <cellStyle name="Millares 10 3 3 9" xfId="2283"/>
    <cellStyle name="Millares 10 3 4" xfId="363"/>
    <cellStyle name="Millares 10 3 4 10" xfId="15095"/>
    <cellStyle name="Millares 10 3 4 11" xfId="16855"/>
    <cellStyle name="Millares 10 3 4 12" xfId="18618"/>
    <cellStyle name="Millares 10 3 4 2" xfId="1232"/>
    <cellStyle name="Millares 10 3 4 2 10" xfId="19204"/>
    <cellStyle name="Millares 10 3 4 2 2" xfId="5045"/>
    <cellStyle name="Millares 10 3 4 2 3" xfId="6801"/>
    <cellStyle name="Millares 10 3 4 2 4" xfId="8574"/>
    <cellStyle name="Millares 10 3 4 2 5" xfId="10343"/>
    <cellStyle name="Millares 10 3 4 2 6" xfId="12113"/>
    <cellStyle name="Millares 10 3 4 2 7" xfId="13887"/>
    <cellStyle name="Millares 10 3 4 2 8" xfId="15685"/>
    <cellStyle name="Millares 10 3 4 2 9" xfId="17442"/>
    <cellStyle name="Millares 10 3 4 3" xfId="1821"/>
    <cellStyle name="Millares 10 3 4 3 10" xfId="19790"/>
    <cellStyle name="Millares 10 3 4 3 2" xfId="5634"/>
    <cellStyle name="Millares 10 3 4 3 3" xfId="7387"/>
    <cellStyle name="Millares 10 3 4 3 4" xfId="9160"/>
    <cellStyle name="Millares 10 3 4 3 5" xfId="10929"/>
    <cellStyle name="Millares 10 3 4 3 6" xfId="12699"/>
    <cellStyle name="Millares 10 3 4 3 7" xfId="14473"/>
    <cellStyle name="Millares 10 3 4 3 8" xfId="16274"/>
    <cellStyle name="Millares 10 3 4 3 9" xfId="18028"/>
    <cellStyle name="Millares 10 3 4 4" xfId="4458"/>
    <cellStyle name="Millares 10 3 4 5" xfId="6215"/>
    <cellStyle name="Millares 10 3 4 6" xfId="7988"/>
    <cellStyle name="Millares 10 3 4 7" xfId="9757"/>
    <cellStyle name="Millares 10 3 4 8" xfId="11527"/>
    <cellStyle name="Millares 10 3 4 9" xfId="13301"/>
    <cellStyle name="Millares 10 3 5" xfId="939"/>
    <cellStyle name="Millares 10 3 5 10" xfId="18911"/>
    <cellStyle name="Millares 10 3 5 2" xfId="4752"/>
    <cellStyle name="Millares 10 3 5 3" xfId="6508"/>
    <cellStyle name="Millares 10 3 5 4" xfId="8281"/>
    <cellStyle name="Millares 10 3 5 5" xfId="10050"/>
    <cellStyle name="Millares 10 3 5 6" xfId="11820"/>
    <cellStyle name="Millares 10 3 5 7" xfId="13594"/>
    <cellStyle name="Millares 10 3 5 8" xfId="15392"/>
    <cellStyle name="Millares 10 3 5 9" xfId="17149"/>
    <cellStyle name="Millares 10 3 6" xfId="1528"/>
    <cellStyle name="Millares 10 3 6 10" xfId="19497"/>
    <cellStyle name="Millares 10 3 6 2" xfId="5341"/>
    <cellStyle name="Millares 10 3 6 3" xfId="7094"/>
    <cellStyle name="Millares 10 3 6 4" xfId="8867"/>
    <cellStyle name="Millares 10 3 6 5" xfId="10636"/>
    <cellStyle name="Millares 10 3 6 6" xfId="12406"/>
    <cellStyle name="Millares 10 3 6 7" xfId="14180"/>
    <cellStyle name="Millares 10 3 6 8" xfId="15981"/>
    <cellStyle name="Millares 10 3 6 9" xfId="17735"/>
    <cellStyle name="Millares 10 3 7" xfId="651"/>
    <cellStyle name="Millares 10 3 8" xfId="2531"/>
    <cellStyle name="Millares 10 3 9" xfId="2407"/>
    <cellStyle name="Millares 10 4" xfId="227"/>
    <cellStyle name="Millares 10 4 10" xfId="2574"/>
    <cellStyle name="Millares 10 4 11" xfId="3750"/>
    <cellStyle name="Millares 10 4 12" xfId="3667"/>
    <cellStyle name="Millares 10 4 13" xfId="4310"/>
    <cellStyle name="Millares 10 4 14" xfId="6070"/>
    <cellStyle name="Millares 10 4 15" xfId="7843"/>
    <cellStyle name="Millares 10 4 16" xfId="9612"/>
    <cellStyle name="Millares 10 4 17" xfId="11382"/>
    <cellStyle name="Millares 10 4 18" xfId="13155"/>
    <cellStyle name="Millares 10 4 19" xfId="14948"/>
    <cellStyle name="Millares 10 4 2" xfId="511"/>
    <cellStyle name="Millares 10 4 2 10" xfId="15243"/>
    <cellStyle name="Millares 10 4 2 11" xfId="17002"/>
    <cellStyle name="Millares 10 4 2 12" xfId="18765"/>
    <cellStyle name="Millares 10 4 2 2" xfId="1379"/>
    <cellStyle name="Millares 10 4 2 2 10" xfId="19351"/>
    <cellStyle name="Millares 10 4 2 2 2" xfId="5192"/>
    <cellStyle name="Millares 10 4 2 2 3" xfId="6948"/>
    <cellStyle name="Millares 10 4 2 2 4" xfId="8721"/>
    <cellStyle name="Millares 10 4 2 2 5" xfId="10490"/>
    <cellStyle name="Millares 10 4 2 2 6" xfId="12260"/>
    <cellStyle name="Millares 10 4 2 2 7" xfId="14034"/>
    <cellStyle name="Millares 10 4 2 2 8" xfId="15832"/>
    <cellStyle name="Millares 10 4 2 2 9" xfId="17589"/>
    <cellStyle name="Millares 10 4 2 3" xfId="1968"/>
    <cellStyle name="Millares 10 4 2 3 10" xfId="19937"/>
    <cellStyle name="Millares 10 4 2 3 2" xfId="5781"/>
    <cellStyle name="Millares 10 4 2 3 3" xfId="7534"/>
    <cellStyle name="Millares 10 4 2 3 4" xfId="9307"/>
    <cellStyle name="Millares 10 4 2 3 5" xfId="11076"/>
    <cellStyle name="Millares 10 4 2 3 6" xfId="12846"/>
    <cellStyle name="Millares 10 4 2 3 7" xfId="14620"/>
    <cellStyle name="Millares 10 4 2 3 8" xfId="16421"/>
    <cellStyle name="Millares 10 4 2 3 9" xfId="18175"/>
    <cellStyle name="Millares 10 4 2 4" xfId="4605"/>
    <cellStyle name="Millares 10 4 2 5" xfId="6362"/>
    <cellStyle name="Millares 10 4 2 6" xfId="8135"/>
    <cellStyle name="Millares 10 4 2 7" xfId="9904"/>
    <cellStyle name="Millares 10 4 2 8" xfId="11674"/>
    <cellStyle name="Millares 10 4 2 9" xfId="13448"/>
    <cellStyle name="Millares 10 4 20" xfId="16708"/>
    <cellStyle name="Millares 10 4 21" xfId="18472"/>
    <cellStyle name="Millares 10 4 22" xfId="20244"/>
    <cellStyle name="Millares 10 4 3" xfId="1086"/>
    <cellStyle name="Millares 10 4 3 10" xfId="19058"/>
    <cellStyle name="Millares 10 4 3 2" xfId="4899"/>
    <cellStyle name="Millares 10 4 3 3" xfId="6655"/>
    <cellStyle name="Millares 10 4 3 4" xfId="8428"/>
    <cellStyle name="Millares 10 4 3 5" xfId="10197"/>
    <cellStyle name="Millares 10 4 3 6" xfId="11967"/>
    <cellStyle name="Millares 10 4 3 7" xfId="13741"/>
    <cellStyle name="Millares 10 4 3 8" xfId="15539"/>
    <cellStyle name="Millares 10 4 3 9" xfId="17296"/>
    <cellStyle name="Millares 10 4 4" xfId="1675"/>
    <cellStyle name="Millares 10 4 4 10" xfId="19644"/>
    <cellStyle name="Millares 10 4 4 2" xfId="5488"/>
    <cellStyle name="Millares 10 4 4 3" xfId="7241"/>
    <cellStyle name="Millares 10 4 4 4" xfId="9014"/>
    <cellStyle name="Millares 10 4 4 5" xfId="10783"/>
    <cellStyle name="Millares 10 4 4 6" xfId="12553"/>
    <cellStyle name="Millares 10 4 4 7" xfId="14327"/>
    <cellStyle name="Millares 10 4 4 8" xfId="16128"/>
    <cellStyle name="Millares 10 4 4 9" xfId="17882"/>
    <cellStyle name="Millares 10 4 5" xfId="773"/>
    <cellStyle name="Millares 10 4 6" xfId="2804"/>
    <cellStyle name="Millares 10 4 7" xfId="2997"/>
    <cellStyle name="Millares 10 4 8" xfId="2704"/>
    <cellStyle name="Millares 10 4 9" xfId="2920"/>
    <cellStyle name="Millares 10 5" xfId="124"/>
    <cellStyle name="Millares 10 5 10" xfId="3665"/>
    <cellStyle name="Millares 10 5 11" xfId="3872"/>
    <cellStyle name="Millares 10 5 12" xfId="2383"/>
    <cellStyle name="Millares 10 5 13" xfId="4211"/>
    <cellStyle name="Millares 10 5 14" xfId="5974"/>
    <cellStyle name="Millares 10 5 15" xfId="7747"/>
    <cellStyle name="Millares 10 5 16" xfId="9516"/>
    <cellStyle name="Millares 10 5 17" xfId="11286"/>
    <cellStyle name="Millares 10 5 18" xfId="13059"/>
    <cellStyle name="Millares 10 5 19" xfId="14847"/>
    <cellStyle name="Millares 10 5 2" xfId="415"/>
    <cellStyle name="Millares 10 5 2 10" xfId="15147"/>
    <cellStyle name="Millares 10 5 2 11" xfId="16907"/>
    <cellStyle name="Millares 10 5 2 12" xfId="18670"/>
    <cellStyle name="Millares 10 5 2 2" xfId="1284"/>
    <cellStyle name="Millares 10 5 2 2 10" xfId="19256"/>
    <cellStyle name="Millares 10 5 2 2 2" xfId="5097"/>
    <cellStyle name="Millares 10 5 2 2 3" xfId="6853"/>
    <cellStyle name="Millares 10 5 2 2 4" xfId="8626"/>
    <cellStyle name="Millares 10 5 2 2 5" xfId="10395"/>
    <cellStyle name="Millares 10 5 2 2 6" xfId="12165"/>
    <cellStyle name="Millares 10 5 2 2 7" xfId="13939"/>
    <cellStyle name="Millares 10 5 2 2 8" xfId="15737"/>
    <cellStyle name="Millares 10 5 2 2 9" xfId="17494"/>
    <cellStyle name="Millares 10 5 2 3" xfId="1873"/>
    <cellStyle name="Millares 10 5 2 3 10" xfId="19842"/>
    <cellStyle name="Millares 10 5 2 3 2" xfId="5686"/>
    <cellStyle name="Millares 10 5 2 3 3" xfId="7439"/>
    <cellStyle name="Millares 10 5 2 3 4" xfId="9212"/>
    <cellStyle name="Millares 10 5 2 3 5" xfId="10981"/>
    <cellStyle name="Millares 10 5 2 3 6" xfId="12751"/>
    <cellStyle name="Millares 10 5 2 3 7" xfId="14525"/>
    <cellStyle name="Millares 10 5 2 3 8" xfId="16326"/>
    <cellStyle name="Millares 10 5 2 3 9" xfId="18080"/>
    <cellStyle name="Millares 10 5 2 4" xfId="4510"/>
    <cellStyle name="Millares 10 5 2 5" xfId="6267"/>
    <cellStyle name="Millares 10 5 2 6" xfId="8040"/>
    <cellStyle name="Millares 10 5 2 7" xfId="9809"/>
    <cellStyle name="Millares 10 5 2 8" xfId="11579"/>
    <cellStyle name="Millares 10 5 2 9" xfId="13353"/>
    <cellStyle name="Millares 10 5 20" xfId="16611"/>
    <cellStyle name="Millares 10 5 21" xfId="18376"/>
    <cellStyle name="Millares 10 5 22" xfId="20148"/>
    <cellStyle name="Millares 10 5 3" xfId="991"/>
    <cellStyle name="Millares 10 5 3 10" xfId="18963"/>
    <cellStyle name="Millares 10 5 3 2" xfId="4804"/>
    <cellStyle name="Millares 10 5 3 3" xfId="6560"/>
    <cellStyle name="Millares 10 5 3 4" xfId="8333"/>
    <cellStyle name="Millares 10 5 3 5" xfId="10102"/>
    <cellStyle name="Millares 10 5 3 6" xfId="11872"/>
    <cellStyle name="Millares 10 5 3 7" xfId="13646"/>
    <cellStyle name="Millares 10 5 3 8" xfId="15444"/>
    <cellStyle name="Millares 10 5 3 9" xfId="17201"/>
    <cellStyle name="Millares 10 5 4" xfId="1580"/>
    <cellStyle name="Millares 10 5 4 10" xfId="19549"/>
    <cellStyle name="Millares 10 5 4 2" xfId="5393"/>
    <cellStyle name="Millares 10 5 4 3" xfId="7146"/>
    <cellStyle name="Millares 10 5 4 4" xfId="8919"/>
    <cellStyle name="Millares 10 5 4 5" xfId="10688"/>
    <cellStyle name="Millares 10 5 4 6" xfId="12458"/>
    <cellStyle name="Millares 10 5 4 7" xfId="14232"/>
    <cellStyle name="Millares 10 5 4 8" xfId="16033"/>
    <cellStyle name="Millares 10 5 4 9" xfId="17787"/>
    <cellStyle name="Millares 10 5 5" xfId="687"/>
    <cellStyle name="Millares 10 5 6" xfId="2611"/>
    <cellStyle name="Millares 10 5 7" xfId="2713"/>
    <cellStyle name="Millares 10 5 8" xfId="3514"/>
    <cellStyle name="Millares 10 5 9" xfId="2750"/>
    <cellStyle name="Millares 10 6" xfId="321"/>
    <cellStyle name="Millares 10 6 10" xfId="15053"/>
    <cellStyle name="Millares 10 6 11" xfId="16813"/>
    <cellStyle name="Millares 10 6 12" xfId="18576"/>
    <cellStyle name="Millares 10 6 2" xfId="1190"/>
    <cellStyle name="Millares 10 6 2 10" xfId="19162"/>
    <cellStyle name="Millares 10 6 2 2" xfId="5003"/>
    <cellStyle name="Millares 10 6 2 3" xfId="6759"/>
    <cellStyle name="Millares 10 6 2 4" xfId="8532"/>
    <cellStyle name="Millares 10 6 2 5" xfId="10301"/>
    <cellStyle name="Millares 10 6 2 6" xfId="12071"/>
    <cellStyle name="Millares 10 6 2 7" xfId="13845"/>
    <cellStyle name="Millares 10 6 2 8" xfId="15643"/>
    <cellStyle name="Millares 10 6 2 9" xfId="17400"/>
    <cellStyle name="Millares 10 6 3" xfId="1779"/>
    <cellStyle name="Millares 10 6 3 10" xfId="19748"/>
    <cellStyle name="Millares 10 6 3 2" xfId="5592"/>
    <cellStyle name="Millares 10 6 3 3" xfId="7345"/>
    <cellStyle name="Millares 10 6 3 4" xfId="9118"/>
    <cellStyle name="Millares 10 6 3 5" xfId="10887"/>
    <cellStyle name="Millares 10 6 3 6" xfId="12657"/>
    <cellStyle name="Millares 10 6 3 7" xfId="14431"/>
    <cellStyle name="Millares 10 6 3 8" xfId="16232"/>
    <cellStyle name="Millares 10 6 3 9" xfId="17986"/>
    <cellStyle name="Millares 10 6 4" xfId="4416"/>
    <cellStyle name="Millares 10 6 5" xfId="6173"/>
    <cellStyle name="Millares 10 6 6" xfId="7946"/>
    <cellStyle name="Millares 10 6 7" xfId="9715"/>
    <cellStyle name="Millares 10 6 8" xfId="11485"/>
    <cellStyle name="Millares 10 6 9" xfId="13259"/>
    <cellStyle name="Millares 10 7" xfId="897"/>
    <cellStyle name="Millares 10 7 10" xfId="18869"/>
    <cellStyle name="Millares 10 7 2" xfId="4710"/>
    <cellStyle name="Millares 10 7 3" xfId="6466"/>
    <cellStyle name="Millares 10 7 4" xfId="8239"/>
    <cellStyle name="Millares 10 7 5" xfId="10008"/>
    <cellStyle name="Millares 10 7 6" xfId="11778"/>
    <cellStyle name="Millares 10 7 7" xfId="13552"/>
    <cellStyle name="Millares 10 7 8" xfId="15350"/>
    <cellStyle name="Millares 10 7 9" xfId="17107"/>
    <cellStyle name="Millares 10 8" xfId="1486"/>
    <cellStyle name="Millares 10 8 10" xfId="19455"/>
    <cellStyle name="Millares 10 8 2" xfId="5299"/>
    <cellStyle name="Millares 10 8 3" xfId="7052"/>
    <cellStyle name="Millares 10 8 4" xfId="8825"/>
    <cellStyle name="Millares 10 8 5" xfId="10594"/>
    <cellStyle name="Millares 10 8 6" xfId="12364"/>
    <cellStyle name="Millares 10 8 7" xfId="14138"/>
    <cellStyle name="Millares 10 8 8" xfId="15939"/>
    <cellStyle name="Millares 10 8 9" xfId="17693"/>
    <cellStyle name="Millares 10 9" xfId="684"/>
    <cellStyle name="Millares 11" xfId="24"/>
    <cellStyle name="Millares 11 10" xfId="2217"/>
    <cellStyle name="Millares 11 11" xfId="3035"/>
    <cellStyle name="Millares 11 12" xfId="3255"/>
    <cellStyle name="Millares 11 13" xfId="2237"/>
    <cellStyle name="Millares 11 14" xfId="2381"/>
    <cellStyle name="Millares 11 15" xfId="3801"/>
    <cellStyle name="Millares 11 16" xfId="2686"/>
    <cellStyle name="Millares 11 17" xfId="4116"/>
    <cellStyle name="Millares 11 18" xfId="4122"/>
    <cellStyle name="Millares 11 19" xfId="7656"/>
    <cellStyle name="Millares 11 2" xfId="45"/>
    <cellStyle name="Millares 11 2 10" xfId="2333"/>
    <cellStyle name="Millares 11 2 11" xfId="3228"/>
    <cellStyle name="Millares 11 2 12" xfId="2680"/>
    <cellStyle name="Millares 11 2 13" xfId="3810"/>
    <cellStyle name="Millares 11 2 14" xfId="3856"/>
    <cellStyle name="Millares 11 2 15" xfId="4072"/>
    <cellStyle name="Millares 11 2 16" xfId="4136"/>
    <cellStyle name="Millares 11 2 17" xfId="5903"/>
    <cellStyle name="Millares 11 2 18" xfId="7675"/>
    <cellStyle name="Millares 11 2 19" xfId="9445"/>
    <cellStyle name="Millares 11 2 2" xfId="95"/>
    <cellStyle name="Millares 11 2 2 10" xfId="3280"/>
    <cellStyle name="Millares 11 2 2 11" xfId="3658"/>
    <cellStyle name="Millares 11 2 2 12" xfId="3866"/>
    <cellStyle name="Millares 11 2 2 13" xfId="3987"/>
    <cellStyle name="Millares 11 2 2 14" xfId="3896"/>
    <cellStyle name="Millares 11 2 2 15" xfId="4182"/>
    <cellStyle name="Millares 11 2 2 16" xfId="5945"/>
    <cellStyle name="Millares 11 2 2 17" xfId="7718"/>
    <cellStyle name="Millares 11 2 2 18" xfId="9487"/>
    <cellStyle name="Millares 11 2 2 19" xfId="11257"/>
    <cellStyle name="Millares 11 2 2 2" xfId="292"/>
    <cellStyle name="Millares 11 2 2 2 10" xfId="808"/>
    <cellStyle name="Millares 11 2 2 2 11" xfId="3711"/>
    <cellStyle name="Millares 11 2 2 2 12" xfId="4093"/>
    <cellStyle name="Millares 11 2 2 2 13" xfId="4375"/>
    <cellStyle name="Millares 11 2 2 2 14" xfId="6135"/>
    <cellStyle name="Millares 11 2 2 2 15" xfId="7908"/>
    <cellStyle name="Millares 11 2 2 2 16" xfId="9677"/>
    <cellStyle name="Millares 11 2 2 2 17" xfId="11447"/>
    <cellStyle name="Millares 11 2 2 2 18" xfId="13220"/>
    <cellStyle name="Millares 11 2 2 2 19" xfId="15013"/>
    <cellStyle name="Millares 11 2 2 2 2" xfId="576"/>
    <cellStyle name="Millares 11 2 2 2 2 10" xfId="15308"/>
    <cellStyle name="Millares 11 2 2 2 2 11" xfId="17067"/>
    <cellStyle name="Millares 11 2 2 2 2 12" xfId="18830"/>
    <cellStyle name="Millares 11 2 2 2 2 2" xfId="1444"/>
    <cellStyle name="Millares 11 2 2 2 2 2 10" xfId="19416"/>
    <cellStyle name="Millares 11 2 2 2 2 2 2" xfId="5257"/>
    <cellStyle name="Millares 11 2 2 2 2 2 3" xfId="7013"/>
    <cellStyle name="Millares 11 2 2 2 2 2 4" xfId="8786"/>
    <cellStyle name="Millares 11 2 2 2 2 2 5" xfId="10555"/>
    <cellStyle name="Millares 11 2 2 2 2 2 6" xfId="12325"/>
    <cellStyle name="Millares 11 2 2 2 2 2 7" xfId="14099"/>
    <cellStyle name="Millares 11 2 2 2 2 2 8" xfId="15897"/>
    <cellStyle name="Millares 11 2 2 2 2 2 9" xfId="17654"/>
    <cellStyle name="Millares 11 2 2 2 2 3" xfId="2033"/>
    <cellStyle name="Millares 11 2 2 2 2 3 10" xfId="20002"/>
    <cellStyle name="Millares 11 2 2 2 2 3 2" xfId="5846"/>
    <cellStyle name="Millares 11 2 2 2 2 3 3" xfId="7599"/>
    <cellStyle name="Millares 11 2 2 2 2 3 4" xfId="9372"/>
    <cellStyle name="Millares 11 2 2 2 2 3 5" xfId="11141"/>
    <cellStyle name="Millares 11 2 2 2 2 3 6" xfId="12911"/>
    <cellStyle name="Millares 11 2 2 2 2 3 7" xfId="14685"/>
    <cellStyle name="Millares 11 2 2 2 2 3 8" xfId="16486"/>
    <cellStyle name="Millares 11 2 2 2 2 3 9" xfId="18240"/>
    <cellStyle name="Millares 11 2 2 2 2 4" xfId="4670"/>
    <cellStyle name="Millares 11 2 2 2 2 5" xfId="6427"/>
    <cellStyle name="Millares 11 2 2 2 2 6" xfId="8200"/>
    <cellStyle name="Millares 11 2 2 2 2 7" xfId="9969"/>
    <cellStyle name="Millares 11 2 2 2 2 8" xfId="11739"/>
    <cellStyle name="Millares 11 2 2 2 2 9" xfId="13513"/>
    <cellStyle name="Millares 11 2 2 2 20" xfId="16773"/>
    <cellStyle name="Millares 11 2 2 2 21" xfId="18537"/>
    <cellStyle name="Millares 11 2 2 2 22" xfId="20309"/>
    <cellStyle name="Millares 11 2 2 2 3" xfId="1151"/>
    <cellStyle name="Millares 11 2 2 2 3 10" xfId="19123"/>
    <cellStyle name="Millares 11 2 2 2 3 2" xfId="4964"/>
    <cellStyle name="Millares 11 2 2 2 3 3" xfId="6720"/>
    <cellStyle name="Millares 11 2 2 2 3 4" xfId="8493"/>
    <cellStyle name="Millares 11 2 2 2 3 5" xfId="10262"/>
    <cellStyle name="Millares 11 2 2 2 3 6" xfId="12032"/>
    <cellStyle name="Millares 11 2 2 2 3 7" xfId="13806"/>
    <cellStyle name="Millares 11 2 2 2 3 8" xfId="15604"/>
    <cellStyle name="Millares 11 2 2 2 3 9" xfId="17361"/>
    <cellStyle name="Millares 11 2 2 2 4" xfId="1740"/>
    <cellStyle name="Millares 11 2 2 2 4 10" xfId="19709"/>
    <cellStyle name="Millares 11 2 2 2 4 2" xfId="5553"/>
    <cellStyle name="Millares 11 2 2 2 4 3" xfId="7306"/>
    <cellStyle name="Millares 11 2 2 2 4 4" xfId="9079"/>
    <cellStyle name="Millares 11 2 2 2 4 5" xfId="10848"/>
    <cellStyle name="Millares 11 2 2 2 4 6" xfId="12618"/>
    <cellStyle name="Millares 11 2 2 2 4 7" xfId="14392"/>
    <cellStyle name="Millares 11 2 2 2 4 8" xfId="16193"/>
    <cellStyle name="Millares 11 2 2 2 4 9" xfId="17947"/>
    <cellStyle name="Millares 11 2 2 2 5" xfId="2099"/>
    <cellStyle name="Millares 11 2 2 2 6" xfId="2783"/>
    <cellStyle name="Millares 11 2 2 2 7" xfId="2898"/>
    <cellStyle name="Millares 11 2 2 2 8" xfId="3341"/>
    <cellStyle name="Millares 11 2 2 2 9" xfId="3509"/>
    <cellStyle name="Millares 11 2 2 20" xfId="13030"/>
    <cellStyle name="Millares 11 2 2 21" xfId="14818"/>
    <cellStyle name="Millares 11 2 2 22" xfId="16582"/>
    <cellStyle name="Millares 11 2 2 23" xfId="18347"/>
    <cellStyle name="Millares 11 2 2 24" xfId="20119"/>
    <cellStyle name="Millares 11 2 2 3" xfId="189"/>
    <cellStyle name="Millares 11 2 2 3 10" xfId="3458"/>
    <cellStyle name="Millares 11 2 2 3 11" xfId="3748"/>
    <cellStyle name="Millares 11 2 2 3 12" xfId="3699"/>
    <cellStyle name="Millares 11 2 2 3 13" xfId="4276"/>
    <cellStyle name="Millares 11 2 2 3 14" xfId="6039"/>
    <cellStyle name="Millares 11 2 2 3 15" xfId="7812"/>
    <cellStyle name="Millares 11 2 2 3 16" xfId="9581"/>
    <cellStyle name="Millares 11 2 2 3 17" xfId="11351"/>
    <cellStyle name="Millares 11 2 2 3 18" xfId="13124"/>
    <cellStyle name="Millares 11 2 2 3 19" xfId="14912"/>
    <cellStyle name="Millares 11 2 2 3 2" xfId="480"/>
    <cellStyle name="Millares 11 2 2 3 2 10" xfId="15212"/>
    <cellStyle name="Millares 11 2 2 3 2 11" xfId="16972"/>
    <cellStyle name="Millares 11 2 2 3 2 12" xfId="18735"/>
    <cellStyle name="Millares 11 2 2 3 2 2" xfId="1349"/>
    <cellStyle name="Millares 11 2 2 3 2 2 10" xfId="19321"/>
    <cellStyle name="Millares 11 2 2 3 2 2 2" xfId="5162"/>
    <cellStyle name="Millares 11 2 2 3 2 2 3" xfId="6918"/>
    <cellStyle name="Millares 11 2 2 3 2 2 4" xfId="8691"/>
    <cellStyle name="Millares 11 2 2 3 2 2 5" xfId="10460"/>
    <cellStyle name="Millares 11 2 2 3 2 2 6" xfId="12230"/>
    <cellStyle name="Millares 11 2 2 3 2 2 7" xfId="14004"/>
    <cellStyle name="Millares 11 2 2 3 2 2 8" xfId="15802"/>
    <cellStyle name="Millares 11 2 2 3 2 2 9" xfId="17559"/>
    <cellStyle name="Millares 11 2 2 3 2 3" xfId="1938"/>
    <cellStyle name="Millares 11 2 2 3 2 3 10" xfId="19907"/>
    <cellStyle name="Millares 11 2 2 3 2 3 2" xfId="5751"/>
    <cellStyle name="Millares 11 2 2 3 2 3 3" xfId="7504"/>
    <cellStyle name="Millares 11 2 2 3 2 3 4" xfId="9277"/>
    <cellStyle name="Millares 11 2 2 3 2 3 5" xfId="11046"/>
    <cellStyle name="Millares 11 2 2 3 2 3 6" xfId="12816"/>
    <cellStyle name="Millares 11 2 2 3 2 3 7" xfId="14590"/>
    <cellStyle name="Millares 11 2 2 3 2 3 8" xfId="16391"/>
    <cellStyle name="Millares 11 2 2 3 2 3 9" xfId="18145"/>
    <cellStyle name="Millares 11 2 2 3 2 4" xfId="4575"/>
    <cellStyle name="Millares 11 2 2 3 2 5" xfId="6332"/>
    <cellStyle name="Millares 11 2 2 3 2 6" xfId="8105"/>
    <cellStyle name="Millares 11 2 2 3 2 7" xfId="9874"/>
    <cellStyle name="Millares 11 2 2 3 2 8" xfId="11644"/>
    <cellStyle name="Millares 11 2 2 3 2 9" xfId="13418"/>
    <cellStyle name="Millares 11 2 2 3 20" xfId="16676"/>
    <cellStyle name="Millares 11 2 2 3 21" xfId="18441"/>
    <cellStyle name="Millares 11 2 2 3 22" xfId="20213"/>
    <cellStyle name="Millares 11 2 2 3 3" xfId="1056"/>
    <cellStyle name="Millares 11 2 2 3 3 10" xfId="19028"/>
    <cellStyle name="Millares 11 2 2 3 3 2" xfId="4869"/>
    <cellStyle name="Millares 11 2 2 3 3 3" xfId="6625"/>
    <cellStyle name="Millares 11 2 2 3 3 4" xfId="8398"/>
    <cellStyle name="Millares 11 2 2 3 3 5" xfId="10167"/>
    <cellStyle name="Millares 11 2 2 3 3 6" xfId="11937"/>
    <cellStyle name="Millares 11 2 2 3 3 7" xfId="13711"/>
    <cellStyle name="Millares 11 2 2 3 3 8" xfId="15509"/>
    <cellStyle name="Millares 11 2 2 3 3 9" xfId="17266"/>
    <cellStyle name="Millares 11 2 2 3 4" xfId="1645"/>
    <cellStyle name="Millares 11 2 2 3 4 10" xfId="19614"/>
    <cellStyle name="Millares 11 2 2 3 4 2" xfId="5458"/>
    <cellStyle name="Millares 11 2 2 3 4 3" xfId="7211"/>
    <cellStyle name="Millares 11 2 2 3 4 4" xfId="8984"/>
    <cellStyle name="Millares 11 2 2 3 4 5" xfId="10753"/>
    <cellStyle name="Millares 11 2 2 3 4 6" xfId="12523"/>
    <cellStyle name="Millares 11 2 2 3 4 7" xfId="14297"/>
    <cellStyle name="Millares 11 2 2 3 4 8" xfId="16098"/>
    <cellStyle name="Millares 11 2 2 3 4 9" xfId="17852"/>
    <cellStyle name="Millares 11 2 2 3 5" xfId="822"/>
    <cellStyle name="Millares 11 2 2 3 6" xfId="2683"/>
    <cellStyle name="Millares 11 2 2 3 7" xfId="2459"/>
    <cellStyle name="Millares 11 2 2 3 8" xfId="3580"/>
    <cellStyle name="Millares 11 2 2 3 9" xfId="3703"/>
    <cellStyle name="Millares 11 2 2 4" xfId="386"/>
    <cellStyle name="Millares 11 2 2 4 10" xfId="15118"/>
    <cellStyle name="Millares 11 2 2 4 11" xfId="16878"/>
    <cellStyle name="Millares 11 2 2 4 12" xfId="18641"/>
    <cellStyle name="Millares 11 2 2 4 2" xfId="1255"/>
    <cellStyle name="Millares 11 2 2 4 2 10" xfId="19227"/>
    <cellStyle name="Millares 11 2 2 4 2 2" xfId="5068"/>
    <cellStyle name="Millares 11 2 2 4 2 3" xfId="6824"/>
    <cellStyle name="Millares 11 2 2 4 2 4" xfId="8597"/>
    <cellStyle name="Millares 11 2 2 4 2 5" xfId="10366"/>
    <cellStyle name="Millares 11 2 2 4 2 6" xfId="12136"/>
    <cellStyle name="Millares 11 2 2 4 2 7" xfId="13910"/>
    <cellStyle name="Millares 11 2 2 4 2 8" xfId="15708"/>
    <cellStyle name="Millares 11 2 2 4 2 9" xfId="17465"/>
    <cellStyle name="Millares 11 2 2 4 3" xfId="1844"/>
    <cellStyle name="Millares 11 2 2 4 3 10" xfId="19813"/>
    <cellStyle name="Millares 11 2 2 4 3 2" xfId="5657"/>
    <cellStyle name="Millares 11 2 2 4 3 3" xfId="7410"/>
    <cellStyle name="Millares 11 2 2 4 3 4" xfId="9183"/>
    <cellStyle name="Millares 11 2 2 4 3 5" xfId="10952"/>
    <cellStyle name="Millares 11 2 2 4 3 6" xfId="12722"/>
    <cellStyle name="Millares 11 2 2 4 3 7" xfId="14496"/>
    <cellStyle name="Millares 11 2 2 4 3 8" xfId="16297"/>
    <cellStyle name="Millares 11 2 2 4 3 9" xfId="18051"/>
    <cellStyle name="Millares 11 2 2 4 4" xfId="4481"/>
    <cellStyle name="Millares 11 2 2 4 5" xfId="6238"/>
    <cellStyle name="Millares 11 2 2 4 6" xfId="8011"/>
    <cellStyle name="Millares 11 2 2 4 7" xfId="9780"/>
    <cellStyle name="Millares 11 2 2 4 8" xfId="11550"/>
    <cellStyle name="Millares 11 2 2 4 9" xfId="13324"/>
    <cellStyle name="Millares 11 2 2 5" xfId="962"/>
    <cellStyle name="Millares 11 2 2 5 10" xfId="18934"/>
    <cellStyle name="Millares 11 2 2 5 2" xfId="4775"/>
    <cellStyle name="Millares 11 2 2 5 3" xfId="6531"/>
    <cellStyle name="Millares 11 2 2 5 4" xfId="8304"/>
    <cellStyle name="Millares 11 2 2 5 5" xfId="10073"/>
    <cellStyle name="Millares 11 2 2 5 6" xfId="11843"/>
    <cellStyle name="Millares 11 2 2 5 7" xfId="13617"/>
    <cellStyle name="Millares 11 2 2 5 8" xfId="15415"/>
    <cellStyle name="Millares 11 2 2 5 9" xfId="17172"/>
    <cellStyle name="Millares 11 2 2 6" xfId="1551"/>
    <cellStyle name="Millares 11 2 2 6 10" xfId="19520"/>
    <cellStyle name="Millares 11 2 2 6 2" xfId="5364"/>
    <cellStyle name="Millares 11 2 2 6 3" xfId="7117"/>
    <cellStyle name="Millares 11 2 2 6 4" xfId="8890"/>
    <cellStyle name="Millares 11 2 2 6 5" xfId="10659"/>
    <cellStyle name="Millares 11 2 2 6 6" xfId="12429"/>
    <cellStyle name="Millares 11 2 2 6 7" xfId="14203"/>
    <cellStyle name="Millares 11 2 2 6 8" xfId="16004"/>
    <cellStyle name="Millares 11 2 2 6 9" xfId="17758"/>
    <cellStyle name="Millares 11 2 2 7" xfId="837"/>
    <cellStyle name="Millares 11 2 2 8" xfId="2163"/>
    <cellStyle name="Millares 11 2 2 9" xfId="3332"/>
    <cellStyle name="Millares 11 2 20" xfId="11215"/>
    <cellStyle name="Millares 11 2 21" xfId="12988"/>
    <cellStyle name="Millares 11 2 22" xfId="14769"/>
    <cellStyle name="Millares 11 2 23" xfId="16538"/>
    <cellStyle name="Millares 11 2 24" xfId="18305"/>
    <cellStyle name="Millares 11 2 25" xfId="20077"/>
    <cellStyle name="Millares 11 2 3" xfId="250"/>
    <cellStyle name="Millares 11 2 3 10" xfId="3822"/>
    <cellStyle name="Millares 11 2 3 11" xfId="2877"/>
    <cellStyle name="Millares 11 2 3 12" xfId="4026"/>
    <cellStyle name="Millares 11 2 3 13" xfId="4333"/>
    <cellStyle name="Millares 11 2 3 14" xfId="6093"/>
    <cellStyle name="Millares 11 2 3 15" xfId="7866"/>
    <cellStyle name="Millares 11 2 3 16" xfId="9635"/>
    <cellStyle name="Millares 11 2 3 17" xfId="11405"/>
    <cellStyle name="Millares 11 2 3 18" xfId="13178"/>
    <cellStyle name="Millares 11 2 3 19" xfId="14971"/>
    <cellStyle name="Millares 11 2 3 2" xfId="534"/>
    <cellStyle name="Millares 11 2 3 2 10" xfId="15266"/>
    <cellStyle name="Millares 11 2 3 2 11" xfId="17025"/>
    <cellStyle name="Millares 11 2 3 2 12" xfId="18788"/>
    <cellStyle name="Millares 11 2 3 2 2" xfId="1402"/>
    <cellStyle name="Millares 11 2 3 2 2 10" xfId="19374"/>
    <cellStyle name="Millares 11 2 3 2 2 2" xfId="5215"/>
    <cellStyle name="Millares 11 2 3 2 2 3" xfId="6971"/>
    <cellStyle name="Millares 11 2 3 2 2 4" xfId="8744"/>
    <cellStyle name="Millares 11 2 3 2 2 5" xfId="10513"/>
    <cellStyle name="Millares 11 2 3 2 2 6" xfId="12283"/>
    <cellStyle name="Millares 11 2 3 2 2 7" xfId="14057"/>
    <cellStyle name="Millares 11 2 3 2 2 8" xfId="15855"/>
    <cellStyle name="Millares 11 2 3 2 2 9" xfId="17612"/>
    <cellStyle name="Millares 11 2 3 2 3" xfId="1991"/>
    <cellStyle name="Millares 11 2 3 2 3 10" xfId="19960"/>
    <cellStyle name="Millares 11 2 3 2 3 2" xfId="5804"/>
    <cellStyle name="Millares 11 2 3 2 3 3" xfId="7557"/>
    <cellStyle name="Millares 11 2 3 2 3 4" xfId="9330"/>
    <cellStyle name="Millares 11 2 3 2 3 5" xfId="11099"/>
    <cellStyle name="Millares 11 2 3 2 3 6" xfId="12869"/>
    <cellStyle name="Millares 11 2 3 2 3 7" xfId="14643"/>
    <cellStyle name="Millares 11 2 3 2 3 8" xfId="16444"/>
    <cellStyle name="Millares 11 2 3 2 3 9" xfId="18198"/>
    <cellStyle name="Millares 11 2 3 2 4" xfId="4628"/>
    <cellStyle name="Millares 11 2 3 2 5" xfId="6385"/>
    <cellStyle name="Millares 11 2 3 2 6" xfId="8158"/>
    <cellStyle name="Millares 11 2 3 2 7" xfId="9927"/>
    <cellStyle name="Millares 11 2 3 2 8" xfId="11697"/>
    <cellStyle name="Millares 11 2 3 2 9" xfId="13471"/>
    <cellStyle name="Millares 11 2 3 20" xfId="16731"/>
    <cellStyle name="Millares 11 2 3 21" xfId="18495"/>
    <cellStyle name="Millares 11 2 3 22" xfId="20267"/>
    <cellStyle name="Millares 11 2 3 3" xfId="1109"/>
    <cellStyle name="Millares 11 2 3 3 10" xfId="19081"/>
    <cellStyle name="Millares 11 2 3 3 2" xfId="4922"/>
    <cellStyle name="Millares 11 2 3 3 3" xfId="6678"/>
    <cellStyle name="Millares 11 2 3 3 4" xfId="8451"/>
    <cellStyle name="Millares 11 2 3 3 5" xfId="10220"/>
    <cellStyle name="Millares 11 2 3 3 6" xfId="11990"/>
    <cellStyle name="Millares 11 2 3 3 7" xfId="13764"/>
    <cellStyle name="Millares 11 2 3 3 8" xfId="15562"/>
    <cellStyle name="Millares 11 2 3 3 9" xfId="17319"/>
    <cellStyle name="Millares 11 2 3 4" xfId="1698"/>
    <cellStyle name="Millares 11 2 3 4 10" xfId="19667"/>
    <cellStyle name="Millares 11 2 3 4 2" xfId="5511"/>
    <cellStyle name="Millares 11 2 3 4 3" xfId="7264"/>
    <cellStyle name="Millares 11 2 3 4 4" xfId="9037"/>
    <cellStyle name="Millares 11 2 3 4 5" xfId="10806"/>
    <cellStyle name="Millares 11 2 3 4 6" xfId="12576"/>
    <cellStyle name="Millares 11 2 3 4 7" xfId="14350"/>
    <cellStyle name="Millares 11 2 3 4 8" xfId="16151"/>
    <cellStyle name="Millares 11 2 3 4 9" xfId="17905"/>
    <cellStyle name="Millares 11 2 3 5" xfId="827"/>
    <cellStyle name="Millares 11 2 3 6" xfId="2684"/>
    <cellStyle name="Millares 11 2 3 7" xfId="3099"/>
    <cellStyle name="Millares 11 2 3 8" xfId="3581"/>
    <cellStyle name="Millares 11 2 3 9" xfId="3704"/>
    <cellStyle name="Millares 11 2 4" xfId="147"/>
    <cellStyle name="Millares 11 2 4 10" xfId="2572"/>
    <cellStyle name="Millares 11 2 4 11" xfId="2157"/>
    <cellStyle name="Millares 11 2 4 12" xfId="3755"/>
    <cellStyle name="Millares 11 2 4 13" xfId="4234"/>
    <cellStyle name="Millares 11 2 4 14" xfId="5997"/>
    <cellStyle name="Millares 11 2 4 15" xfId="7770"/>
    <cellStyle name="Millares 11 2 4 16" xfId="9539"/>
    <cellStyle name="Millares 11 2 4 17" xfId="11309"/>
    <cellStyle name="Millares 11 2 4 18" xfId="13082"/>
    <cellStyle name="Millares 11 2 4 19" xfId="14870"/>
    <cellStyle name="Millares 11 2 4 2" xfId="438"/>
    <cellStyle name="Millares 11 2 4 2 10" xfId="15170"/>
    <cellStyle name="Millares 11 2 4 2 11" xfId="16930"/>
    <cellStyle name="Millares 11 2 4 2 12" xfId="18693"/>
    <cellStyle name="Millares 11 2 4 2 2" xfId="1307"/>
    <cellStyle name="Millares 11 2 4 2 2 10" xfId="19279"/>
    <cellStyle name="Millares 11 2 4 2 2 2" xfId="5120"/>
    <cellStyle name="Millares 11 2 4 2 2 3" xfId="6876"/>
    <cellStyle name="Millares 11 2 4 2 2 4" xfId="8649"/>
    <cellStyle name="Millares 11 2 4 2 2 5" xfId="10418"/>
    <cellStyle name="Millares 11 2 4 2 2 6" xfId="12188"/>
    <cellStyle name="Millares 11 2 4 2 2 7" xfId="13962"/>
    <cellStyle name="Millares 11 2 4 2 2 8" xfId="15760"/>
    <cellStyle name="Millares 11 2 4 2 2 9" xfId="17517"/>
    <cellStyle name="Millares 11 2 4 2 3" xfId="1896"/>
    <cellStyle name="Millares 11 2 4 2 3 10" xfId="19865"/>
    <cellStyle name="Millares 11 2 4 2 3 2" xfId="5709"/>
    <cellStyle name="Millares 11 2 4 2 3 3" xfId="7462"/>
    <cellStyle name="Millares 11 2 4 2 3 4" xfId="9235"/>
    <cellStyle name="Millares 11 2 4 2 3 5" xfId="11004"/>
    <cellStyle name="Millares 11 2 4 2 3 6" xfId="12774"/>
    <cellStyle name="Millares 11 2 4 2 3 7" xfId="14548"/>
    <cellStyle name="Millares 11 2 4 2 3 8" xfId="16349"/>
    <cellStyle name="Millares 11 2 4 2 3 9" xfId="18103"/>
    <cellStyle name="Millares 11 2 4 2 4" xfId="4533"/>
    <cellStyle name="Millares 11 2 4 2 5" xfId="6290"/>
    <cellStyle name="Millares 11 2 4 2 6" xfId="8063"/>
    <cellStyle name="Millares 11 2 4 2 7" xfId="9832"/>
    <cellStyle name="Millares 11 2 4 2 8" xfId="11602"/>
    <cellStyle name="Millares 11 2 4 2 9" xfId="13376"/>
    <cellStyle name="Millares 11 2 4 20" xfId="16634"/>
    <cellStyle name="Millares 11 2 4 21" xfId="18399"/>
    <cellStyle name="Millares 11 2 4 22" xfId="20171"/>
    <cellStyle name="Millares 11 2 4 3" xfId="1014"/>
    <cellStyle name="Millares 11 2 4 3 10" xfId="18986"/>
    <cellStyle name="Millares 11 2 4 3 2" xfId="4827"/>
    <cellStyle name="Millares 11 2 4 3 3" xfId="6583"/>
    <cellStyle name="Millares 11 2 4 3 4" xfId="8356"/>
    <cellStyle name="Millares 11 2 4 3 5" xfId="10125"/>
    <cellStyle name="Millares 11 2 4 3 6" xfId="11895"/>
    <cellStyle name="Millares 11 2 4 3 7" xfId="13669"/>
    <cellStyle name="Millares 11 2 4 3 8" xfId="15467"/>
    <cellStyle name="Millares 11 2 4 3 9" xfId="17224"/>
    <cellStyle name="Millares 11 2 4 4" xfId="1603"/>
    <cellStyle name="Millares 11 2 4 4 10" xfId="19572"/>
    <cellStyle name="Millares 11 2 4 4 2" xfId="5416"/>
    <cellStyle name="Millares 11 2 4 4 3" xfId="7169"/>
    <cellStyle name="Millares 11 2 4 4 4" xfId="8942"/>
    <cellStyle name="Millares 11 2 4 4 5" xfId="10711"/>
    <cellStyle name="Millares 11 2 4 4 6" xfId="12481"/>
    <cellStyle name="Millares 11 2 4 4 7" xfId="14255"/>
    <cellStyle name="Millares 11 2 4 4 8" xfId="16056"/>
    <cellStyle name="Millares 11 2 4 4 9" xfId="17810"/>
    <cellStyle name="Millares 11 2 4 5" xfId="789"/>
    <cellStyle name="Millares 11 2 4 6" xfId="2492"/>
    <cellStyle name="Millares 11 2 4 7" xfId="2656"/>
    <cellStyle name="Millares 11 2 4 8" xfId="2410"/>
    <cellStyle name="Millares 11 2 4 9" xfId="3354"/>
    <cellStyle name="Millares 11 2 5" xfId="344"/>
    <cellStyle name="Millares 11 2 5 10" xfId="15076"/>
    <cellStyle name="Millares 11 2 5 11" xfId="16836"/>
    <cellStyle name="Millares 11 2 5 12" xfId="18599"/>
    <cellStyle name="Millares 11 2 5 2" xfId="1213"/>
    <cellStyle name="Millares 11 2 5 2 10" xfId="19185"/>
    <cellStyle name="Millares 11 2 5 2 2" xfId="5026"/>
    <cellStyle name="Millares 11 2 5 2 3" xfId="6782"/>
    <cellStyle name="Millares 11 2 5 2 4" xfId="8555"/>
    <cellStyle name="Millares 11 2 5 2 5" xfId="10324"/>
    <cellStyle name="Millares 11 2 5 2 6" xfId="12094"/>
    <cellStyle name="Millares 11 2 5 2 7" xfId="13868"/>
    <cellStyle name="Millares 11 2 5 2 8" xfId="15666"/>
    <cellStyle name="Millares 11 2 5 2 9" xfId="17423"/>
    <cellStyle name="Millares 11 2 5 3" xfId="1802"/>
    <cellStyle name="Millares 11 2 5 3 10" xfId="19771"/>
    <cellStyle name="Millares 11 2 5 3 2" xfId="5615"/>
    <cellStyle name="Millares 11 2 5 3 3" xfId="7368"/>
    <cellStyle name="Millares 11 2 5 3 4" xfId="9141"/>
    <cellStyle name="Millares 11 2 5 3 5" xfId="10910"/>
    <cellStyle name="Millares 11 2 5 3 6" xfId="12680"/>
    <cellStyle name="Millares 11 2 5 3 7" xfId="14454"/>
    <cellStyle name="Millares 11 2 5 3 8" xfId="16255"/>
    <cellStyle name="Millares 11 2 5 3 9" xfId="18009"/>
    <cellStyle name="Millares 11 2 5 4" xfId="4439"/>
    <cellStyle name="Millares 11 2 5 5" xfId="6196"/>
    <cellStyle name="Millares 11 2 5 6" xfId="7969"/>
    <cellStyle name="Millares 11 2 5 7" xfId="9738"/>
    <cellStyle name="Millares 11 2 5 8" xfId="11508"/>
    <cellStyle name="Millares 11 2 5 9" xfId="13282"/>
    <cellStyle name="Millares 11 2 6" xfId="920"/>
    <cellStyle name="Millares 11 2 6 10" xfId="18892"/>
    <cellStyle name="Millares 11 2 6 2" xfId="4733"/>
    <cellStyle name="Millares 11 2 6 3" xfId="6489"/>
    <cellStyle name="Millares 11 2 6 4" xfId="8262"/>
    <cellStyle name="Millares 11 2 6 5" xfId="10031"/>
    <cellStyle name="Millares 11 2 6 6" xfId="11801"/>
    <cellStyle name="Millares 11 2 6 7" xfId="13575"/>
    <cellStyle name="Millares 11 2 6 8" xfId="15373"/>
    <cellStyle name="Millares 11 2 6 9" xfId="17130"/>
    <cellStyle name="Millares 11 2 7" xfId="1509"/>
    <cellStyle name="Millares 11 2 7 10" xfId="19478"/>
    <cellStyle name="Millares 11 2 7 2" xfId="5322"/>
    <cellStyle name="Millares 11 2 7 3" xfId="7075"/>
    <cellStyle name="Millares 11 2 7 4" xfId="8848"/>
    <cellStyle name="Millares 11 2 7 5" xfId="10617"/>
    <cellStyle name="Millares 11 2 7 6" xfId="12387"/>
    <cellStyle name="Millares 11 2 7 7" xfId="14161"/>
    <cellStyle name="Millares 11 2 7 8" xfId="15962"/>
    <cellStyle name="Millares 11 2 7 9" xfId="17716"/>
    <cellStyle name="Millares 11 2 8" xfId="663"/>
    <cellStyle name="Millares 11 2 9" xfId="741"/>
    <cellStyle name="Millares 11 20" xfId="9427"/>
    <cellStyle name="Millares 11 21" xfId="11197"/>
    <cellStyle name="Millares 11 22" xfId="12970"/>
    <cellStyle name="Millares 11 23" xfId="14749"/>
    <cellStyle name="Millares 11 24" xfId="14939"/>
    <cellStyle name="Millares 11 25" xfId="18287"/>
    <cellStyle name="Millares 11 26" xfId="20059"/>
    <cellStyle name="Millares 11 3" xfId="77"/>
    <cellStyle name="Millares 11 3 10" xfId="2485"/>
    <cellStyle name="Millares 11 3 11" xfId="2540"/>
    <cellStyle name="Millares 11 3 12" xfId="3641"/>
    <cellStyle name="Millares 11 3 13" xfId="3642"/>
    <cellStyle name="Millares 11 3 14" xfId="3696"/>
    <cellStyle name="Millares 11 3 15" xfId="4164"/>
    <cellStyle name="Millares 11 3 16" xfId="5927"/>
    <cellStyle name="Millares 11 3 17" xfId="7700"/>
    <cellStyle name="Millares 11 3 18" xfId="9469"/>
    <cellStyle name="Millares 11 3 19" xfId="11239"/>
    <cellStyle name="Millares 11 3 2" xfId="274"/>
    <cellStyle name="Millares 11 3 2 10" xfId="3692"/>
    <cellStyle name="Millares 11 3 2 11" xfId="3892"/>
    <cellStyle name="Millares 11 3 2 12" xfId="3743"/>
    <cellStyle name="Millares 11 3 2 13" xfId="4357"/>
    <cellStyle name="Millares 11 3 2 14" xfId="6117"/>
    <cellStyle name="Millares 11 3 2 15" xfId="7890"/>
    <cellStyle name="Millares 11 3 2 16" xfId="9659"/>
    <cellStyle name="Millares 11 3 2 17" xfId="11429"/>
    <cellStyle name="Millares 11 3 2 18" xfId="13202"/>
    <cellStyle name="Millares 11 3 2 19" xfId="14995"/>
    <cellStyle name="Millares 11 3 2 2" xfId="558"/>
    <cellStyle name="Millares 11 3 2 2 10" xfId="15290"/>
    <cellStyle name="Millares 11 3 2 2 11" xfId="17049"/>
    <cellStyle name="Millares 11 3 2 2 12" xfId="18812"/>
    <cellStyle name="Millares 11 3 2 2 2" xfId="1426"/>
    <cellStyle name="Millares 11 3 2 2 2 10" xfId="19398"/>
    <cellStyle name="Millares 11 3 2 2 2 2" xfId="5239"/>
    <cellStyle name="Millares 11 3 2 2 2 3" xfId="6995"/>
    <cellStyle name="Millares 11 3 2 2 2 4" xfId="8768"/>
    <cellStyle name="Millares 11 3 2 2 2 5" xfId="10537"/>
    <cellStyle name="Millares 11 3 2 2 2 6" xfId="12307"/>
    <cellStyle name="Millares 11 3 2 2 2 7" xfId="14081"/>
    <cellStyle name="Millares 11 3 2 2 2 8" xfId="15879"/>
    <cellStyle name="Millares 11 3 2 2 2 9" xfId="17636"/>
    <cellStyle name="Millares 11 3 2 2 3" xfId="2015"/>
    <cellStyle name="Millares 11 3 2 2 3 10" xfId="19984"/>
    <cellStyle name="Millares 11 3 2 2 3 2" xfId="5828"/>
    <cellStyle name="Millares 11 3 2 2 3 3" xfId="7581"/>
    <cellStyle name="Millares 11 3 2 2 3 4" xfId="9354"/>
    <cellStyle name="Millares 11 3 2 2 3 5" xfId="11123"/>
    <cellStyle name="Millares 11 3 2 2 3 6" xfId="12893"/>
    <cellStyle name="Millares 11 3 2 2 3 7" xfId="14667"/>
    <cellStyle name="Millares 11 3 2 2 3 8" xfId="16468"/>
    <cellStyle name="Millares 11 3 2 2 3 9" xfId="18222"/>
    <cellStyle name="Millares 11 3 2 2 4" xfId="4652"/>
    <cellStyle name="Millares 11 3 2 2 5" xfId="6409"/>
    <cellStyle name="Millares 11 3 2 2 6" xfId="8182"/>
    <cellStyle name="Millares 11 3 2 2 7" xfId="9951"/>
    <cellStyle name="Millares 11 3 2 2 8" xfId="11721"/>
    <cellStyle name="Millares 11 3 2 2 9" xfId="13495"/>
    <cellStyle name="Millares 11 3 2 20" xfId="16755"/>
    <cellStyle name="Millares 11 3 2 21" xfId="18519"/>
    <cellStyle name="Millares 11 3 2 22" xfId="20291"/>
    <cellStyle name="Millares 11 3 2 3" xfId="1133"/>
    <cellStyle name="Millares 11 3 2 3 10" xfId="19105"/>
    <cellStyle name="Millares 11 3 2 3 2" xfId="4946"/>
    <cellStyle name="Millares 11 3 2 3 3" xfId="6702"/>
    <cellStyle name="Millares 11 3 2 3 4" xfId="8475"/>
    <cellStyle name="Millares 11 3 2 3 5" xfId="10244"/>
    <cellStyle name="Millares 11 3 2 3 6" xfId="12014"/>
    <cellStyle name="Millares 11 3 2 3 7" xfId="13788"/>
    <cellStyle name="Millares 11 3 2 3 8" xfId="15586"/>
    <cellStyle name="Millares 11 3 2 3 9" xfId="17343"/>
    <cellStyle name="Millares 11 3 2 4" xfId="1722"/>
    <cellStyle name="Millares 11 3 2 4 10" xfId="19691"/>
    <cellStyle name="Millares 11 3 2 4 2" xfId="5535"/>
    <cellStyle name="Millares 11 3 2 4 3" xfId="7288"/>
    <cellStyle name="Millares 11 3 2 4 4" xfId="9061"/>
    <cellStyle name="Millares 11 3 2 4 5" xfId="10830"/>
    <cellStyle name="Millares 11 3 2 4 6" xfId="12600"/>
    <cellStyle name="Millares 11 3 2 4 7" xfId="14374"/>
    <cellStyle name="Millares 11 3 2 4 8" xfId="16175"/>
    <cellStyle name="Millares 11 3 2 4 9" xfId="17929"/>
    <cellStyle name="Millares 11 3 2 5" xfId="2081"/>
    <cellStyle name="Millares 11 3 2 6" xfId="2886"/>
    <cellStyle name="Millares 11 3 2 7" xfId="2150"/>
    <cellStyle name="Millares 11 3 2 8" xfId="3178"/>
    <cellStyle name="Millares 11 3 2 9" xfId="3129"/>
    <cellStyle name="Millares 11 3 20" xfId="13012"/>
    <cellStyle name="Millares 11 3 21" xfId="14800"/>
    <cellStyle name="Millares 11 3 22" xfId="16564"/>
    <cellStyle name="Millares 11 3 23" xfId="18329"/>
    <cellStyle name="Millares 11 3 24" xfId="20101"/>
    <cellStyle name="Millares 11 3 3" xfId="171"/>
    <cellStyle name="Millares 11 3 3 10" xfId="2570"/>
    <cellStyle name="Millares 11 3 3 11" xfId="3373"/>
    <cellStyle name="Millares 11 3 3 12" xfId="4094"/>
    <cellStyle name="Millares 11 3 3 13" xfId="4258"/>
    <cellStyle name="Millares 11 3 3 14" xfId="6021"/>
    <cellStyle name="Millares 11 3 3 15" xfId="7794"/>
    <cellStyle name="Millares 11 3 3 16" xfId="9563"/>
    <cellStyle name="Millares 11 3 3 17" xfId="11333"/>
    <cellStyle name="Millares 11 3 3 18" xfId="13106"/>
    <cellStyle name="Millares 11 3 3 19" xfId="14894"/>
    <cellStyle name="Millares 11 3 3 2" xfId="462"/>
    <cellStyle name="Millares 11 3 3 2 10" xfId="15194"/>
    <cellStyle name="Millares 11 3 3 2 11" xfId="16954"/>
    <cellStyle name="Millares 11 3 3 2 12" xfId="18717"/>
    <cellStyle name="Millares 11 3 3 2 2" xfId="1331"/>
    <cellStyle name="Millares 11 3 3 2 2 10" xfId="19303"/>
    <cellStyle name="Millares 11 3 3 2 2 2" xfId="5144"/>
    <cellStyle name="Millares 11 3 3 2 2 3" xfId="6900"/>
    <cellStyle name="Millares 11 3 3 2 2 4" xfId="8673"/>
    <cellStyle name="Millares 11 3 3 2 2 5" xfId="10442"/>
    <cellStyle name="Millares 11 3 3 2 2 6" xfId="12212"/>
    <cellStyle name="Millares 11 3 3 2 2 7" xfId="13986"/>
    <cellStyle name="Millares 11 3 3 2 2 8" xfId="15784"/>
    <cellStyle name="Millares 11 3 3 2 2 9" xfId="17541"/>
    <cellStyle name="Millares 11 3 3 2 3" xfId="1920"/>
    <cellStyle name="Millares 11 3 3 2 3 10" xfId="19889"/>
    <cellStyle name="Millares 11 3 3 2 3 2" xfId="5733"/>
    <cellStyle name="Millares 11 3 3 2 3 3" xfId="7486"/>
    <cellStyle name="Millares 11 3 3 2 3 4" xfId="9259"/>
    <cellStyle name="Millares 11 3 3 2 3 5" xfId="11028"/>
    <cellStyle name="Millares 11 3 3 2 3 6" xfId="12798"/>
    <cellStyle name="Millares 11 3 3 2 3 7" xfId="14572"/>
    <cellStyle name="Millares 11 3 3 2 3 8" xfId="16373"/>
    <cellStyle name="Millares 11 3 3 2 3 9" xfId="18127"/>
    <cellStyle name="Millares 11 3 3 2 4" xfId="4557"/>
    <cellStyle name="Millares 11 3 3 2 5" xfId="6314"/>
    <cellStyle name="Millares 11 3 3 2 6" xfId="8087"/>
    <cellStyle name="Millares 11 3 3 2 7" xfId="9856"/>
    <cellStyle name="Millares 11 3 3 2 8" xfId="11626"/>
    <cellStyle name="Millares 11 3 3 2 9" xfId="13400"/>
    <cellStyle name="Millares 11 3 3 20" xfId="16658"/>
    <cellStyle name="Millares 11 3 3 21" xfId="18423"/>
    <cellStyle name="Millares 11 3 3 22" xfId="20195"/>
    <cellStyle name="Millares 11 3 3 3" xfId="1038"/>
    <cellStyle name="Millares 11 3 3 3 10" xfId="19010"/>
    <cellStyle name="Millares 11 3 3 3 2" xfId="4851"/>
    <cellStyle name="Millares 11 3 3 3 3" xfId="6607"/>
    <cellStyle name="Millares 11 3 3 3 4" xfId="8380"/>
    <cellStyle name="Millares 11 3 3 3 5" xfId="10149"/>
    <cellStyle name="Millares 11 3 3 3 6" xfId="11919"/>
    <cellStyle name="Millares 11 3 3 3 7" xfId="13693"/>
    <cellStyle name="Millares 11 3 3 3 8" xfId="15491"/>
    <cellStyle name="Millares 11 3 3 3 9" xfId="17248"/>
    <cellStyle name="Millares 11 3 3 4" xfId="1627"/>
    <cellStyle name="Millares 11 3 3 4 10" xfId="19596"/>
    <cellStyle name="Millares 11 3 3 4 2" xfId="5440"/>
    <cellStyle name="Millares 11 3 3 4 3" xfId="7193"/>
    <cellStyle name="Millares 11 3 3 4 4" xfId="8966"/>
    <cellStyle name="Millares 11 3 3 4 5" xfId="10735"/>
    <cellStyle name="Millares 11 3 3 4 6" xfId="12505"/>
    <cellStyle name="Millares 11 3 3 4 7" xfId="14279"/>
    <cellStyle name="Millares 11 3 3 4 8" xfId="16080"/>
    <cellStyle name="Millares 11 3 3 4 9" xfId="17834"/>
    <cellStyle name="Millares 11 3 3 5" xfId="744"/>
    <cellStyle name="Millares 11 3 3 6" xfId="2871"/>
    <cellStyle name="Millares 11 3 3 7" xfId="2467"/>
    <cellStyle name="Millares 11 3 3 8" xfId="2912"/>
    <cellStyle name="Millares 11 3 3 9" xfId="3136"/>
    <cellStyle name="Millares 11 3 4" xfId="368"/>
    <cellStyle name="Millares 11 3 4 10" xfId="15100"/>
    <cellStyle name="Millares 11 3 4 11" xfId="16860"/>
    <cellStyle name="Millares 11 3 4 12" xfId="18623"/>
    <cellStyle name="Millares 11 3 4 2" xfId="1237"/>
    <cellStyle name="Millares 11 3 4 2 10" xfId="19209"/>
    <cellStyle name="Millares 11 3 4 2 2" xfId="5050"/>
    <cellStyle name="Millares 11 3 4 2 3" xfId="6806"/>
    <cellStyle name="Millares 11 3 4 2 4" xfId="8579"/>
    <cellStyle name="Millares 11 3 4 2 5" xfId="10348"/>
    <cellStyle name="Millares 11 3 4 2 6" xfId="12118"/>
    <cellStyle name="Millares 11 3 4 2 7" xfId="13892"/>
    <cellStyle name="Millares 11 3 4 2 8" xfId="15690"/>
    <cellStyle name="Millares 11 3 4 2 9" xfId="17447"/>
    <cellStyle name="Millares 11 3 4 3" xfId="1826"/>
    <cellStyle name="Millares 11 3 4 3 10" xfId="19795"/>
    <cellStyle name="Millares 11 3 4 3 2" xfId="5639"/>
    <cellStyle name="Millares 11 3 4 3 3" xfId="7392"/>
    <cellStyle name="Millares 11 3 4 3 4" xfId="9165"/>
    <cellStyle name="Millares 11 3 4 3 5" xfId="10934"/>
    <cellStyle name="Millares 11 3 4 3 6" xfId="12704"/>
    <cellStyle name="Millares 11 3 4 3 7" xfId="14478"/>
    <cellStyle name="Millares 11 3 4 3 8" xfId="16279"/>
    <cellStyle name="Millares 11 3 4 3 9" xfId="18033"/>
    <cellStyle name="Millares 11 3 4 4" xfId="4463"/>
    <cellStyle name="Millares 11 3 4 5" xfId="6220"/>
    <cellStyle name="Millares 11 3 4 6" xfId="7993"/>
    <cellStyle name="Millares 11 3 4 7" xfId="9762"/>
    <cellStyle name="Millares 11 3 4 8" xfId="11532"/>
    <cellStyle name="Millares 11 3 4 9" xfId="13306"/>
    <cellStyle name="Millares 11 3 5" xfId="944"/>
    <cellStyle name="Millares 11 3 5 10" xfId="18916"/>
    <cellStyle name="Millares 11 3 5 2" xfId="4757"/>
    <cellStyle name="Millares 11 3 5 3" xfId="6513"/>
    <cellStyle name="Millares 11 3 5 4" xfId="8286"/>
    <cellStyle name="Millares 11 3 5 5" xfId="10055"/>
    <cellStyle name="Millares 11 3 5 6" xfId="11825"/>
    <cellStyle name="Millares 11 3 5 7" xfId="13599"/>
    <cellStyle name="Millares 11 3 5 8" xfId="15397"/>
    <cellStyle name="Millares 11 3 5 9" xfId="17154"/>
    <cellStyle name="Millares 11 3 6" xfId="1533"/>
    <cellStyle name="Millares 11 3 6 10" xfId="19502"/>
    <cellStyle name="Millares 11 3 6 2" xfId="5346"/>
    <cellStyle name="Millares 11 3 6 3" xfId="7099"/>
    <cellStyle name="Millares 11 3 6 4" xfId="8872"/>
    <cellStyle name="Millares 11 3 6 5" xfId="10641"/>
    <cellStyle name="Millares 11 3 6 6" xfId="12411"/>
    <cellStyle name="Millares 11 3 6 7" xfId="14185"/>
    <cellStyle name="Millares 11 3 6 8" xfId="15986"/>
    <cellStyle name="Millares 11 3 6 9" xfId="17740"/>
    <cellStyle name="Millares 11 3 7" xfId="849"/>
    <cellStyle name="Millares 11 3 8" xfId="2357"/>
    <cellStyle name="Millares 11 3 9" xfId="2192"/>
    <cellStyle name="Millares 11 4" xfId="232"/>
    <cellStyle name="Millares 11 4 10" xfId="3475"/>
    <cellStyle name="Millares 11 4 11" xfId="3823"/>
    <cellStyle name="Millares 11 4 12" xfId="4020"/>
    <cellStyle name="Millares 11 4 13" xfId="4315"/>
    <cellStyle name="Millares 11 4 14" xfId="6075"/>
    <cellStyle name="Millares 11 4 15" xfId="7848"/>
    <cellStyle name="Millares 11 4 16" xfId="9617"/>
    <cellStyle name="Millares 11 4 17" xfId="11387"/>
    <cellStyle name="Millares 11 4 18" xfId="13160"/>
    <cellStyle name="Millares 11 4 19" xfId="14953"/>
    <cellStyle name="Millares 11 4 2" xfId="516"/>
    <cellStyle name="Millares 11 4 2 10" xfId="15248"/>
    <cellStyle name="Millares 11 4 2 11" xfId="17007"/>
    <cellStyle name="Millares 11 4 2 12" xfId="18770"/>
    <cellStyle name="Millares 11 4 2 2" xfId="1384"/>
    <cellStyle name="Millares 11 4 2 2 10" xfId="19356"/>
    <cellStyle name="Millares 11 4 2 2 2" xfId="5197"/>
    <cellStyle name="Millares 11 4 2 2 3" xfId="6953"/>
    <cellStyle name="Millares 11 4 2 2 4" xfId="8726"/>
    <cellStyle name="Millares 11 4 2 2 5" xfId="10495"/>
    <cellStyle name="Millares 11 4 2 2 6" xfId="12265"/>
    <cellStyle name="Millares 11 4 2 2 7" xfId="14039"/>
    <cellStyle name="Millares 11 4 2 2 8" xfId="15837"/>
    <cellStyle name="Millares 11 4 2 2 9" xfId="17594"/>
    <cellStyle name="Millares 11 4 2 3" xfId="1973"/>
    <cellStyle name="Millares 11 4 2 3 10" xfId="19942"/>
    <cellStyle name="Millares 11 4 2 3 2" xfId="5786"/>
    <cellStyle name="Millares 11 4 2 3 3" xfId="7539"/>
    <cellStyle name="Millares 11 4 2 3 4" xfId="9312"/>
    <cellStyle name="Millares 11 4 2 3 5" xfId="11081"/>
    <cellStyle name="Millares 11 4 2 3 6" xfId="12851"/>
    <cellStyle name="Millares 11 4 2 3 7" xfId="14625"/>
    <cellStyle name="Millares 11 4 2 3 8" xfId="16426"/>
    <cellStyle name="Millares 11 4 2 3 9" xfId="18180"/>
    <cellStyle name="Millares 11 4 2 4" xfId="4610"/>
    <cellStyle name="Millares 11 4 2 5" xfId="6367"/>
    <cellStyle name="Millares 11 4 2 6" xfId="8140"/>
    <cellStyle name="Millares 11 4 2 7" xfId="9909"/>
    <cellStyle name="Millares 11 4 2 8" xfId="11679"/>
    <cellStyle name="Millares 11 4 2 9" xfId="13453"/>
    <cellStyle name="Millares 11 4 20" xfId="16713"/>
    <cellStyle name="Millares 11 4 21" xfId="18477"/>
    <cellStyle name="Millares 11 4 22" xfId="20249"/>
    <cellStyle name="Millares 11 4 3" xfId="1091"/>
    <cellStyle name="Millares 11 4 3 10" xfId="19063"/>
    <cellStyle name="Millares 11 4 3 2" xfId="4904"/>
    <cellStyle name="Millares 11 4 3 3" xfId="6660"/>
    <cellStyle name="Millares 11 4 3 4" xfId="8433"/>
    <cellStyle name="Millares 11 4 3 5" xfId="10202"/>
    <cellStyle name="Millares 11 4 3 6" xfId="11972"/>
    <cellStyle name="Millares 11 4 3 7" xfId="13746"/>
    <cellStyle name="Millares 11 4 3 8" xfId="15544"/>
    <cellStyle name="Millares 11 4 3 9" xfId="17301"/>
    <cellStyle name="Millares 11 4 4" xfId="1680"/>
    <cellStyle name="Millares 11 4 4 10" xfId="19649"/>
    <cellStyle name="Millares 11 4 4 2" xfId="5493"/>
    <cellStyle name="Millares 11 4 4 3" xfId="7246"/>
    <cellStyle name="Millares 11 4 4 4" xfId="9019"/>
    <cellStyle name="Millares 11 4 4 5" xfId="10788"/>
    <cellStyle name="Millares 11 4 4 6" xfId="12558"/>
    <cellStyle name="Millares 11 4 4 7" xfId="14332"/>
    <cellStyle name="Millares 11 4 4 8" xfId="16133"/>
    <cellStyle name="Millares 11 4 4 9" xfId="17887"/>
    <cellStyle name="Millares 11 4 5" xfId="674"/>
    <cellStyle name="Millares 11 4 6" xfId="2872"/>
    <cellStyle name="Millares 11 4 7" xfId="2601"/>
    <cellStyle name="Millares 11 4 8" xfId="2452"/>
    <cellStyle name="Millares 11 4 9" xfId="2345"/>
    <cellStyle name="Millares 11 5" xfId="129"/>
    <cellStyle name="Millares 11 5 10" xfId="3821"/>
    <cellStyle name="Millares 11 5 11" xfId="3745"/>
    <cellStyle name="Millares 11 5 12" xfId="3459"/>
    <cellStyle name="Millares 11 5 13" xfId="4216"/>
    <cellStyle name="Millares 11 5 14" xfId="5979"/>
    <cellStyle name="Millares 11 5 15" xfId="7752"/>
    <cellStyle name="Millares 11 5 16" xfId="9521"/>
    <cellStyle name="Millares 11 5 17" xfId="11291"/>
    <cellStyle name="Millares 11 5 18" xfId="13064"/>
    <cellStyle name="Millares 11 5 19" xfId="14852"/>
    <cellStyle name="Millares 11 5 2" xfId="420"/>
    <cellStyle name="Millares 11 5 2 10" xfId="15152"/>
    <cellStyle name="Millares 11 5 2 11" xfId="16912"/>
    <cellStyle name="Millares 11 5 2 12" xfId="18675"/>
    <cellStyle name="Millares 11 5 2 2" xfId="1289"/>
    <cellStyle name="Millares 11 5 2 2 10" xfId="19261"/>
    <cellStyle name="Millares 11 5 2 2 2" xfId="5102"/>
    <cellStyle name="Millares 11 5 2 2 3" xfId="6858"/>
    <cellStyle name="Millares 11 5 2 2 4" xfId="8631"/>
    <cellStyle name="Millares 11 5 2 2 5" xfId="10400"/>
    <cellStyle name="Millares 11 5 2 2 6" xfId="12170"/>
    <cellStyle name="Millares 11 5 2 2 7" xfId="13944"/>
    <cellStyle name="Millares 11 5 2 2 8" xfId="15742"/>
    <cellStyle name="Millares 11 5 2 2 9" xfId="17499"/>
    <cellStyle name="Millares 11 5 2 3" xfId="1878"/>
    <cellStyle name="Millares 11 5 2 3 10" xfId="19847"/>
    <cellStyle name="Millares 11 5 2 3 2" xfId="5691"/>
    <cellStyle name="Millares 11 5 2 3 3" xfId="7444"/>
    <cellStyle name="Millares 11 5 2 3 4" xfId="9217"/>
    <cellStyle name="Millares 11 5 2 3 5" xfId="10986"/>
    <cellStyle name="Millares 11 5 2 3 6" xfId="12756"/>
    <cellStyle name="Millares 11 5 2 3 7" xfId="14530"/>
    <cellStyle name="Millares 11 5 2 3 8" xfId="16331"/>
    <cellStyle name="Millares 11 5 2 3 9" xfId="18085"/>
    <cellStyle name="Millares 11 5 2 4" xfId="4515"/>
    <cellStyle name="Millares 11 5 2 5" xfId="6272"/>
    <cellStyle name="Millares 11 5 2 6" xfId="8045"/>
    <cellStyle name="Millares 11 5 2 7" xfId="9814"/>
    <cellStyle name="Millares 11 5 2 8" xfId="11584"/>
    <cellStyle name="Millares 11 5 2 9" xfId="13358"/>
    <cellStyle name="Millares 11 5 20" xfId="16616"/>
    <cellStyle name="Millares 11 5 21" xfId="18381"/>
    <cellStyle name="Millares 11 5 22" xfId="20153"/>
    <cellStyle name="Millares 11 5 3" xfId="996"/>
    <cellStyle name="Millares 11 5 3 10" xfId="18968"/>
    <cellStyle name="Millares 11 5 3 2" xfId="4809"/>
    <cellStyle name="Millares 11 5 3 3" xfId="6565"/>
    <cellStyle name="Millares 11 5 3 4" xfId="8338"/>
    <cellStyle name="Millares 11 5 3 5" xfId="10107"/>
    <cellStyle name="Millares 11 5 3 6" xfId="11877"/>
    <cellStyle name="Millares 11 5 3 7" xfId="13651"/>
    <cellStyle name="Millares 11 5 3 8" xfId="15449"/>
    <cellStyle name="Millares 11 5 3 9" xfId="17206"/>
    <cellStyle name="Millares 11 5 4" xfId="1585"/>
    <cellStyle name="Millares 11 5 4 10" xfId="19554"/>
    <cellStyle name="Millares 11 5 4 2" xfId="5398"/>
    <cellStyle name="Millares 11 5 4 3" xfId="7151"/>
    <cellStyle name="Millares 11 5 4 4" xfId="8924"/>
    <cellStyle name="Millares 11 5 4 5" xfId="10693"/>
    <cellStyle name="Millares 11 5 4 6" xfId="12463"/>
    <cellStyle name="Millares 11 5 4 7" xfId="14237"/>
    <cellStyle name="Millares 11 5 4 8" xfId="16038"/>
    <cellStyle name="Millares 11 5 4 9" xfId="17792"/>
    <cellStyle name="Millares 11 5 5" xfId="793"/>
    <cellStyle name="Millares 11 5 6" xfId="2685"/>
    <cellStyle name="Millares 11 5 7" xfId="2669"/>
    <cellStyle name="Millares 11 5 8" xfId="3582"/>
    <cellStyle name="Millares 11 5 9" xfId="2473"/>
    <cellStyle name="Millares 11 6" xfId="326"/>
    <cellStyle name="Millares 11 6 10" xfId="15058"/>
    <cellStyle name="Millares 11 6 11" xfId="16818"/>
    <cellStyle name="Millares 11 6 12" xfId="18581"/>
    <cellStyle name="Millares 11 6 2" xfId="1195"/>
    <cellStyle name="Millares 11 6 2 10" xfId="19167"/>
    <cellStyle name="Millares 11 6 2 2" xfId="5008"/>
    <cellStyle name="Millares 11 6 2 3" xfId="6764"/>
    <cellStyle name="Millares 11 6 2 4" xfId="8537"/>
    <cellStyle name="Millares 11 6 2 5" xfId="10306"/>
    <cellStyle name="Millares 11 6 2 6" xfId="12076"/>
    <cellStyle name="Millares 11 6 2 7" xfId="13850"/>
    <cellStyle name="Millares 11 6 2 8" xfId="15648"/>
    <cellStyle name="Millares 11 6 2 9" xfId="17405"/>
    <cellStyle name="Millares 11 6 3" xfId="1784"/>
    <cellStyle name="Millares 11 6 3 10" xfId="19753"/>
    <cellStyle name="Millares 11 6 3 2" xfId="5597"/>
    <cellStyle name="Millares 11 6 3 3" xfId="7350"/>
    <cellStyle name="Millares 11 6 3 4" xfId="9123"/>
    <cellStyle name="Millares 11 6 3 5" xfId="10892"/>
    <cellStyle name="Millares 11 6 3 6" xfId="12662"/>
    <cellStyle name="Millares 11 6 3 7" xfId="14436"/>
    <cellStyle name="Millares 11 6 3 8" xfId="16237"/>
    <cellStyle name="Millares 11 6 3 9" xfId="17991"/>
    <cellStyle name="Millares 11 6 4" xfId="4421"/>
    <cellStyle name="Millares 11 6 5" xfId="6178"/>
    <cellStyle name="Millares 11 6 6" xfId="7951"/>
    <cellStyle name="Millares 11 6 7" xfId="9720"/>
    <cellStyle name="Millares 11 6 8" xfId="11490"/>
    <cellStyle name="Millares 11 6 9" xfId="13264"/>
    <cellStyle name="Millares 11 7" xfId="902"/>
    <cellStyle name="Millares 11 7 10" xfId="18874"/>
    <cellStyle name="Millares 11 7 2" xfId="4715"/>
    <cellStyle name="Millares 11 7 3" xfId="6471"/>
    <cellStyle name="Millares 11 7 4" xfId="8244"/>
    <cellStyle name="Millares 11 7 5" xfId="10013"/>
    <cellStyle name="Millares 11 7 6" xfId="11783"/>
    <cellStyle name="Millares 11 7 7" xfId="13557"/>
    <cellStyle name="Millares 11 7 8" xfId="15355"/>
    <cellStyle name="Millares 11 7 9" xfId="17112"/>
    <cellStyle name="Millares 11 8" xfId="1491"/>
    <cellStyle name="Millares 11 8 10" xfId="19460"/>
    <cellStyle name="Millares 11 8 2" xfId="5304"/>
    <cellStyle name="Millares 11 8 3" xfId="7057"/>
    <cellStyle name="Millares 11 8 4" xfId="8830"/>
    <cellStyle name="Millares 11 8 5" xfId="10599"/>
    <cellStyle name="Millares 11 8 6" xfId="12369"/>
    <cellStyle name="Millares 11 8 7" xfId="14143"/>
    <cellStyle name="Millares 11 8 8" xfId="15944"/>
    <cellStyle name="Millares 11 8 9" xfId="17698"/>
    <cellStyle name="Millares 11 9" xfId="614"/>
    <cellStyle name="Millares 12" xfId="25"/>
    <cellStyle name="Millares 12 10" xfId="2940"/>
    <cellStyle name="Millares 12 11" xfId="2728"/>
    <cellStyle name="Millares 12 12" xfId="2126"/>
    <cellStyle name="Millares 12 13" xfId="2226"/>
    <cellStyle name="Millares 12 14" xfId="3256"/>
    <cellStyle name="Millares 12 15" xfId="3796"/>
    <cellStyle name="Millares 12 16" xfId="2674"/>
    <cellStyle name="Millares 12 17" xfId="4117"/>
    <cellStyle name="Millares 12 18" xfId="4147"/>
    <cellStyle name="Millares 12 19" xfId="7657"/>
    <cellStyle name="Millares 12 2" xfId="46"/>
    <cellStyle name="Millares 12 2 10" xfId="3090"/>
    <cellStyle name="Millares 12 2 11" xfId="2195"/>
    <cellStyle name="Millares 12 2 12" xfId="2717"/>
    <cellStyle name="Millares 12 2 13" xfId="2153"/>
    <cellStyle name="Millares 12 2 14" xfId="3403"/>
    <cellStyle name="Millares 12 2 15" xfId="3515"/>
    <cellStyle name="Millares 12 2 16" xfId="4137"/>
    <cellStyle name="Millares 12 2 17" xfId="5904"/>
    <cellStyle name="Millares 12 2 18" xfId="7676"/>
    <cellStyle name="Millares 12 2 19" xfId="9446"/>
    <cellStyle name="Millares 12 2 2" xfId="96"/>
    <cellStyle name="Millares 12 2 2 10" xfId="2451"/>
    <cellStyle name="Millares 12 2 2 11" xfId="3226"/>
    <cellStyle name="Millares 12 2 2 12" xfId="3525"/>
    <cellStyle name="Millares 12 2 2 13" xfId="3832"/>
    <cellStyle name="Millares 12 2 2 14" xfId="4083"/>
    <cellStyle name="Millares 12 2 2 15" xfId="4183"/>
    <cellStyle name="Millares 12 2 2 16" xfId="5946"/>
    <cellStyle name="Millares 12 2 2 17" xfId="7719"/>
    <cellStyle name="Millares 12 2 2 18" xfId="9488"/>
    <cellStyle name="Millares 12 2 2 19" xfId="11258"/>
    <cellStyle name="Millares 12 2 2 2" xfId="293"/>
    <cellStyle name="Millares 12 2 2 2 10" xfId="3666"/>
    <cellStyle name="Millares 12 2 2 2 11" xfId="3873"/>
    <cellStyle name="Millares 12 2 2 2 12" xfId="3927"/>
    <cellStyle name="Millares 12 2 2 2 13" xfId="4376"/>
    <cellStyle name="Millares 12 2 2 2 14" xfId="6136"/>
    <cellStyle name="Millares 12 2 2 2 15" xfId="7909"/>
    <cellStyle name="Millares 12 2 2 2 16" xfId="9678"/>
    <cellStyle name="Millares 12 2 2 2 17" xfId="11448"/>
    <cellStyle name="Millares 12 2 2 2 18" xfId="13221"/>
    <cellStyle name="Millares 12 2 2 2 19" xfId="15014"/>
    <cellStyle name="Millares 12 2 2 2 2" xfId="577"/>
    <cellStyle name="Millares 12 2 2 2 2 10" xfId="15309"/>
    <cellStyle name="Millares 12 2 2 2 2 11" xfId="17068"/>
    <cellStyle name="Millares 12 2 2 2 2 12" xfId="18831"/>
    <cellStyle name="Millares 12 2 2 2 2 2" xfId="1445"/>
    <cellStyle name="Millares 12 2 2 2 2 2 10" xfId="19417"/>
    <cellStyle name="Millares 12 2 2 2 2 2 2" xfId="5258"/>
    <cellStyle name="Millares 12 2 2 2 2 2 3" xfId="7014"/>
    <cellStyle name="Millares 12 2 2 2 2 2 4" xfId="8787"/>
    <cellStyle name="Millares 12 2 2 2 2 2 5" xfId="10556"/>
    <cellStyle name="Millares 12 2 2 2 2 2 6" xfId="12326"/>
    <cellStyle name="Millares 12 2 2 2 2 2 7" xfId="14100"/>
    <cellStyle name="Millares 12 2 2 2 2 2 8" xfId="15898"/>
    <cellStyle name="Millares 12 2 2 2 2 2 9" xfId="17655"/>
    <cellStyle name="Millares 12 2 2 2 2 3" xfId="2034"/>
    <cellStyle name="Millares 12 2 2 2 2 3 10" xfId="20003"/>
    <cellStyle name="Millares 12 2 2 2 2 3 2" xfId="5847"/>
    <cellStyle name="Millares 12 2 2 2 2 3 3" xfId="7600"/>
    <cellStyle name="Millares 12 2 2 2 2 3 4" xfId="9373"/>
    <cellStyle name="Millares 12 2 2 2 2 3 5" xfId="11142"/>
    <cellStyle name="Millares 12 2 2 2 2 3 6" xfId="12912"/>
    <cellStyle name="Millares 12 2 2 2 2 3 7" xfId="14686"/>
    <cellStyle name="Millares 12 2 2 2 2 3 8" xfId="16487"/>
    <cellStyle name="Millares 12 2 2 2 2 3 9" xfId="18241"/>
    <cellStyle name="Millares 12 2 2 2 2 4" xfId="4671"/>
    <cellStyle name="Millares 12 2 2 2 2 5" xfId="6428"/>
    <cellStyle name="Millares 12 2 2 2 2 6" xfId="8201"/>
    <cellStyle name="Millares 12 2 2 2 2 7" xfId="9970"/>
    <cellStyle name="Millares 12 2 2 2 2 8" xfId="11740"/>
    <cellStyle name="Millares 12 2 2 2 2 9" xfId="13514"/>
    <cellStyle name="Millares 12 2 2 2 20" xfId="16774"/>
    <cellStyle name="Millares 12 2 2 2 21" xfId="18538"/>
    <cellStyle name="Millares 12 2 2 2 22" xfId="20310"/>
    <cellStyle name="Millares 12 2 2 2 3" xfId="1152"/>
    <cellStyle name="Millares 12 2 2 2 3 10" xfId="19124"/>
    <cellStyle name="Millares 12 2 2 2 3 2" xfId="4965"/>
    <cellStyle name="Millares 12 2 2 2 3 3" xfId="6721"/>
    <cellStyle name="Millares 12 2 2 2 3 4" xfId="8494"/>
    <cellStyle name="Millares 12 2 2 2 3 5" xfId="10263"/>
    <cellStyle name="Millares 12 2 2 2 3 6" xfId="12033"/>
    <cellStyle name="Millares 12 2 2 2 3 7" xfId="13807"/>
    <cellStyle name="Millares 12 2 2 2 3 8" xfId="15605"/>
    <cellStyle name="Millares 12 2 2 2 3 9" xfId="17362"/>
    <cellStyle name="Millares 12 2 2 2 4" xfId="1741"/>
    <cellStyle name="Millares 12 2 2 2 4 10" xfId="19710"/>
    <cellStyle name="Millares 12 2 2 2 4 2" xfId="5554"/>
    <cellStyle name="Millares 12 2 2 2 4 3" xfId="7307"/>
    <cellStyle name="Millares 12 2 2 2 4 4" xfId="9080"/>
    <cellStyle name="Millares 12 2 2 2 4 5" xfId="10849"/>
    <cellStyle name="Millares 12 2 2 2 4 6" xfId="12619"/>
    <cellStyle name="Millares 12 2 2 2 4 7" xfId="14393"/>
    <cellStyle name="Millares 12 2 2 2 4 8" xfId="16194"/>
    <cellStyle name="Millares 12 2 2 2 4 9" xfId="17948"/>
    <cellStyle name="Millares 12 2 2 2 5" xfId="2100"/>
    <cellStyle name="Millares 12 2 2 2 6" xfId="2342"/>
    <cellStyle name="Millares 12 2 2 2 7" xfId="2167"/>
    <cellStyle name="Millares 12 2 2 2 8" xfId="2853"/>
    <cellStyle name="Millares 12 2 2 2 9" xfId="3168"/>
    <cellStyle name="Millares 12 2 2 20" xfId="13031"/>
    <cellStyle name="Millares 12 2 2 21" xfId="14819"/>
    <cellStyle name="Millares 12 2 2 22" xfId="16583"/>
    <cellStyle name="Millares 12 2 2 23" xfId="18348"/>
    <cellStyle name="Millares 12 2 2 24" xfId="20120"/>
    <cellStyle name="Millares 12 2 2 3" xfId="190"/>
    <cellStyle name="Millares 12 2 2 3 10" xfId="3898"/>
    <cellStyle name="Millares 12 2 2 3 11" xfId="4013"/>
    <cellStyle name="Millares 12 2 2 3 12" xfId="2125"/>
    <cellStyle name="Millares 12 2 2 3 13" xfId="4277"/>
    <cellStyle name="Millares 12 2 2 3 14" xfId="6040"/>
    <cellStyle name="Millares 12 2 2 3 15" xfId="7813"/>
    <cellStyle name="Millares 12 2 2 3 16" xfId="9582"/>
    <cellStyle name="Millares 12 2 2 3 17" xfId="11352"/>
    <cellStyle name="Millares 12 2 2 3 18" xfId="13125"/>
    <cellStyle name="Millares 12 2 2 3 19" xfId="14913"/>
    <cellStyle name="Millares 12 2 2 3 2" xfId="481"/>
    <cellStyle name="Millares 12 2 2 3 2 10" xfId="15213"/>
    <cellStyle name="Millares 12 2 2 3 2 11" xfId="16973"/>
    <cellStyle name="Millares 12 2 2 3 2 12" xfId="18736"/>
    <cellStyle name="Millares 12 2 2 3 2 2" xfId="1350"/>
    <cellStyle name="Millares 12 2 2 3 2 2 10" xfId="19322"/>
    <cellStyle name="Millares 12 2 2 3 2 2 2" xfId="5163"/>
    <cellStyle name="Millares 12 2 2 3 2 2 3" xfId="6919"/>
    <cellStyle name="Millares 12 2 2 3 2 2 4" xfId="8692"/>
    <cellStyle name="Millares 12 2 2 3 2 2 5" xfId="10461"/>
    <cellStyle name="Millares 12 2 2 3 2 2 6" xfId="12231"/>
    <cellStyle name="Millares 12 2 2 3 2 2 7" xfId="14005"/>
    <cellStyle name="Millares 12 2 2 3 2 2 8" xfId="15803"/>
    <cellStyle name="Millares 12 2 2 3 2 2 9" xfId="17560"/>
    <cellStyle name="Millares 12 2 2 3 2 3" xfId="1939"/>
    <cellStyle name="Millares 12 2 2 3 2 3 10" xfId="19908"/>
    <cellStyle name="Millares 12 2 2 3 2 3 2" xfId="5752"/>
    <cellStyle name="Millares 12 2 2 3 2 3 3" xfId="7505"/>
    <cellStyle name="Millares 12 2 2 3 2 3 4" xfId="9278"/>
    <cellStyle name="Millares 12 2 2 3 2 3 5" xfId="11047"/>
    <cellStyle name="Millares 12 2 2 3 2 3 6" xfId="12817"/>
    <cellStyle name="Millares 12 2 2 3 2 3 7" xfId="14591"/>
    <cellStyle name="Millares 12 2 2 3 2 3 8" xfId="16392"/>
    <cellStyle name="Millares 12 2 2 3 2 3 9" xfId="18146"/>
    <cellStyle name="Millares 12 2 2 3 2 4" xfId="4576"/>
    <cellStyle name="Millares 12 2 2 3 2 5" xfId="6333"/>
    <cellStyle name="Millares 12 2 2 3 2 6" xfId="8106"/>
    <cellStyle name="Millares 12 2 2 3 2 7" xfId="9875"/>
    <cellStyle name="Millares 12 2 2 3 2 8" xfId="11645"/>
    <cellStyle name="Millares 12 2 2 3 2 9" xfId="13419"/>
    <cellStyle name="Millares 12 2 2 3 20" xfId="16677"/>
    <cellStyle name="Millares 12 2 2 3 21" xfId="18442"/>
    <cellStyle name="Millares 12 2 2 3 22" xfId="20214"/>
    <cellStyle name="Millares 12 2 2 3 3" xfId="1057"/>
    <cellStyle name="Millares 12 2 2 3 3 10" xfId="19029"/>
    <cellStyle name="Millares 12 2 2 3 3 2" xfId="4870"/>
    <cellStyle name="Millares 12 2 2 3 3 3" xfId="6626"/>
    <cellStyle name="Millares 12 2 2 3 3 4" xfId="8399"/>
    <cellStyle name="Millares 12 2 2 3 3 5" xfId="10168"/>
    <cellStyle name="Millares 12 2 2 3 3 6" xfId="11938"/>
    <cellStyle name="Millares 12 2 2 3 3 7" xfId="13712"/>
    <cellStyle name="Millares 12 2 2 3 3 8" xfId="15510"/>
    <cellStyle name="Millares 12 2 2 3 3 9" xfId="17267"/>
    <cellStyle name="Millares 12 2 2 3 4" xfId="1646"/>
    <cellStyle name="Millares 12 2 2 3 4 10" xfId="19615"/>
    <cellStyle name="Millares 12 2 2 3 4 2" xfId="5459"/>
    <cellStyle name="Millares 12 2 2 3 4 3" xfId="7212"/>
    <cellStyle name="Millares 12 2 2 3 4 4" xfId="8985"/>
    <cellStyle name="Millares 12 2 2 3 4 5" xfId="10754"/>
    <cellStyle name="Millares 12 2 2 3 4 6" xfId="12524"/>
    <cellStyle name="Millares 12 2 2 3 4 7" xfId="14298"/>
    <cellStyle name="Millares 12 2 2 3 4 8" xfId="16099"/>
    <cellStyle name="Millares 12 2 2 3 4 9" xfId="17853"/>
    <cellStyle name="Millares 12 2 2 3 5" xfId="697"/>
    <cellStyle name="Millares 12 2 2 3 6" xfId="2247"/>
    <cellStyle name="Millares 12 2 2 3 7" xfId="3381"/>
    <cellStyle name="Millares 12 2 2 3 8" xfId="2932"/>
    <cellStyle name="Millares 12 2 2 3 9" xfId="2527"/>
    <cellStyle name="Millares 12 2 2 4" xfId="387"/>
    <cellStyle name="Millares 12 2 2 4 10" xfId="15119"/>
    <cellStyle name="Millares 12 2 2 4 11" xfId="16879"/>
    <cellStyle name="Millares 12 2 2 4 12" xfId="18642"/>
    <cellStyle name="Millares 12 2 2 4 2" xfId="1256"/>
    <cellStyle name="Millares 12 2 2 4 2 10" xfId="19228"/>
    <cellStyle name="Millares 12 2 2 4 2 2" xfId="5069"/>
    <cellStyle name="Millares 12 2 2 4 2 3" xfId="6825"/>
    <cellStyle name="Millares 12 2 2 4 2 4" xfId="8598"/>
    <cellStyle name="Millares 12 2 2 4 2 5" xfId="10367"/>
    <cellStyle name="Millares 12 2 2 4 2 6" xfId="12137"/>
    <cellStyle name="Millares 12 2 2 4 2 7" xfId="13911"/>
    <cellStyle name="Millares 12 2 2 4 2 8" xfId="15709"/>
    <cellStyle name="Millares 12 2 2 4 2 9" xfId="17466"/>
    <cellStyle name="Millares 12 2 2 4 3" xfId="1845"/>
    <cellStyle name="Millares 12 2 2 4 3 10" xfId="19814"/>
    <cellStyle name="Millares 12 2 2 4 3 2" xfId="5658"/>
    <cellStyle name="Millares 12 2 2 4 3 3" xfId="7411"/>
    <cellStyle name="Millares 12 2 2 4 3 4" xfId="9184"/>
    <cellStyle name="Millares 12 2 2 4 3 5" xfId="10953"/>
    <cellStyle name="Millares 12 2 2 4 3 6" xfId="12723"/>
    <cellStyle name="Millares 12 2 2 4 3 7" xfId="14497"/>
    <cellStyle name="Millares 12 2 2 4 3 8" xfId="16298"/>
    <cellStyle name="Millares 12 2 2 4 3 9" xfId="18052"/>
    <cellStyle name="Millares 12 2 2 4 4" xfId="4482"/>
    <cellStyle name="Millares 12 2 2 4 5" xfId="6239"/>
    <cellStyle name="Millares 12 2 2 4 6" xfId="8012"/>
    <cellStyle name="Millares 12 2 2 4 7" xfId="9781"/>
    <cellStyle name="Millares 12 2 2 4 8" xfId="11551"/>
    <cellStyle name="Millares 12 2 2 4 9" xfId="13325"/>
    <cellStyle name="Millares 12 2 2 5" xfId="963"/>
    <cellStyle name="Millares 12 2 2 5 10" xfId="18935"/>
    <cellStyle name="Millares 12 2 2 5 2" xfId="4776"/>
    <cellStyle name="Millares 12 2 2 5 3" xfId="6532"/>
    <cellStyle name="Millares 12 2 2 5 4" xfId="8305"/>
    <cellStyle name="Millares 12 2 2 5 5" xfId="10074"/>
    <cellStyle name="Millares 12 2 2 5 6" xfId="11844"/>
    <cellStyle name="Millares 12 2 2 5 7" xfId="13618"/>
    <cellStyle name="Millares 12 2 2 5 8" xfId="15416"/>
    <cellStyle name="Millares 12 2 2 5 9" xfId="17173"/>
    <cellStyle name="Millares 12 2 2 6" xfId="1552"/>
    <cellStyle name="Millares 12 2 2 6 10" xfId="19521"/>
    <cellStyle name="Millares 12 2 2 6 2" xfId="5365"/>
    <cellStyle name="Millares 12 2 2 6 3" xfId="7118"/>
    <cellStyle name="Millares 12 2 2 6 4" xfId="8891"/>
    <cellStyle name="Millares 12 2 2 6 5" xfId="10660"/>
    <cellStyle name="Millares 12 2 2 6 6" xfId="12430"/>
    <cellStyle name="Millares 12 2 2 6 7" xfId="14204"/>
    <cellStyle name="Millares 12 2 2 6 8" xfId="16005"/>
    <cellStyle name="Millares 12 2 2 6 9" xfId="17759"/>
    <cellStyle name="Millares 12 2 2 7" xfId="654"/>
    <cellStyle name="Millares 12 2 2 8" xfId="2889"/>
    <cellStyle name="Millares 12 2 2 9" xfId="3091"/>
    <cellStyle name="Millares 12 2 20" xfId="11216"/>
    <cellStyle name="Millares 12 2 21" xfId="12989"/>
    <cellStyle name="Millares 12 2 22" xfId="14770"/>
    <cellStyle name="Millares 12 2 23" xfId="16539"/>
    <cellStyle name="Millares 12 2 24" xfId="18306"/>
    <cellStyle name="Millares 12 2 25" xfId="20078"/>
    <cellStyle name="Millares 12 2 3" xfId="251"/>
    <cellStyle name="Millares 12 2 3 10" xfId="3899"/>
    <cellStyle name="Millares 12 2 3 11" xfId="4014"/>
    <cellStyle name="Millares 12 2 3 12" xfId="3804"/>
    <cellStyle name="Millares 12 2 3 13" xfId="4334"/>
    <cellStyle name="Millares 12 2 3 14" xfId="6094"/>
    <cellStyle name="Millares 12 2 3 15" xfId="7867"/>
    <cellStyle name="Millares 12 2 3 16" xfId="9636"/>
    <cellStyle name="Millares 12 2 3 17" xfId="11406"/>
    <cellStyle name="Millares 12 2 3 18" xfId="13179"/>
    <cellStyle name="Millares 12 2 3 19" xfId="14972"/>
    <cellStyle name="Millares 12 2 3 2" xfId="535"/>
    <cellStyle name="Millares 12 2 3 2 10" xfId="15267"/>
    <cellStyle name="Millares 12 2 3 2 11" xfId="17026"/>
    <cellStyle name="Millares 12 2 3 2 12" xfId="18789"/>
    <cellStyle name="Millares 12 2 3 2 2" xfId="1403"/>
    <cellStyle name="Millares 12 2 3 2 2 10" xfId="19375"/>
    <cellStyle name="Millares 12 2 3 2 2 2" xfId="5216"/>
    <cellStyle name="Millares 12 2 3 2 2 3" xfId="6972"/>
    <cellStyle name="Millares 12 2 3 2 2 4" xfId="8745"/>
    <cellStyle name="Millares 12 2 3 2 2 5" xfId="10514"/>
    <cellStyle name="Millares 12 2 3 2 2 6" xfId="12284"/>
    <cellStyle name="Millares 12 2 3 2 2 7" xfId="14058"/>
    <cellStyle name="Millares 12 2 3 2 2 8" xfId="15856"/>
    <cellStyle name="Millares 12 2 3 2 2 9" xfId="17613"/>
    <cellStyle name="Millares 12 2 3 2 3" xfId="1992"/>
    <cellStyle name="Millares 12 2 3 2 3 10" xfId="19961"/>
    <cellStyle name="Millares 12 2 3 2 3 2" xfId="5805"/>
    <cellStyle name="Millares 12 2 3 2 3 3" xfId="7558"/>
    <cellStyle name="Millares 12 2 3 2 3 4" xfId="9331"/>
    <cellStyle name="Millares 12 2 3 2 3 5" xfId="11100"/>
    <cellStyle name="Millares 12 2 3 2 3 6" xfId="12870"/>
    <cellStyle name="Millares 12 2 3 2 3 7" xfId="14644"/>
    <cellStyle name="Millares 12 2 3 2 3 8" xfId="16445"/>
    <cellStyle name="Millares 12 2 3 2 3 9" xfId="18199"/>
    <cellStyle name="Millares 12 2 3 2 4" xfId="4629"/>
    <cellStyle name="Millares 12 2 3 2 5" xfId="6386"/>
    <cellStyle name="Millares 12 2 3 2 6" xfId="8159"/>
    <cellStyle name="Millares 12 2 3 2 7" xfId="9928"/>
    <cellStyle name="Millares 12 2 3 2 8" xfId="11698"/>
    <cellStyle name="Millares 12 2 3 2 9" xfId="13472"/>
    <cellStyle name="Millares 12 2 3 20" xfId="16732"/>
    <cellStyle name="Millares 12 2 3 21" xfId="18496"/>
    <cellStyle name="Millares 12 2 3 22" xfId="20268"/>
    <cellStyle name="Millares 12 2 3 3" xfId="1110"/>
    <cellStyle name="Millares 12 2 3 3 10" xfId="19082"/>
    <cellStyle name="Millares 12 2 3 3 2" xfId="4923"/>
    <cellStyle name="Millares 12 2 3 3 3" xfId="6679"/>
    <cellStyle name="Millares 12 2 3 3 4" xfId="8452"/>
    <cellStyle name="Millares 12 2 3 3 5" xfId="10221"/>
    <cellStyle name="Millares 12 2 3 3 6" xfId="11991"/>
    <cellStyle name="Millares 12 2 3 3 7" xfId="13765"/>
    <cellStyle name="Millares 12 2 3 3 8" xfId="15563"/>
    <cellStyle name="Millares 12 2 3 3 9" xfId="17320"/>
    <cellStyle name="Millares 12 2 3 4" xfId="1699"/>
    <cellStyle name="Millares 12 2 3 4 10" xfId="19668"/>
    <cellStyle name="Millares 12 2 3 4 2" xfId="5512"/>
    <cellStyle name="Millares 12 2 3 4 3" xfId="7265"/>
    <cellStyle name="Millares 12 2 3 4 4" xfId="9038"/>
    <cellStyle name="Millares 12 2 3 4 5" xfId="10807"/>
    <cellStyle name="Millares 12 2 3 4 6" xfId="12577"/>
    <cellStyle name="Millares 12 2 3 4 7" xfId="14351"/>
    <cellStyle name="Millares 12 2 3 4 8" xfId="16152"/>
    <cellStyle name="Millares 12 2 3 4 9" xfId="17906"/>
    <cellStyle name="Millares 12 2 3 5" xfId="612"/>
    <cellStyle name="Millares 12 2 3 6" xfId="2248"/>
    <cellStyle name="Millares 12 2 3 7" xfId="3382"/>
    <cellStyle name="Millares 12 2 3 8" xfId="2929"/>
    <cellStyle name="Millares 12 2 3 9" xfId="2911"/>
    <cellStyle name="Millares 12 2 4" xfId="148"/>
    <cellStyle name="Millares 12 2 4 10" xfId="3615"/>
    <cellStyle name="Millares 12 2 4 11" xfId="3400"/>
    <cellStyle name="Millares 12 2 4 12" xfId="2718"/>
    <cellStyle name="Millares 12 2 4 13" xfId="4235"/>
    <cellStyle name="Millares 12 2 4 14" xfId="5998"/>
    <cellStyle name="Millares 12 2 4 15" xfId="7771"/>
    <cellStyle name="Millares 12 2 4 16" xfId="9540"/>
    <cellStyle name="Millares 12 2 4 17" xfId="11310"/>
    <cellStyle name="Millares 12 2 4 18" xfId="13083"/>
    <cellStyle name="Millares 12 2 4 19" xfId="14871"/>
    <cellStyle name="Millares 12 2 4 2" xfId="439"/>
    <cellStyle name="Millares 12 2 4 2 10" xfId="15171"/>
    <cellStyle name="Millares 12 2 4 2 11" xfId="16931"/>
    <cellStyle name="Millares 12 2 4 2 12" xfId="18694"/>
    <cellStyle name="Millares 12 2 4 2 2" xfId="1308"/>
    <cellStyle name="Millares 12 2 4 2 2 10" xfId="19280"/>
    <cellStyle name="Millares 12 2 4 2 2 2" xfId="5121"/>
    <cellStyle name="Millares 12 2 4 2 2 3" xfId="6877"/>
    <cellStyle name="Millares 12 2 4 2 2 4" xfId="8650"/>
    <cellStyle name="Millares 12 2 4 2 2 5" xfId="10419"/>
    <cellStyle name="Millares 12 2 4 2 2 6" xfId="12189"/>
    <cellStyle name="Millares 12 2 4 2 2 7" xfId="13963"/>
    <cellStyle name="Millares 12 2 4 2 2 8" xfId="15761"/>
    <cellStyle name="Millares 12 2 4 2 2 9" xfId="17518"/>
    <cellStyle name="Millares 12 2 4 2 3" xfId="1897"/>
    <cellStyle name="Millares 12 2 4 2 3 10" xfId="19866"/>
    <cellStyle name="Millares 12 2 4 2 3 2" xfId="5710"/>
    <cellStyle name="Millares 12 2 4 2 3 3" xfId="7463"/>
    <cellStyle name="Millares 12 2 4 2 3 4" xfId="9236"/>
    <cellStyle name="Millares 12 2 4 2 3 5" xfId="11005"/>
    <cellStyle name="Millares 12 2 4 2 3 6" xfId="12775"/>
    <cellStyle name="Millares 12 2 4 2 3 7" xfId="14549"/>
    <cellStyle name="Millares 12 2 4 2 3 8" xfId="16350"/>
    <cellStyle name="Millares 12 2 4 2 3 9" xfId="18104"/>
    <cellStyle name="Millares 12 2 4 2 4" xfId="4534"/>
    <cellStyle name="Millares 12 2 4 2 5" xfId="6291"/>
    <cellStyle name="Millares 12 2 4 2 6" xfId="8064"/>
    <cellStyle name="Millares 12 2 4 2 7" xfId="9833"/>
    <cellStyle name="Millares 12 2 4 2 8" xfId="11603"/>
    <cellStyle name="Millares 12 2 4 2 9" xfId="13377"/>
    <cellStyle name="Millares 12 2 4 20" xfId="16635"/>
    <cellStyle name="Millares 12 2 4 21" xfId="18400"/>
    <cellStyle name="Millares 12 2 4 22" xfId="20172"/>
    <cellStyle name="Millares 12 2 4 3" xfId="1015"/>
    <cellStyle name="Millares 12 2 4 3 10" xfId="18987"/>
    <cellStyle name="Millares 12 2 4 3 2" xfId="4828"/>
    <cellStyle name="Millares 12 2 4 3 3" xfId="6584"/>
    <cellStyle name="Millares 12 2 4 3 4" xfId="8357"/>
    <cellStyle name="Millares 12 2 4 3 5" xfId="10126"/>
    <cellStyle name="Millares 12 2 4 3 6" xfId="11896"/>
    <cellStyle name="Millares 12 2 4 3 7" xfId="13670"/>
    <cellStyle name="Millares 12 2 4 3 8" xfId="15468"/>
    <cellStyle name="Millares 12 2 4 3 9" xfId="17225"/>
    <cellStyle name="Millares 12 2 4 4" xfId="1604"/>
    <cellStyle name="Millares 12 2 4 4 10" xfId="19573"/>
    <cellStyle name="Millares 12 2 4 4 2" xfId="5417"/>
    <cellStyle name="Millares 12 2 4 4 3" xfId="7170"/>
    <cellStyle name="Millares 12 2 4 4 4" xfId="8943"/>
    <cellStyle name="Millares 12 2 4 4 5" xfId="10712"/>
    <cellStyle name="Millares 12 2 4 4 6" xfId="12482"/>
    <cellStyle name="Millares 12 2 4 4 7" xfId="14256"/>
    <cellStyle name="Millares 12 2 4 4 8" xfId="16057"/>
    <cellStyle name="Millares 12 2 4 4 9" xfId="17811"/>
    <cellStyle name="Millares 12 2 4 5" xfId="871"/>
    <cellStyle name="Millares 12 2 4 6" xfId="3140"/>
    <cellStyle name="Millares 12 2 4 7" xfId="2363"/>
    <cellStyle name="Millares 12 2 4 8" xfId="3222"/>
    <cellStyle name="Millares 12 2 4 9" xfId="3342"/>
    <cellStyle name="Millares 12 2 5" xfId="345"/>
    <cellStyle name="Millares 12 2 5 10" xfId="15077"/>
    <cellStyle name="Millares 12 2 5 11" xfId="16837"/>
    <cellStyle name="Millares 12 2 5 12" xfId="18600"/>
    <cellStyle name="Millares 12 2 5 2" xfId="1214"/>
    <cellStyle name="Millares 12 2 5 2 10" xfId="19186"/>
    <cellStyle name="Millares 12 2 5 2 2" xfId="5027"/>
    <cellStyle name="Millares 12 2 5 2 3" xfId="6783"/>
    <cellStyle name="Millares 12 2 5 2 4" xfId="8556"/>
    <cellStyle name="Millares 12 2 5 2 5" xfId="10325"/>
    <cellStyle name="Millares 12 2 5 2 6" xfId="12095"/>
    <cellStyle name="Millares 12 2 5 2 7" xfId="13869"/>
    <cellStyle name="Millares 12 2 5 2 8" xfId="15667"/>
    <cellStyle name="Millares 12 2 5 2 9" xfId="17424"/>
    <cellStyle name="Millares 12 2 5 3" xfId="1803"/>
    <cellStyle name="Millares 12 2 5 3 10" xfId="19772"/>
    <cellStyle name="Millares 12 2 5 3 2" xfId="5616"/>
    <cellStyle name="Millares 12 2 5 3 3" xfId="7369"/>
    <cellStyle name="Millares 12 2 5 3 4" xfId="9142"/>
    <cellStyle name="Millares 12 2 5 3 5" xfId="10911"/>
    <cellStyle name="Millares 12 2 5 3 6" xfId="12681"/>
    <cellStyle name="Millares 12 2 5 3 7" xfId="14455"/>
    <cellStyle name="Millares 12 2 5 3 8" xfId="16256"/>
    <cellStyle name="Millares 12 2 5 3 9" xfId="18010"/>
    <cellStyle name="Millares 12 2 5 4" xfId="4440"/>
    <cellStyle name="Millares 12 2 5 5" xfId="6197"/>
    <cellStyle name="Millares 12 2 5 6" xfId="7970"/>
    <cellStyle name="Millares 12 2 5 7" xfId="9739"/>
    <cellStyle name="Millares 12 2 5 8" xfId="11509"/>
    <cellStyle name="Millares 12 2 5 9" xfId="13283"/>
    <cellStyle name="Millares 12 2 6" xfId="921"/>
    <cellStyle name="Millares 12 2 6 10" xfId="18893"/>
    <cellStyle name="Millares 12 2 6 2" xfId="4734"/>
    <cellStyle name="Millares 12 2 6 3" xfId="6490"/>
    <cellStyle name="Millares 12 2 6 4" xfId="8263"/>
    <cellStyle name="Millares 12 2 6 5" xfId="10032"/>
    <cellStyle name="Millares 12 2 6 6" xfId="11802"/>
    <cellStyle name="Millares 12 2 6 7" xfId="13576"/>
    <cellStyle name="Millares 12 2 6 8" xfId="15374"/>
    <cellStyle name="Millares 12 2 6 9" xfId="17131"/>
    <cellStyle name="Millares 12 2 7" xfId="1510"/>
    <cellStyle name="Millares 12 2 7 10" xfId="19479"/>
    <cellStyle name="Millares 12 2 7 2" xfId="5323"/>
    <cellStyle name="Millares 12 2 7 3" xfId="7076"/>
    <cellStyle name="Millares 12 2 7 4" xfId="8849"/>
    <cellStyle name="Millares 12 2 7 5" xfId="10618"/>
    <cellStyle name="Millares 12 2 7 6" xfId="12388"/>
    <cellStyle name="Millares 12 2 7 7" xfId="14162"/>
    <cellStyle name="Millares 12 2 7 8" xfId="15963"/>
    <cellStyle name="Millares 12 2 7 9" xfId="17717"/>
    <cellStyle name="Millares 12 2 8" xfId="743"/>
    <cellStyle name="Millares 12 2 9" xfId="2802"/>
    <cellStyle name="Millares 12 20" xfId="9428"/>
    <cellStyle name="Millares 12 21" xfId="11198"/>
    <cellStyle name="Millares 12 22" xfId="12971"/>
    <cellStyle name="Millares 12 23" xfId="14750"/>
    <cellStyle name="Millares 12 24" xfId="14732"/>
    <cellStyle name="Millares 12 25" xfId="18288"/>
    <cellStyle name="Millares 12 26" xfId="20060"/>
    <cellStyle name="Millares 12 3" xfId="78"/>
    <cellStyle name="Millares 12 3 10" xfId="3558"/>
    <cellStyle name="Millares 12 3 11" xfId="3519"/>
    <cellStyle name="Millares 12 3 12" xfId="2879"/>
    <cellStyle name="Millares 12 3 13" xfId="3412"/>
    <cellStyle name="Millares 12 3 14" xfId="3881"/>
    <cellStyle name="Millares 12 3 15" xfId="4165"/>
    <cellStyle name="Millares 12 3 16" xfId="5928"/>
    <cellStyle name="Millares 12 3 17" xfId="7701"/>
    <cellStyle name="Millares 12 3 18" xfId="9470"/>
    <cellStyle name="Millares 12 3 19" xfId="11240"/>
    <cellStyle name="Millares 12 3 2" xfId="275"/>
    <cellStyle name="Millares 12 3 2 10" xfId="3377"/>
    <cellStyle name="Millares 12 3 2 11" xfId="2914"/>
    <cellStyle name="Millares 12 3 2 12" xfId="2390"/>
    <cellStyle name="Millares 12 3 2 13" xfId="4358"/>
    <cellStyle name="Millares 12 3 2 14" xfId="6118"/>
    <cellStyle name="Millares 12 3 2 15" xfId="7891"/>
    <cellStyle name="Millares 12 3 2 16" xfId="9660"/>
    <cellStyle name="Millares 12 3 2 17" xfId="11430"/>
    <cellStyle name="Millares 12 3 2 18" xfId="13203"/>
    <cellStyle name="Millares 12 3 2 19" xfId="14996"/>
    <cellStyle name="Millares 12 3 2 2" xfId="559"/>
    <cellStyle name="Millares 12 3 2 2 10" xfId="15291"/>
    <cellStyle name="Millares 12 3 2 2 11" xfId="17050"/>
    <cellStyle name="Millares 12 3 2 2 12" xfId="18813"/>
    <cellStyle name="Millares 12 3 2 2 2" xfId="1427"/>
    <cellStyle name="Millares 12 3 2 2 2 10" xfId="19399"/>
    <cellStyle name="Millares 12 3 2 2 2 2" xfId="5240"/>
    <cellStyle name="Millares 12 3 2 2 2 3" xfId="6996"/>
    <cellStyle name="Millares 12 3 2 2 2 4" xfId="8769"/>
    <cellStyle name="Millares 12 3 2 2 2 5" xfId="10538"/>
    <cellStyle name="Millares 12 3 2 2 2 6" xfId="12308"/>
    <cellStyle name="Millares 12 3 2 2 2 7" xfId="14082"/>
    <cellStyle name="Millares 12 3 2 2 2 8" xfId="15880"/>
    <cellStyle name="Millares 12 3 2 2 2 9" xfId="17637"/>
    <cellStyle name="Millares 12 3 2 2 3" xfId="2016"/>
    <cellStyle name="Millares 12 3 2 2 3 10" xfId="19985"/>
    <cellStyle name="Millares 12 3 2 2 3 2" xfId="5829"/>
    <cellStyle name="Millares 12 3 2 2 3 3" xfId="7582"/>
    <cellStyle name="Millares 12 3 2 2 3 4" xfId="9355"/>
    <cellStyle name="Millares 12 3 2 2 3 5" xfId="11124"/>
    <cellStyle name="Millares 12 3 2 2 3 6" xfId="12894"/>
    <cellStyle name="Millares 12 3 2 2 3 7" xfId="14668"/>
    <cellStyle name="Millares 12 3 2 2 3 8" xfId="16469"/>
    <cellStyle name="Millares 12 3 2 2 3 9" xfId="18223"/>
    <cellStyle name="Millares 12 3 2 2 4" xfId="4653"/>
    <cellStyle name="Millares 12 3 2 2 5" xfId="6410"/>
    <cellStyle name="Millares 12 3 2 2 6" xfId="8183"/>
    <cellStyle name="Millares 12 3 2 2 7" xfId="9952"/>
    <cellStyle name="Millares 12 3 2 2 8" xfId="11722"/>
    <cellStyle name="Millares 12 3 2 2 9" xfId="13496"/>
    <cellStyle name="Millares 12 3 2 20" xfId="16756"/>
    <cellStyle name="Millares 12 3 2 21" xfId="18520"/>
    <cellStyle name="Millares 12 3 2 22" xfId="20292"/>
    <cellStyle name="Millares 12 3 2 3" xfId="1134"/>
    <cellStyle name="Millares 12 3 2 3 10" xfId="19106"/>
    <cellStyle name="Millares 12 3 2 3 2" xfId="4947"/>
    <cellStyle name="Millares 12 3 2 3 3" xfId="6703"/>
    <cellStyle name="Millares 12 3 2 3 4" xfId="8476"/>
    <cellStyle name="Millares 12 3 2 3 5" xfId="10245"/>
    <cellStyle name="Millares 12 3 2 3 6" xfId="12015"/>
    <cellStyle name="Millares 12 3 2 3 7" xfId="13789"/>
    <cellStyle name="Millares 12 3 2 3 8" xfId="15587"/>
    <cellStyle name="Millares 12 3 2 3 9" xfId="17344"/>
    <cellStyle name="Millares 12 3 2 4" xfId="1723"/>
    <cellStyle name="Millares 12 3 2 4 10" xfId="19692"/>
    <cellStyle name="Millares 12 3 2 4 2" xfId="5536"/>
    <cellStyle name="Millares 12 3 2 4 3" xfId="7289"/>
    <cellStyle name="Millares 12 3 2 4 4" xfId="9062"/>
    <cellStyle name="Millares 12 3 2 4 5" xfId="10831"/>
    <cellStyle name="Millares 12 3 2 4 6" xfId="12601"/>
    <cellStyle name="Millares 12 3 2 4 7" xfId="14375"/>
    <cellStyle name="Millares 12 3 2 4 8" xfId="16176"/>
    <cellStyle name="Millares 12 3 2 4 9" xfId="17930"/>
    <cellStyle name="Millares 12 3 2 5" xfId="2082"/>
    <cellStyle name="Millares 12 3 2 6" xfId="2456"/>
    <cellStyle name="Millares 12 3 2 7" xfId="2309"/>
    <cellStyle name="Millares 12 3 2 8" xfId="3526"/>
    <cellStyle name="Millares 12 3 2 9" xfId="3058"/>
    <cellStyle name="Millares 12 3 20" xfId="13013"/>
    <cellStyle name="Millares 12 3 21" xfId="14801"/>
    <cellStyle name="Millares 12 3 22" xfId="16565"/>
    <cellStyle name="Millares 12 3 23" xfId="18330"/>
    <cellStyle name="Millares 12 3 24" xfId="20102"/>
    <cellStyle name="Millares 12 3 3" xfId="172"/>
    <cellStyle name="Millares 12 3 3 10" xfId="2927"/>
    <cellStyle name="Millares 12 3 3 11" xfId="3084"/>
    <cellStyle name="Millares 12 3 3 12" xfId="3923"/>
    <cellStyle name="Millares 12 3 3 13" xfId="4259"/>
    <cellStyle name="Millares 12 3 3 14" xfId="6022"/>
    <cellStyle name="Millares 12 3 3 15" xfId="7795"/>
    <cellStyle name="Millares 12 3 3 16" xfId="9564"/>
    <cellStyle name="Millares 12 3 3 17" xfId="11334"/>
    <cellStyle name="Millares 12 3 3 18" xfId="13107"/>
    <cellStyle name="Millares 12 3 3 19" xfId="14895"/>
    <cellStyle name="Millares 12 3 3 2" xfId="463"/>
    <cellStyle name="Millares 12 3 3 2 10" xfId="15195"/>
    <cellStyle name="Millares 12 3 3 2 11" xfId="16955"/>
    <cellStyle name="Millares 12 3 3 2 12" xfId="18718"/>
    <cellStyle name="Millares 12 3 3 2 2" xfId="1332"/>
    <cellStyle name="Millares 12 3 3 2 2 10" xfId="19304"/>
    <cellStyle name="Millares 12 3 3 2 2 2" xfId="5145"/>
    <cellStyle name="Millares 12 3 3 2 2 3" xfId="6901"/>
    <cellStyle name="Millares 12 3 3 2 2 4" xfId="8674"/>
    <cellStyle name="Millares 12 3 3 2 2 5" xfId="10443"/>
    <cellStyle name="Millares 12 3 3 2 2 6" xfId="12213"/>
    <cellStyle name="Millares 12 3 3 2 2 7" xfId="13987"/>
    <cellStyle name="Millares 12 3 3 2 2 8" xfId="15785"/>
    <cellStyle name="Millares 12 3 3 2 2 9" xfId="17542"/>
    <cellStyle name="Millares 12 3 3 2 3" xfId="1921"/>
    <cellStyle name="Millares 12 3 3 2 3 10" xfId="19890"/>
    <cellStyle name="Millares 12 3 3 2 3 2" xfId="5734"/>
    <cellStyle name="Millares 12 3 3 2 3 3" xfId="7487"/>
    <cellStyle name="Millares 12 3 3 2 3 4" xfId="9260"/>
    <cellStyle name="Millares 12 3 3 2 3 5" xfId="11029"/>
    <cellStyle name="Millares 12 3 3 2 3 6" xfId="12799"/>
    <cellStyle name="Millares 12 3 3 2 3 7" xfId="14573"/>
    <cellStyle name="Millares 12 3 3 2 3 8" xfId="16374"/>
    <cellStyle name="Millares 12 3 3 2 3 9" xfId="18128"/>
    <cellStyle name="Millares 12 3 3 2 4" xfId="4558"/>
    <cellStyle name="Millares 12 3 3 2 5" xfId="6315"/>
    <cellStyle name="Millares 12 3 3 2 6" xfId="8088"/>
    <cellStyle name="Millares 12 3 3 2 7" xfId="9857"/>
    <cellStyle name="Millares 12 3 3 2 8" xfId="11627"/>
    <cellStyle name="Millares 12 3 3 2 9" xfId="13401"/>
    <cellStyle name="Millares 12 3 3 20" xfId="16659"/>
    <cellStyle name="Millares 12 3 3 21" xfId="18424"/>
    <cellStyle name="Millares 12 3 3 22" xfId="20196"/>
    <cellStyle name="Millares 12 3 3 3" xfId="1039"/>
    <cellStyle name="Millares 12 3 3 3 10" xfId="19011"/>
    <cellStyle name="Millares 12 3 3 3 2" xfId="4852"/>
    <cellStyle name="Millares 12 3 3 3 3" xfId="6608"/>
    <cellStyle name="Millares 12 3 3 3 4" xfId="8381"/>
    <cellStyle name="Millares 12 3 3 3 5" xfId="10150"/>
    <cellStyle name="Millares 12 3 3 3 6" xfId="11920"/>
    <cellStyle name="Millares 12 3 3 3 7" xfId="13694"/>
    <cellStyle name="Millares 12 3 3 3 8" xfId="15492"/>
    <cellStyle name="Millares 12 3 3 3 9" xfId="17249"/>
    <cellStyle name="Millares 12 3 3 4" xfId="1628"/>
    <cellStyle name="Millares 12 3 3 4 10" xfId="19597"/>
    <cellStyle name="Millares 12 3 3 4 2" xfId="5441"/>
    <cellStyle name="Millares 12 3 3 4 3" xfId="7194"/>
    <cellStyle name="Millares 12 3 3 4 4" xfId="8967"/>
    <cellStyle name="Millares 12 3 3 4 5" xfId="10736"/>
    <cellStyle name="Millares 12 3 3 4 6" xfId="12506"/>
    <cellStyle name="Millares 12 3 3 4 7" xfId="14280"/>
    <cellStyle name="Millares 12 3 3 4 8" xfId="16081"/>
    <cellStyle name="Millares 12 3 3 4 9" xfId="17835"/>
    <cellStyle name="Millares 12 3 3 5" xfId="826"/>
    <cellStyle name="Millares 12 3 3 6" xfId="2436"/>
    <cellStyle name="Millares 12 3 3 7" xfId="2893"/>
    <cellStyle name="Millares 12 3 3 8" xfId="2538"/>
    <cellStyle name="Millares 12 3 3 9" xfId="3432"/>
    <cellStyle name="Millares 12 3 4" xfId="369"/>
    <cellStyle name="Millares 12 3 4 10" xfId="15101"/>
    <cellStyle name="Millares 12 3 4 11" xfId="16861"/>
    <cellStyle name="Millares 12 3 4 12" xfId="18624"/>
    <cellStyle name="Millares 12 3 4 2" xfId="1238"/>
    <cellStyle name="Millares 12 3 4 2 10" xfId="19210"/>
    <cellStyle name="Millares 12 3 4 2 2" xfId="5051"/>
    <cellStyle name="Millares 12 3 4 2 3" xfId="6807"/>
    <cellStyle name="Millares 12 3 4 2 4" xfId="8580"/>
    <cellStyle name="Millares 12 3 4 2 5" xfId="10349"/>
    <cellStyle name="Millares 12 3 4 2 6" xfId="12119"/>
    <cellStyle name="Millares 12 3 4 2 7" xfId="13893"/>
    <cellStyle name="Millares 12 3 4 2 8" xfId="15691"/>
    <cellStyle name="Millares 12 3 4 2 9" xfId="17448"/>
    <cellStyle name="Millares 12 3 4 3" xfId="1827"/>
    <cellStyle name="Millares 12 3 4 3 10" xfId="19796"/>
    <cellStyle name="Millares 12 3 4 3 2" xfId="5640"/>
    <cellStyle name="Millares 12 3 4 3 3" xfId="7393"/>
    <cellStyle name="Millares 12 3 4 3 4" xfId="9166"/>
    <cellStyle name="Millares 12 3 4 3 5" xfId="10935"/>
    <cellStyle name="Millares 12 3 4 3 6" xfId="12705"/>
    <cellStyle name="Millares 12 3 4 3 7" xfId="14479"/>
    <cellStyle name="Millares 12 3 4 3 8" xfId="16280"/>
    <cellStyle name="Millares 12 3 4 3 9" xfId="18034"/>
    <cellStyle name="Millares 12 3 4 4" xfId="4464"/>
    <cellStyle name="Millares 12 3 4 5" xfId="6221"/>
    <cellStyle name="Millares 12 3 4 6" xfId="7994"/>
    <cellStyle name="Millares 12 3 4 7" xfId="9763"/>
    <cellStyle name="Millares 12 3 4 8" xfId="11533"/>
    <cellStyle name="Millares 12 3 4 9" xfId="13307"/>
    <cellStyle name="Millares 12 3 5" xfId="945"/>
    <cellStyle name="Millares 12 3 5 10" xfId="18917"/>
    <cellStyle name="Millares 12 3 5 2" xfId="4758"/>
    <cellStyle name="Millares 12 3 5 3" xfId="6514"/>
    <cellStyle name="Millares 12 3 5 4" xfId="8287"/>
    <cellStyle name="Millares 12 3 5 5" xfId="10056"/>
    <cellStyle name="Millares 12 3 5 6" xfId="11826"/>
    <cellStyle name="Millares 12 3 5 7" xfId="13600"/>
    <cellStyle name="Millares 12 3 5 8" xfId="15398"/>
    <cellStyle name="Millares 12 3 5 9" xfId="17155"/>
    <cellStyle name="Millares 12 3 6" xfId="1534"/>
    <cellStyle name="Millares 12 3 6 10" xfId="19503"/>
    <cellStyle name="Millares 12 3 6 2" xfId="5347"/>
    <cellStyle name="Millares 12 3 6 3" xfId="7100"/>
    <cellStyle name="Millares 12 3 6 4" xfId="8873"/>
    <cellStyle name="Millares 12 3 6 5" xfId="10642"/>
    <cellStyle name="Millares 12 3 6 6" xfId="12412"/>
    <cellStyle name="Millares 12 3 6 7" xfId="14186"/>
    <cellStyle name="Millares 12 3 6 8" xfId="15987"/>
    <cellStyle name="Millares 12 3 6 9" xfId="17741"/>
    <cellStyle name="Millares 12 3 7" xfId="640"/>
    <cellStyle name="Millares 12 3 8" xfId="3003"/>
    <cellStyle name="Millares 12 3 9" xfId="3217"/>
    <cellStyle name="Millares 12 4" xfId="233"/>
    <cellStyle name="Millares 12 4 10" xfId="3473"/>
    <cellStyle name="Millares 12 4 11" xfId="2391"/>
    <cellStyle name="Millares 12 4 12" xfId="4019"/>
    <cellStyle name="Millares 12 4 13" xfId="4316"/>
    <cellStyle name="Millares 12 4 14" xfId="6076"/>
    <cellStyle name="Millares 12 4 15" xfId="7849"/>
    <cellStyle name="Millares 12 4 16" xfId="9618"/>
    <cellStyle name="Millares 12 4 17" xfId="11388"/>
    <cellStyle name="Millares 12 4 18" xfId="13161"/>
    <cellStyle name="Millares 12 4 19" xfId="14954"/>
    <cellStyle name="Millares 12 4 2" xfId="517"/>
    <cellStyle name="Millares 12 4 2 10" xfId="15249"/>
    <cellStyle name="Millares 12 4 2 11" xfId="17008"/>
    <cellStyle name="Millares 12 4 2 12" xfId="18771"/>
    <cellStyle name="Millares 12 4 2 2" xfId="1385"/>
    <cellStyle name="Millares 12 4 2 2 10" xfId="19357"/>
    <cellStyle name="Millares 12 4 2 2 2" xfId="5198"/>
    <cellStyle name="Millares 12 4 2 2 3" xfId="6954"/>
    <cellStyle name="Millares 12 4 2 2 4" xfId="8727"/>
    <cellStyle name="Millares 12 4 2 2 5" xfId="10496"/>
    <cellStyle name="Millares 12 4 2 2 6" xfId="12266"/>
    <cellStyle name="Millares 12 4 2 2 7" xfId="14040"/>
    <cellStyle name="Millares 12 4 2 2 8" xfId="15838"/>
    <cellStyle name="Millares 12 4 2 2 9" xfId="17595"/>
    <cellStyle name="Millares 12 4 2 3" xfId="1974"/>
    <cellStyle name="Millares 12 4 2 3 10" xfId="19943"/>
    <cellStyle name="Millares 12 4 2 3 2" xfId="5787"/>
    <cellStyle name="Millares 12 4 2 3 3" xfId="7540"/>
    <cellStyle name="Millares 12 4 2 3 4" xfId="9313"/>
    <cellStyle name="Millares 12 4 2 3 5" xfId="11082"/>
    <cellStyle name="Millares 12 4 2 3 6" xfId="12852"/>
    <cellStyle name="Millares 12 4 2 3 7" xfId="14626"/>
    <cellStyle name="Millares 12 4 2 3 8" xfId="16427"/>
    <cellStyle name="Millares 12 4 2 3 9" xfId="18181"/>
    <cellStyle name="Millares 12 4 2 4" xfId="4611"/>
    <cellStyle name="Millares 12 4 2 5" xfId="6368"/>
    <cellStyle name="Millares 12 4 2 6" xfId="8141"/>
    <cellStyle name="Millares 12 4 2 7" xfId="9910"/>
    <cellStyle name="Millares 12 4 2 8" xfId="11680"/>
    <cellStyle name="Millares 12 4 2 9" xfId="13454"/>
    <cellStyle name="Millares 12 4 20" xfId="16714"/>
    <cellStyle name="Millares 12 4 21" xfId="18478"/>
    <cellStyle name="Millares 12 4 22" xfId="20250"/>
    <cellStyle name="Millares 12 4 3" xfId="1092"/>
    <cellStyle name="Millares 12 4 3 10" xfId="19064"/>
    <cellStyle name="Millares 12 4 3 2" xfId="4905"/>
    <cellStyle name="Millares 12 4 3 3" xfId="6661"/>
    <cellStyle name="Millares 12 4 3 4" xfId="8434"/>
    <cellStyle name="Millares 12 4 3 5" xfId="10203"/>
    <cellStyle name="Millares 12 4 3 6" xfId="11973"/>
    <cellStyle name="Millares 12 4 3 7" xfId="13747"/>
    <cellStyle name="Millares 12 4 3 8" xfId="15545"/>
    <cellStyle name="Millares 12 4 3 9" xfId="17302"/>
    <cellStyle name="Millares 12 4 4" xfId="1681"/>
    <cellStyle name="Millares 12 4 4 10" xfId="19650"/>
    <cellStyle name="Millares 12 4 4 2" xfId="5494"/>
    <cellStyle name="Millares 12 4 4 3" xfId="7247"/>
    <cellStyle name="Millares 12 4 4 4" xfId="9020"/>
    <cellStyle name="Millares 12 4 4 5" xfId="10789"/>
    <cellStyle name="Millares 12 4 4 6" xfId="12559"/>
    <cellStyle name="Millares 12 4 4 7" xfId="14333"/>
    <cellStyle name="Millares 12 4 4 8" xfId="16134"/>
    <cellStyle name="Millares 12 4 4 9" xfId="17888"/>
    <cellStyle name="Millares 12 4 5" xfId="753"/>
    <cellStyle name="Millares 12 4 6" xfId="2437"/>
    <cellStyle name="Millares 12 4 7" xfId="2974"/>
    <cellStyle name="Millares 12 4 8" xfId="2515"/>
    <cellStyle name="Millares 12 4 9" xfId="3238"/>
    <cellStyle name="Millares 12 5" xfId="130"/>
    <cellStyle name="Millares 12 5 10" xfId="3900"/>
    <cellStyle name="Millares 12 5 11" xfId="4015"/>
    <cellStyle name="Millares 12 5 12" xfId="3557"/>
    <cellStyle name="Millares 12 5 13" xfId="4217"/>
    <cellStyle name="Millares 12 5 14" xfId="5980"/>
    <cellStyle name="Millares 12 5 15" xfId="7753"/>
    <cellStyle name="Millares 12 5 16" xfId="9522"/>
    <cellStyle name="Millares 12 5 17" xfId="11292"/>
    <cellStyle name="Millares 12 5 18" xfId="13065"/>
    <cellStyle name="Millares 12 5 19" xfId="14853"/>
    <cellStyle name="Millares 12 5 2" xfId="421"/>
    <cellStyle name="Millares 12 5 2 10" xfId="15153"/>
    <cellStyle name="Millares 12 5 2 11" xfId="16913"/>
    <cellStyle name="Millares 12 5 2 12" xfId="18676"/>
    <cellStyle name="Millares 12 5 2 2" xfId="1290"/>
    <cellStyle name="Millares 12 5 2 2 10" xfId="19262"/>
    <cellStyle name="Millares 12 5 2 2 2" xfId="5103"/>
    <cellStyle name="Millares 12 5 2 2 3" xfId="6859"/>
    <cellStyle name="Millares 12 5 2 2 4" xfId="8632"/>
    <cellStyle name="Millares 12 5 2 2 5" xfId="10401"/>
    <cellStyle name="Millares 12 5 2 2 6" xfId="12171"/>
    <cellStyle name="Millares 12 5 2 2 7" xfId="13945"/>
    <cellStyle name="Millares 12 5 2 2 8" xfId="15743"/>
    <cellStyle name="Millares 12 5 2 2 9" xfId="17500"/>
    <cellStyle name="Millares 12 5 2 3" xfId="1879"/>
    <cellStyle name="Millares 12 5 2 3 10" xfId="19848"/>
    <cellStyle name="Millares 12 5 2 3 2" xfId="5692"/>
    <cellStyle name="Millares 12 5 2 3 3" xfId="7445"/>
    <cellStyle name="Millares 12 5 2 3 4" xfId="9218"/>
    <cellStyle name="Millares 12 5 2 3 5" xfId="10987"/>
    <cellStyle name="Millares 12 5 2 3 6" xfId="12757"/>
    <cellStyle name="Millares 12 5 2 3 7" xfId="14531"/>
    <cellStyle name="Millares 12 5 2 3 8" xfId="16332"/>
    <cellStyle name="Millares 12 5 2 3 9" xfId="18086"/>
    <cellStyle name="Millares 12 5 2 4" xfId="4516"/>
    <cellStyle name="Millares 12 5 2 5" xfId="6273"/>
    <cellStyle name="Millares 12 5 2 6" xfId="8046"/>
    <cellStyle name="Millares 12 5 2 7" xfId="9815"/>
    <cellStyle name="Millares 12 5 2 8" xfId="11585"/>
    <cellStyle name="Millares 12 5 2 9" xfId="13359"/>
    <cellStyle name="Millares 12 5 20" xfId="16617"/>
    <cellStyle name="Millares 12 5 21" xfId="18382"/>
    <cellStyle name="Millares 12 5 22" xfId="20154"/>
    <cellStyle name="Millares 12 5 3" xfId="997"/>
    <cellStyle name="Millares 12 5 3 10" xfId="18969"/>
    <cellStyle name="Millares 12 5 3 2" xfId="4810"/>
    <cellStyle name="Millares 12 5 3 3" xfId="6566"/>
    <cellStyle name="Millares 12 5 3 4" xfId="8339"/>
    <cellStyle name="Millares 12 5 3 5" xfId="10108"/>
    <cellStyle name="Millares 12 5 3 6" xfId="11878"/>
    <cellStyle name="Millares 12 5 3 7" xfId="13652"/>
    <cellStyle name="Millares 12 5 3 8" xfId="15450"/>
    <cellStyle name="Millares 12 5 3 9" xfId="17207"/>
    <cellStyle name="Millares 12 5 4" xfId="1586"/>
    <cellStyle name="Millares 12 5 4 10" xfId="19555"/>
    <cellStyle name="Millares 12 5 4 2" xfId="5399"/>
    <cellStyle name="Millares 12 5 4 3" xfId="7152"/>
    <cellStyle name="Millares 12 5 4 4" xfId="8925"/>
    <cellStyle name="Millares 12 5 4 5" xfId="10694"/>
    <cellStyle name="Millares 12 5 4 6" xfId="12464"/>
    <cellStyle name="Millares 12 5 4 7" xfId="14238"/>
    <cellStyle name="Millares 12 5 4 8" xfId="16039"/>
    <cellStyle name="Millares 12 5 4 9" xfId="17793"/>
    <cellStyle name="Millares 12 5 5" xfId="670"/>
    <cellStyle name="Millares 12 5 6" xfId="2249"/>
    <cellStyle name="Millares 12 5 7" xfId="3383"/>
    <cellStyle name="Millares 12 5 8" xfId="2222"/>
    <cellStyle name="Millares 12 5 9" xfId="3705"/>
    <cellStyle name="Millares 12 6" xfId="327"/>
    <cellStyle name="Millares 12 6 10" xfId="15059"/>
    <cellStyle name="Millares 12 6 11" xfId="16819"/>
    <cellStyle name="Millares 12 6 12" xfId="18582"/>
    <cellStyle name="Millares 12 6 2" xfId="1196"/>
    <cellStyle name="Millares 12 6 2 10" xfId="19168"/>
    <cellStyle name="Millares 12 6 2 2" xfId="5009"/>
    <cellStyle name="Millares 12 6 2 3" xfId="6765"/>
    <cellStyle name="Millares 12 6 2 4" xfId="8538"/>
    <cellStyle name="Millares 12 6 2 5" xfId="10307"/>
    <cellStyle name="Millares 12 6 2 6" xfId="12077"/>
    <cellStyle name="Millares 12 6 2 7" xfId="13851"/>
    <cellStyle name="Millares 12 6 2 8" xfId="15649"/>
    <cellStyle name="Millares 12 6 2 9" xfId="17406"/>
    <cellStyle name="Millares 12 6 3" xfId="1785"/>
    <cellStyle name="Millares 12 6 3 10" xfId="19754"/>
    <cellStyle name="Millares 12 6 3 2" xfId="5598"/>
    <cellStyle name="Millares 12 6 3 3" xfId="7351"/>
    <cellStyle name="Millares 12 6 3 4" xfId="9124"/>
    <cellStyle name="Millares 12 6 3 5" xfId="10893"/>
    <cellStyle name="Millares 12 6 3 6" xfId="12663"/>
    <cellStyle name="Millares 12 6 3 7" xfId="14437"/>
    <cellStyle name="Millares 12 6 3 8" xfId="16238"/>
    <cellStyle name="Millares 12 6 3 9" xfId="17992"/>
    <cellStyle name="Millares 12 6 4" xfId="4422"/>
    <cellStyle name="Millares 12 6 5" xfId="6179"/>
    <cellStyle name="Millares 12 6 6" xfId="7952"/>
    <cellStyle name="Millares 12 6 7" xfId="9721"/>
    <cellStyle name="Millares 12 6 8" xfId="11491"/>
    <cellStyle name="Millares 12 6 9" xfId="13265"/>
    <cellStyle name="Millares 12 7" xfId="903"/>
    <cellStyle name="Millares 12 7 10" xfId="18875"/>
    <cellStyle name="Millares 12 7 2" xfId="4716"/>
    <cellStyle name="Millares 12 7 3" xfId="6472"/>
    <cellStyle name="Millares 12 7 4" xfId="8245"/>
    <cellStyle name="Millares 12 7 5" xfId="10014"/>
    <cellStyle name="Millares 12 7 6" xfId="11784"/>
    <cellStyle name="Millares 12 7 7" xfId="13558"/>
    <cellStyle name="Millares 12 7 8" xfId="15356"/>
    <cellStyle name="Millares 12 7 9" xfId="17113"/>
    <cellStyle name="Millares 12 8" xfId="1492"/>
    <cellStyle name="Millares 12 8 10" xfId="19461"/>
    <cellStyle name="Millares 12 8 2" xfId="5305"/>
    <cellStyle name="Millares 12 8 3" xfId="7058"/>
    <cellStyle name="Millares 12 8 4" xfId="8831"/>
    <cellStyle name="Millares 12 8 5" xfId="10600"/>
    <cellStyle name="Millares 12 8 6" xfId="12370"/>
    <cellStyle name="Millares 12 8 7" xfId="14144"/>
    <cellStyle name="Millares 12 8 8" xfId="15945"/>
    <cellStyle name="Millares 12 8 9" xfId="17699"/>
    <cellStyle name="Millares 12 9" xfId="603"/>
    <cellStyle name="Millares 13" xfId="26"/>
    <cellStyle name="Millares 13 10" xfId="2506"/>
    <cellStyle name="Millares 13 11" xfId="2408"/>
    <cellStyle name="Millares 13 12" xfId="2892"/>
    <cellStyle name="Millares 13 13" xfId="3643"/>
    <cellStyle name="Millares 13 14" xfId="2810"/>
    <cellStyle name="Millares 13 15" xfId="3502"/>
    <cellStyle name="Millares 13 16" xfId="3694"/>
    <cellStyle name="Millares 13 17" xfId="4118"/>
    <cellStyle name="Millares 13 18" xfId="4108"/>
    <cellStyle name="Millares 13 19" xfId="7658"/>
    <cellStyle name="Millares 13 2" xfId="47"/>
    <cellStyle name="Millares 13 2 10" xfId="2418"/>
    <cellStyle name="Millares 13 2 11" xfId="2313"/>
    <cellStyle name="Millares 13 2 12" xfId="3501"/>
    <cellStyle name="Millares 13 2 13" xfId="3303"/>
    <cellStyle name="Millares 13 2 14" xfId="3435"/>
    <cellStyle name="Millares 13 2 15" xfId="3829"/>
    <cellStyle name="Millares 13 2 16" xfId="4138"/>
    <cellStyle name="Millares 13 2 17" xfId="5905"/>
    <cellStyle name="Millares 13 2 18" xfId="7677"/>
    <cellStyle name="Millares 13 2 19" xfId="9447"/>
    <cellStyle name="Millares 13 2 2" xfId="97"/>
    <cellStyle name="Millares 13 2 2 10" xfId="2942"/>
    <cellStyle name="Millares 13 2 2 11" xfId="3508"/>
    <cellStyle name="Millares 13 2 2 12" xfId="3162"/>
    <cellStyle name="Millares 13 2 2 13" xfId="3561"/>
    <cellStyle name="Millares 13 2 2 14" xfId="2939"/>
    <cellStyle name="Millares 13 2 2 15" xfId="4184"/>
    <cellStyle name="Millares 13 2 2 16" xfId="5947"/>
    <cellStyle name="Millares 13 2 2 17" xfId="7720"/>
    <cellStyle name="Millares 13 2 2 18" xfId="9489"/>
    <cellStyle name="Millares 13 2 2 19" xfId="11259"/>
    <cellStyle name="Millares 13 2 2 2" xfId="294"/>
    <cellStyle name="Millares 13 2 2 2 10" xfId="3020"/>
    <cellStyle name="Millares 13 2 2 2 11" xfId="3286"/>
    <cellStyle name="Millares 13 2 2 2 12" xfId="3347"/>
    <cellStyle name="Millares 13 2 2 2 13" xfId="4377"/>
    <cellStyle name="Millares 13 2 2 2 14" xfId="6137"/>
    <cellStyle name="Millares 13 2 2 2 15" xfId="7910"/>
    <cellStyle name="Millares 13 2 2 2 16" xfId="9679"/>
    <cellStyle name="Millares 13 2 2 2 17" xfId="11449"/>
    <cellStyle name="Millares 13 2 2 2 18" xfId="13222"/>
    <cellStyle name="Millares 13 2 2 2 19" xfId="15015"/>
    <cellStyle name="Millares 13 2 2 2 2" xfId="578"/>
    <cellStyle name="Millares 13 2 2 2 2 10" xfId="15310"/>
    <cellStyle name="Millares 13 2 2 2 2 11" xfId="17069"/>
    <cellStyle name="Millares 13 2 2 2 2 12" xfId="18832"/>
    <cellStyle name="Millares 13 2 2 2 2 2" xfId="1446"/>
    <cellStyle name="Millares 13 2 2 2 2 2 10" xfId="19418"/>
    <cellStyle name="Millares 13 2 2 2 2 2 2" xfId="5259"/>
    <cellStyle name="Millares 13 2 2 2 2 2 3" xfId="7015"/>
    <cellStyle name="Millares 13 2 2 2 2 2 4" xfId="8788"/>
    <cellStyle name="Millares 13 2 2 2 2 2 5" xfId="10557"/>
    <cellStyle name="Millares 13 2 2 2 2 2 6" xfId="12327"/>
    <cellStyle name="Millares 13 2 2 2 2 2 7" xfId="14101"/>
    <cellStyle name="Millares 13 2 2 2 2 2 8" xfId="15899"/>
    <cellStyle name="Millares 13 2 2 2 2 2 9" xfId="17656"/>
    <cellStyle name="Millares 13 2 2 2 2 3" xfId="2035"/>
    <cellStyle name="Millares 13 2 2 2 2 3 10" xfId="20004"/>
    <cellStyle name="Millares 13 2 2 2 2 3 2" xfId="5848"/>
    <cellStyle name="Millares 13 2 2 2 2 3 3" xfId="7601"/>
    <cellStyle name="Millares 13 2 2 2 2 3 4" xfId="9374"/>
    <cellStyle name="Millares 13 2 2 2 2 3 5" xfId="11143"/>
    <cellStyle name="Millares 13 2 2 2 2 3 6" xfId="12913"/>
    <cellStyle name="Millares 13 2 2 2 2 3 7" xfId="14687"/>
    <cellStyle name="Millares 13 2 2 2 2 3 8" xfId="16488"/>
    <cellStyle name="Millares 13 2 2 2 2 3 9" xfId="18242"/>
    <cellStyle name="Millares 13 2 2 2 2 4" xfId="4672"/>
    <cellStyle name="Millares 13 2 2 2 2 5" xfId="6429"/>
    <cellStyle name="Millares 13 2 2 2 2 6" xfId="8202"/>
    <cellStyle name="Millares 13 2 2 2 2 7" xfId="9971"/>
    <cellStyle name="Millares 13 2 2 2 2 8" xfId="11741"/>
    <cellStyle name="Millares 13 2 2 2 2 9" xfId="13515"/>
    <cellStyle name="Millares 13 2 2 2 20" xfId="16775"/>
    <cellStyle name="Millares 13 2 2 2 21" xfId="18539"/>
    <cellStyle name="Millares 13 2 2 2 22" xfId="20311"/>
    <cellStyle name="Millares 13 2 2 2 3" xfId="1153"/>
    <cellStyle name="Millares 13 2 2 2 3 10" xfId="19125"/>
    <cellStyle name="Millares 13 2 2 2 3 2" xfId="4966"/>
    <cellStyle name="Millares 13 2 2 2 3 3" xfId="6722"/>
    <cellStyle name="Millares 13 2 2 2 3 4" xfId="8495"/>
    <cellStyle name="Millares 13 2 2 2 3 5" xfId="10264"/>
    <cellStyle name="Millares 13 2 2 2 3 6" xfId="12034"/>
    <cellStyle name="Millares 13 2 2 2 3 7" xfId="13808"/>
    <cellStyle name="Millares 13 2 2 2 3 8" xfId="15606"/>
    <cellStyle name="Millares 13 2 2 2 3 9" xfId="17363"/>
    <cellStyle name="Millares 13 2 2 2 4" xfId="1742"/>
    <cellStyle name="Millares 13 2 2 2 4 10" xfId="19711"/>
    <cellStyle name="Millares 13 2 2 2 4 2" xfId="5555"/>
    <cellStyle name="Millares 13 2 2 2 4 3" xfId="7308"/>
    <cellStyle name="Millares 13 2 2 2 4 4" xfId="9081"/>
    <cellStyle name="Millares 13 2 2 2 4 5" xfId="10850"/>
    <cellStyle name="Millares 13 2 2 2 4 6" xfId="12620"/>
    <cellStyle name="Millares 13 2 2 2 4 7" xfId="14394"/>
    <cellStyle name="Millares 13 2 2 2 4 8" xfId="16195"/>
    <cellStyle name="Millares 13 2 2 2 4 9" xfId="17949"/>
    <cellStyle name="Millares 13 2 2 2 5" xfId="2101"/>
    <cellStyle name="Millares 13 2 2 2 6" xfId="2921"/>
    <cellStyle name="Millares 13 2 2 2 7" xfId="2536"/>
    <cellStyle name="Millares 13 2 2 2 8" xfId="2221"/>
    <cellStyle name="Millares 13 2 2 2 9" xfId="3069"/>
    <cellStyle name="Millares 13 2 2 20" xfId="13032"/>
    <cellStyle name="Millares 13 2 2 21" xfId="14820"/>
    <cellStyle name="Millares 13 2 2 22" xfId="16584"/>
    <cellStyle name="Millares 13 2 2 23" xfId="18349"/>
    <cellStyle name="Millares 13 2 2 24" xfId="20121"/>
    <cellStyle name="Millares 13 2 2 3" xfId="191"/>
    <cellStyle name="Millares 13 2 2 3 10" xfId="3482"/>
    <cellStyle name="Millares 13 2 2 3 11" xfId="3537"/>
    <cellStyle name="Millares 13 2 2 3 12" xfId="4052"/>
    <cellStyle name="Millares 13 2 2 3 13" xfId="4278"/>
    <cellStyle name="Millares 13 2 2 3 14" xfId="6041"/>
    <cellStyle name="Millares 13 2 2 3 15" xfId="7814"/>
    <cellStyle name="Millares 13 2 2 3 16" xfId="9583"/>
    <cellStyle name="Millares 13 2 2 3 17" xfId="11353"/>
    <cellStyle name="Millares 13 2 2 3 18" xfId="13126"/>
    <cellStyle name="Millares 13 2 2 3 19" xfId="14914"/>
    <cellStyle name="Millares 13 2 2 3 2" xfId="482"/>
    <cellStyle name="Millares 13 2 2 3 2 10" xfId="15214"/>
    <cellStyle name="Millares 13 2 2 3 2 11" xfId="16974"/>
    <cellStyle name="Millares 13 2 2 3 2 12" xfId="18737"/>
    <cellStyle name="Millares 13 2 2 3 2 2" xfId="1351"/>
    <cellStyle name="Millares 13 2 2 3 2 2 10" xfId="19323"/>
    <cellStyle name="Millares 13 2 2 3 2 2 2" xfId="5164"/>
    <cellStyle name="Millares 13 2 2 3 2 2 3" xfId="6920"/>
    <cellStyle name="Millares 13 2 2 3 2 2 4" xfId="8693"/>
    <cellStyle name="Millares 13 2 2 3 2 2 5" xfId="10462"/>
    <cellStyle name="Millares 13 2 2 3 2 2 6" xfId="12232"/>
    <cellStyle name="Millares 13 2 2 3 2 2 7" xfId="14006"/>
    <cellStyle name="Millares 13 2 2 3 2 2 8" xfId="15804"/>
    <cellStyle name="Millares 13 2 2 3 2 2 9" xfId="17561"/>
    <cellStyle name="Millares 13 2 2 3 2 3" xfId="1940"/>
    <cellStyle name="Millares 13 2 2 3 2 3 10" xfId="19909"/>
    <cellStyle name="Millares 13 2 2 3 2 3 2" xfId="5753"/>
    <cellStyle name="Millares 13 2 2 3 2 3 3" xfId="7506"/>
    <cellStyle name="Millares 13 2 2 3 2 3 4" xfId="9279"/>
    <cellStyle name="Millares 13 2 2 3 2 3 5" xfId="11048"/>
    <cellStyle name="Millares 13 2 2 3 2 3 6" xfId="12818"/>
    <cellStyle name="Millares 13 2 2 3 2 3 7" xfId="14592"/>
    <cellStyle name="Millares 13 2 2 3 2 3 8" xfId="16393"/>
    <cellStyle name="Millares 13 2 2 3 2 3 9" xfId="18147"/>
    <cellStyle name="Millares 13 2 2 3 2 4" xfId="4577"/>
    <cellStyle name="Millares 13 2 2 3 2 5" xfId="6334"/>
    <cellStyle name="Millares 13 2 2 3 2 6" xfId="8107"/>
    <cellStyle name="Millares 13 2 2 3 2 7" xfId="9876"/>
    <cellStyle name="Millares 13 2 2 3 2 8" xfId="11646"/>
    <cellStyle name="Millares 13 2 2 3 2 9" xfId="13420"/>
    <cellStyle name="Millares 13 2 2 3 20" xfId="16678"/>
    <cellStyle name="Millares 13 2 2 3 21" xfId="18443"/>
    <cellStyle name="Millares 13 2 2 3 22" xfId="20215"/>
    <cellStyle name="Millares 13 2 2 3 3" xfId="1058"/>
    <cellStyle name="Millares 13 2 2 3 3 10" xfId="19030"/>
    <cellStyle name="Millares 13 2 2 3 3 2" xfId="4871"/>
    <cellStyle name="Millares 13 2 2 3 3 3" xfId="6627"/>
    <cellStyle name="Millares 13 2 2 3 3 4" xfId="8400"/>
    <cellStyle name="Millares 13 2 2 3 3 5" xfId="10169"/>
    <cellStyle name="Millares 13 2 2 3 3 6" xfId="11939"/>
    <cellStyle name="Millares 13 2 2 3 3 7" xfId="13713"/>
    <cellStyle name="Millares 13 2 2 3 3 8" xfId="15511"/>
    <cellStyle name="Millares 13 2 2 3 3 9" xfId="17268"/>
    <cellStyle name="Millares 13 2 2 3 4" xfId="1647"/>
    <cellStyle name="Millares 13 2 2 3 4 10" xfId="19616"/>
    <cellStyle name="Millares 13 2 2 3 4 2" xfId="5460"/>
    <cellStyle name="Millares 13 2 2 3 4 3" xfId="7213"/>
    <cellStyle name="Millares 13 2 2 3 4 4" xfId="8986"/>
    <cellStyle name="Millares 13 2 2 3 4 5" xfId="10755"/>
    <cellStyle name="Millares 13 2 2 3 4 6" xfId="12525"/>
    <cellStyle name="Millares 13 2 2 3 4 7" xfId="14299"/>
    <cellStyle name="Millares 13 2 2 3 4 8" xfId="16100"/>
    <cellStyle name="Millares 13 2 2 3 4 9" xfId="17854"/>
    <cellStyle name="Millares 13 2 2 3 5" xfId="776"/>
    <cellStyle name="Millares 13 2 2 3 6" xfId="2971"/>
    <cellStyle name="Millares 13 2 2 3 7" xfId="2982"/>
    <cellStyle name="Millares 13 2 2 3 8" xfId="2364"/>
    <cellStyle name="Millares 13 2 2 3 9" xfId="3307"/>
    <cellStyle name="Millares 13 2 2 4" xfId="388"/>
    <cellStyle name="Millares 13 2 2 4 10" xfId="15120"/>
    <cellStyle name="Millares 13 2 2 4 11" xfId="16880"/>
    <cellStyle name="Millares 13 2 2 4 12" xfId="18643"/>
    <cellStyle name="Millares 13 2 2 4 2" xfId="1257"/>
    <cellStyle name="Millares 13 2 2 4 2 10" xfId="19229"/>
    <cellStyle name="Millares 13 2 2 4 2 2" xfId="5070"/>
    <cellStyle name="Millares 13 2 2 4 2 3" xfId="6826"/>
    <cellStyle name="Millares 13 2 2 4 2 4" xfId="8599"/>
    <cellStyle name="Millares 13 2 2 4 2 5" xfId="10368"/>
    <cellStyle name="Millares 13 2 2 4 2 6" xfId="12138"/>
    <cellStyle name="Millares 13 2 2 4 2 7" xfId="13912"/>
    <cellStyle name="Millares 13 2 2 4 2 8" xfId="15710"/>
    <cellStyle name="Millares 13 2 2 4 2 9" xfId="17467"/>
    <cellStyle name="Millares 13 2 2 4 3" xfId="1846"/>
    <cellStyle name="Millares 13 2 2 4 3 10" xfId="19815"/>
    <cellStyle name="Millares 13 2 2 4 3 2" xfId="5659"/>
    <cellStyle name="Millares 13 2 2 4 3 3" xfId="7412"/>
    <cellStyle name="Millares 13 2 2 4 3 4" xfId="9185"/>
    <cellStyle name="Millares 13 2 2 4 3 5" xfId="10954"/>
    <cellStyle name="Millares 13 2 2 4 3 6" xfId="12724"/>
    <cellStyle name="Millares 13 2 2 4 3 7" xfId="14498"/>
    <cellStyle name="Millares 13 2 2 4 3 8" xfId="16299"/>
    <cellStyle name="Millares 13 2 2 4 3 9" xfId="18053"/>
    <cellStyle name="Millares 13 2 2 4 4" xfId="4483"/>
    <cellStyle name="Millares 13 2 2 4 5" xfId="6240"/>
    <cellStyle name="Millares 13 2 2 4 6" xfId="8013"/>
    <cellStyle name="Millares 13 2 2 4 7" xfId="9782"/>
    <cellStyle name="Millares 13 2 2 4 8" xfId="11552"/>
    <cellStyle name="Millares 13 2 2 4 9" xfId="13326"/>
    <cellStyle name="Millares 13 2 2 5" xfId="964"/>
    <cellStyle name="Millares 13 2 2 5 10" xfId="18936"/>
    <cellStyle name="Millares 13 2 2 5 2" xfId="4777"/>
    <cellStyle name="Millares 13 2 2 5 3" xfId="6533"/>
    <cellStyle name="Millares 13 2 2 5 4" xfId="8306"/>
    <cellStyle name="Millares 13 2 2 5 5" xfId="10075"/>
    <cellStyle name="Millares 13 2 2 5 6" xfId="11845"/>
    <cellStyle name="Millares 13 2 2 5 7" xfId="13619"/>
    <cellStyle name="Millares 13 2 2 5 8" xfId="15417"/>
    <cellStyle name="Millares 13 2 2 5 9" xfId="17174"/>
    <cellStyle name="Millares 13 2 2 6" xfId="1553"/>
    <cellStyle name="Millares 13 2 2 6 10" xfId="19522"/>
    <cellStyle name="Millares 13 2 2 6 2" xfId="5366"/>
    <cellStyle name="Millares 13 2 2 6 3" xfId="7119"/>
    <cellStyle name="Millares 13 2 2 6 4" xfId="8892"/>
    <cellStyle name="Millares 13 2 2 6 5" xfId="10661"/>
    <cellStyle name="Millares 13 2 2 6 6" xfId="12431"/>
    <cellStyle name="Millares 13 2 2 6 7" xfId="14205"/>
    <cellStyle name="Millares 13 2 2 6 8" xfId="16006"/>
    <cellStyle name="Millares 13 2 2 6 9" xfId="17760"/>
    <cellStyle name="Millares 13 2 2 7" xfId="735"/>
    <cellStyle name="Millares 13 2 2 8" xfId="2458"/>
    <cellStyle name="Millares 13 2 2 9" xfId="2882"/>
    <cellStyle name="Millares 13 2 20" xfId="11217"/>
    <cellStyle name="Millares 13 2 21" xfId="12990"/>
    <cellStyle name="Millares 13 2 22" xfId="14771"/>
    <cellStyle name="Millares 13 2 23" xfId="16540"/>
    <cellStyle name="Millares 13 2 24" xfId="18307"/>
    <cellStyle name="Millares 13 2 25" xfId="20079"/>
    <cellStyle name="Millares 13 2 3" xfId="252"/>
    <cellStyle name="Millares 13 2 3 10" xfId="3232"/>
    <cellStyle name="Millares 13 2 3 11" xfId="2483"/>
    <cellStyle name="Millares 13 2 3 12" xfId="4053"/>
    <cellStyle name="Millares 13 2 3 13" xfId="4335"/>
    <cellStyle name="Millares 13 2 3 14" xfId="6095"/>
    <cellStyle name="Millares 13 2 3 15" xfId="7868"/>
    <cellStyle name="Millares 13 2 3 16" xfId="9637"/>
    <cellStyle name="Millares 13 2 3 17" xfId="11407"/>
    <cellStyle name="Millares 13 2 3 18" xfId="13180"/>
    <cellStyle name="Millares 13 2 3 19" xfId="14973"/>
    <cellStyle name="Millares 13 2 3 2" xfId="536"/>
    <cellStyle name="Millares 13 2 3 2 10" xfId="15268"/>
    <cellStyle name="Millares 13 2 3 2 11" xfId="17027"/>
    <cellStyle name="Millares 13 2 3 2 12" xfId="18790"/>
    <cellStyle name="Millares 13 2 3 2 2" xfId="1404"/>
    <cellStyle name="Millares 13 2 3 2 2 10" xfId="19376"/>
    <cellStyle name="Millares 13 2 3 2 2 2" xfId="5217"/>
    <cellStyle name="Millares 13 2 3 2 2 3" xfId="6973"/>
    <cellStyle name="Millares 13 2 3 2 2 4" xfId="8746"/>
    <cellStyle name="Millares 13 2 3 2 2 5" xfId="10515"/>
    <cellStyle name="Millares 13 2 3 2 2 6" xfId="12285"/>
    <cellStyle name="Millares 13 2 3 2 2 7" xfId="14059"/>
    <cellStyle name="Millares 13 2 3 2 2 8" xfId="15857"/>
    <cellStyle name="Millares 13 2 3 2 2 9" xfId="17614"/>
    <cellStyle name="Millares 13 2 3 2 3" xfId="1993"/>
    <cellStyle name="Millares 13 2 3 2 3 10" xfId="19962"/>
    <cellStyle name="Millares 13 2 3 2 3 2" xfId="5806"/>
    <cellStyle name="Millares 13 2 3 2 3 3" xfId="7559"/>
    <cellStyle name="Millares 13 2 3 2 3 4" xfId="9332"/>
    <cellStyle name="Millares 13 2 3 2 3 5" xfId="11101"/>
    <cellStyle name="Millares 13 2 3 2 3 6" xfId="12871"/>
    <cellStyle name="Millares 13 2 3 2 3 7" xfId="14645"/>
    <cellStyle name="Millares 13 2 3 2 3 8" xfId="16446"/>
    <cellStyle name="Millares 13 2 3 2 3 9" xfId="18200"/>
    <cellStyle name="Millares 13 2 3 2 4" xfId="4630"/>
    <cellStyle name="Millares 13 2 3 2 5" xfId="6387"/>
    <cellStyle name="Millares 13 2 3 2 6" xfId="8160"/>
    <cellStyle name="Millares 13 2 3 2 7" xfId="9929"/>
    <cellStyle name="Millares 13 2 3 2 8" xfId="11699"/>
    <cellStyle name="Millares 13 2 3 2 9" xfId="13473"/>
    <cellStyle name="Millares 13 2 3 20" xfId="16733"/>
    <cellStyle name="Millares 13 2 3 21" xfId="18497"/>
    <cellStyle name="Millares 13 2 3 22" xfId="20269"/>
    <cellStyle name="Millares 13 2 3 3" xfId="1111"/>
    <cellStyle name="Millares 13 2 3 3 10" xfId="19083"/>
    <cellStyle name="Millares 13 2 3 3 2" xfId="4924"/>
    <cellStyle name="Millares 13 2 3 3 3" xfId="6680"/>
    <cellStyle name="Millares 13 2 3 3 4" xfId="8453"/>
    <cellStyle name="Millares 13 2 3 3 5" xfId="10222"/>
    <cellStyle name="Millares 13 2 3 3 6" xfId="11992"/>
    <cellStyle name="Millares 13 2 3 3 7" xfId="13766"/>
    <cellStyle name="Millares 13 2 3 3 8" xfId="15564"/>
    <cellStyle name="Millares 13 2 3 3 9" xfId="17321"/>
    <cellStyle name="Millares 13 2 3 4" xfId="1700"/>
    <cellStyle name="Millares 13 2 3 4 10" xfId="19669"/>
    <cellStyle name="Millares 13 2 3 4 2" xfId="5513"/>
    <cellStyle name="Millares 13 2 3 4 3" xfId="7266"/>
    <cellStyle name="Millares 13 2 3 4 4" xfId="9039"/>
    <cellStyle name="Millares 13 2 3 4 5" xfId="10808"/>
    <cellStyle name="Millares 13 2 3 4 6" xfId="12578"/>
    <cellStyle name="Millares 13 2 3 4 7" xfId="14352"/>
    <cellStyle name="Millares 13 2 3 4 8" xfId="16153"/>
    <cellStyle name="Millares 13 2 3 4 9" xfId="17907"/>
    <cellStyle name="Millares 13 2 3 5" xfId="607"/>
    <cellStyle name="Millares 13 2 3 6" xfId="2972"/>
    <cellStyle name="Millares 13 2 3 7" xfId="2546"/>
    <cellStyle name="Millares 13 2 3 8" xfId="2362"/>
    <cellStyle name="Millares 13 2 3 9" xfId="3302"/>
    <cellStyle name="Millares 13 2 4" xfId="149"/>
    <cellStyle name="Millares 13 2 4 10" xfId="2978"/>
    <cellStyle name="Millares 13 2 4 11" xfId="2894"/>
    <cellStyle name="Millares 13 2 4 12" xfId="2158"/>
    <cellStyle name="Millares 13 2 4 13" xfId="4236"/>
    <cellStyle name="Millares 13 2 4 14" xfId="5999"/>
    <cellStyle name="Millares 13 2 4 15" xfId="7772"/>
    <cellStyle name="Millares 13 2 4 16" xfId="9541"/>
    <cellStyle name="Millares 13 2 4 17" xfId="11311"/>
    <cellStyle name="Millares 13 2 4 18" xfId="13084"/>
    <cellStyle name="Millares 13 2 4 19" xfId="14872"/>
    <cellStyle name="Millares 13 2 4 2" xfId="440"/>
    <cellStyle name="Millares 13 2 4 2 10" xfId="15172"/>
    <cellStyle name="Millares 13 2 4 2 11" xfId="16932"/>
    <cellStyle name="Millares 13 2 4 2 12" xfId="18695"/>
    <cellStyle name="Millares 13 2 4 2 2" xfId="1309"/>
    <cellStyle name="Millares 13 2 4 2 2 10" xfId="19281"/>
    <cellStyle name="Millares 13 2 4 2 2 2" xfId="5122"/>
    <cellStyle name="Millares 13 2 4 2 2 3" xfId="6878"/>
    <cellStyle name="Millares 13 2 4 2 2 4" xfId="8651"/>
    <cellStyle name="Millares 13 2 4 2 2 5" xfId="10420"/>
    <cellStyle name="Millares 13 2 4 2 2 6" xfId="12190"/>
    <cellStyle name="Millares 13 2 4 2 2 7" xfId="13964"/>
    <cellStyle name="Millares 13 2 4 2 2 8" xfId="15762"/>
    <cellStyle name="Millares 13 2 4 2 2 9" xfId="17519"/>
    <cellStyle name="Millares 13 2 4 2 3" xfId="1898"/>
    <cellStyle name="Millares 13 2 4 2 3 10" xfId="19867"/>
    <cellStyle name="Millares 13 2 4 2 3 2" xfId="5711"/>
    <cellStyle name="Millares 13 2 4 2 3 3" xfId="7464"/>
    <cellStyle name="Millares 13 2 4 2 3 4" xfId="9237"/>
    <cellStyle name="Millares 13 2 4 2 3 5" xfId="11006"/>
    <cellStyle name="Millares 13 2 4 2 3 6" xfId="12776"/>
    <cellStyle name="Millares 13 2 4 2 3 7" xfId="14550"/>
    <cellStyle name="Millares 13 2 4 2 3 8" xfId="16351"/>
    <cellStyle name="Millares 13 2 4 2 3 9" xfId="18105"/>
    <cellStyle name="Millares 13 2 4 2 4" xfId="4535"/>
    <cellStyle name="Millares 13 2 4 2 5" xfId="6292"/>
    <cellStyle name="Millares 13 2 4 2 6" xfId="8065"/>
    <cellStyle name="Millares 13 2 4 2 7" xfId="9834"/>
    <cellStyle name="Millares 13 2 4 2 8" xfId="11604"/>
    <cellStyle name="Millares 13 2 4 2 9" xfId="13378"/>
    <cellStyle name="Millares 13 2 4 20" xfId="16636"/>
    <cellStyle name="Millares 13 2 4 21" xfId="18401"/>
    <cellStyle name="Millares 13 2 4 22" xfId="20173"/>
    <cellStyle name="Millares 13 2 4 3" xfId="1016"/>
    <cellStyle name="Millares 13 2 4 3 10" xfId="18988"/>
    <cellStyle name="Millares 13 2 4 3 2" xfId="4829"/>
    <cellStyle name="Millares 13 2 4 3 3" xfId="6585"/>
    <cellStyle name="Millares 13 2 4 3 4" xfId="8358"/>
    <cellStyle name="Millares 13 2 4 3 5" xfId="10127"/>
    <cellStyle name="Millares 13 2 4 3 6" xfId="11897"/>
    <cellStyle name="Millares 13 2 4 3 7" xfId="13671"/>
    <cellStyle name="Millares 13 2 4 3 8" xfId="15469"/>
    <cellStyle name="Millares 13 2 4 3 9" xfId="17226"/>
    <cellStyle name="Millares 13 2 4 4" xfId="1605"/>
    <cellStyle name="Millares 13 2 4 4 10" xfId="19574"/>
    <cellStyle name="Millares 13 2 4 4 2" xfId="5418"/>
    <cellStyle name="Millares 13 2 4 4 3" xfId="7171"/>
    <cellStyle name="Millares 13 2 4 4 4" xfId="8944"/>
    <cellStyle name="Millares 13 2 4 4 5" xfId="10713"/>
    <cellStyle name="Millares 13 2 4 4 6" xfId="12483"/>
    <cellStyle name="Millares 13 2 4 4 7" xfId="14257"/>
    <cellStyle name="Millares 13 2 4 4 8" xfId="16058"/>
    <cellStyle name="Millares 13 2 4 4 9" xfId="17812"/>
    <cellStyle name="Millares 13 2 4 5" xfId="709"/>
    <cellStyle name="Millares 13 2 4 6" xfId="2709"/>
    <cellStyle name="Millares 13 2 4 7" xfId="2571"/>
    <cellStyle name="Millares 13 2 4 8" xfId="3472"/>
    <cellStyle name="Millares 13 2 4 9" xfId="2543"/>
    <cellStyle name="Millares 13 2 5" xfId="346"/>
    <cellStyle name="Millares 13 2 5 10" xfId="15078"/>
    <cellStyle name="Millares 13 2 5 11" xfId="16838"/>
    <cellStyle name="Millares 13 2 5 12" xfId="18601"/>
    <cellStyle name="Millares 13 2 5 2" xfId="1215"/>
    <cellStyle name="Millares 13 2 5 2 10" xfId="19187"/>
    <cellStyle name="Millares 13 2 5 2 2" xfId="5028"/>
    <cellStyle name="Millares 13 2 5 2 3" xfId="6784"/>
    <cellStyle name="Millares 13 2 5 2 4" xfId="8557"/>
    <cellStyle name="Millares 13 2 5 2 5" xfId="10326"/>
    <cellStyle name="Millares 13 2 5 2 6" xfId="12096"/>
    <cellStyle name="Millares 13 2 5 2 7" xfId="13870"/>
    <cellStyle name="Millares 13 2 5 2 8" xfId="15668"/>
    <cellStyle name="Millares 13 2 5 2 9" xfId="17425"/>
    <cellStyle name="Millares 13 2 5 3" xfId="1804"/>
    <cellStyle name="Millares 13 2 5 3 10" xfId="19773"/>
    <cellStyle name="Millares 13 2 5 3 2" xfId="5617"/>
    <cellStyle name="Millares 13 2 5 3 3" xfId="7370"/>
    <cellStyle name="Millares 13 2 5 3 4" xfId="9143"/>
    <cellStyle name="Millares 13 2 5 3 5" xfId="10912"/>
    <cellStyle name="Millares 13 2 5 3 6" xfId="12682"/>
    <cellStyle name="Millares 13 2 5 3 7" xfId="14456"/>
    <cellStyle name="Millares 13 2 5 3 8" xfId="16257"/>
    <cellStyle name="Millares 13 2 5 3 9" xfId="18011"/>
    <cellStyle name="Millares 13 2 5 4" xfId="4441"/>
    <cellStyle name="Millares 13 2 5 5" xfId="6198"/>
    <cellStyle name="Millares 13 2 5 6" xfId="7971"/>
    <cellStyle name="Millares 13 2 5 7" xfId="9740"/>
    <cellStyle name="Millares 13 2 5 8" xfId="11510"/>
    <cellStyle name="Millares 13 2 5 9" xfId="13284"/>
    <cellStyle name="Millares 13 2 6" xfId="922"/>
    <cellStyle name="Millares 13 2 6 10" xfId="18894"/>
    <cellStyle name="Millares 13 2 6 2" xfId="4735"/>
    <cellStyle name="Millares 13 2 6 3" xfId="6491"/>
    <cellStyle name="Millares 13 2 6 4" xfId="8264"/>
    <cellStyle name="Millares 13 2 6 5" xfId="10033"/>
    <cellStyle name="Millares 13 2 6 6" xfId="11803"/>
    <cellStyle name="Millares 13 2 6 7" xfId="13577"/>
    <cellStyle name="Millares 13 2 6 8" xfId="15375"/>
    <cellStyle name="Millares 13 2 6 9" xfId="17132"/>
    <cellStyle name="Millares 13 2 7" xfId="1511"/>
    <cellStyle name="Millares 13 2 7 10" xfId="19480"/>
    <cellStyle name="Millares 13 2 7 2" xfId="5324"/>
    <cellStyle name="Millares 13 2 7 3" xfId="7077"/>
    <cellStyle name="Millares 13 2 7 4" xfId="8850"/>
    <cellStyle name="Millares 13 2 7 5" xfId="10619"/>
    <cellStyle name="Millares 13 2 7 6" xfId="12389"/>
    <cellStyle name="Millares 13 2 7 7" xfId="14163"/>
    <cellStyle name="Millares 13 2 7 8" xfId="15964"/>
    <cellStyle name="Millares 13 2 7 9" xfId="17718"/>
    <cellStyle name="Millares 13 2 8" xfId="825"/>
    <cellStyle name="Millares 13 2 9" xfId="2366"/>
    <cellStyle name="Millares 13 20" xfId="9429"/>
    <cellStyle name="Millares 13 21" xfId="11199"/>
    <cellStyle name="Millares 13 22" xfId="12972"/>
    <cellStyle name="Millares 13 23" xfId="14751"/>
    <cellStyle name="Millares 13 24" xfId="14782"/>
    <cellStyle name="Millares 13 25" xfId="18289"/>
    <cellStyle name="Millares 13 26" xfId="20061"/>
    <cellStyle name="Millares 13 3" xfId="79"/>
    <cellStyle name="Millares 13 3 10" xfId="2815"/>
    <cellStyle name="Millares 13 3 11" xfId="3688"/>
    <cellStyle name="Millares 13 3 12" xfId="3888"/>
    <cellStyle name="Millares 13 3 13" xfId="4007"/>
    <cellStyle name="Millares 13 3 14" xfId="2837"/>
    <cellStyle name="Millares 13 3 15" xfId="4166"/>
    <cellStyle name="Millares 13 3 16" xfId="5929"/>
    <cellStyle name="Millares 13 3 17" xfId="7702"/>
    <cellStyle name="Millares 13 3 18" xfId="9471"/>
    <cellStyle name="Millares 13 3 19" xfId="11241"/>
    <cellStyle name="Millares 13 3 2" xfId="276"/>
    <cellStyle name="Millares 13 3 2 10" xfId="3868"/>
    <cellStyle name="Millares 13 3 2 11" xfId="3989"/>
    <cellStyle name="Millares 13 3 2 12" xfId="2239"/>
    <cellStyle name="Millares 13 3 2 13" xfId="4359"/>
    <cellStyle name="Millares 13 3 2 14" xfId="6119"/>
    <cellStyle name="Millares 13 3 2 15" xfId="7892"/>
    <cellStyle name="Millares 13 3 2 16" xfId="9661"/>
    <cellStyle name="Millares 13 3 2 17" xfId="11431"/>
    <cellStyle name="Millares 13 3 2 18" xfId="13204"/>
    <cellStyle name="Millares 13 3 2 19" xfId="14997"/>
    <cellStyle name="Millares 13 3 2 2" xfId="560"/>
    <cellStyle name="Millares 13 3 2 2 10" xfId="15292"/>
    <cellStyle name="Millares 13 3 2 2 11" xfId="17051"/>
    <cellStyle name="Millares 13 3 2 2 12" xfId="18814"/>
    <cellStyle name="Millares 13 3 2 2 2" xfId="1428"/>
    <cellStyle name="Millares 13 3 2 2 2 10" xfId="19400"/>
    <cellStyle name="Millares 13 3 2 2 2 2" xfId="5241"/>
    <cellStyle name="Millares 13 3 2 2 2 3" xfId="6997"/>
    <cellStyle name="Millares 13 3 2 2 2 4" xfId="8770"/>
    <cellStyle name="Millares 13 3 2 2 2 5" xfId="10539"/>
    <cellStyle name="Millares 13 3 2 2 2 6" xfId="12309"/>
    <cellStyle name="Millares 13 3 2 2 2 7" xfId="14083"/>
    <cellStyle name="Millares 13 3 2 2 2 8" xfId="15881"/>
    <cellStyle name="Millares 13 3 2 2 2 9" xfId="17638"/>
    <cellStyle name="Millares 13 3 2 2 3" xfId="2017"/>
    <cellStyle name="Millares 13 3 2 2 3 10" xfId="19986"/>
    <cellStyle name="Millares 13 3 2 2 3 2" xfId="5830"/>
    <cellStyle name="Millares 13 3 2 2 3 3" xfId="7583"/>
    <cellStyle name="Millares 13 3 2 2 3 4" xfId="9356"/>
    <cellStyle name="Millares 13 3 2 2 3 5" xfId="11125"/>
    <cellStyle name="Millares 13 3 2 2 3 6" xfId="12895"/>
    <cellStyle name="Millares 13 3 2 2 3 7" xfId="14669"/>
    <cellStyle name="Millares 13 3 2 2 3 8" xfId="16470"/>
    <cellStyle name="Millares 13 3 2 2 3 9" xfId="18224"/>
    <cellStyle name="Millares 13 3 2 2 4" xfId="4654"/>
    <cellStyle name="Millares 13 3 2 2 5" xfId="6411"/>
    <cellStyle name="Millares 13 3 2 2 6" xfId="8184"/>
    <cellStyle name="Millares 13 3 2 2 7" xfId="9953"/>
    <cellStyle name="Millares 13 3 2 2 8" xfId="11723"/>
    <cellStyle name="Millares 13 3 2 2 9" xfId="13497"/>
    <cellStyle name="Millares 13 3 2 20" xfId="16757"/>
    <cellStyle name="Millares 13 3 2 21" xfId="18521"/>
    <cellStyle name="Millares 13 3 2 22" xfId="20293"/>
    <cellStyle name="Millares 13 3 2 3" xfId="1135"/>
    <cellStyle name="Millares 13 3 2 3 10" xfId="19107"/>
    <cellStyle name="Millares 13 3 2 3 2" xfId="4948"/>
    <cellStyle name="Millares 13 3 2 3 3" xfId="6704"/>
    <cellStyle name="Millares 13 3 2 3 4" xfId="8477"/>
    <cellStyle name="Millares 13 3 2 3 5" xfId="10246"/>
    <cellStyle name="Millares 13 3 2 3 6" xfId="12016"/>
    <cellStyle name="Millares 13 3 2 3 7" xfId="13790"/>
    <cellStyle name="Millares 13 3 2 3 8" xfId="15588"/>
    <cellStyle name="Millares 13 3 2 3 9" xfId="17345"/>
    <cellStyle name="Millares 13 3 2 4" xfId="1724"/>
    <cellStyle name="Millares 13 3 2 4 10" xfId="19693"/>
    <cellStyle name="Millares 13 3 2 4 2" xfId="5537"/>
    <cellStyle name="Millares 13 3 2 4 3" xfId="7290"/>
    <cellStyle name="Millares 13 3 2 4 4" xfId="9063"/>
    <cellStyle name="Millares 13 3 2 4 5" xfId="10832"/>
    <cellStyle name="Millares 13 3 2 4 6" xfId="12602"/>
    <cellStyle name="Millares 13 3 2 4 7" xfId="14376"/>
    <cellStyle name="Millares 13 3 2 4 8" xfId="16177"/>
    <cellStyle name="Millares 13 3 2 4 9" xfId="17931"/>
    <cellStyle name="Millares 13 3 2 5" xfId="2083"/>
    <cellStyle name="Millares 13 3 2 6" xfId="3095"/>
    <cellStyle name="Millares 13 3 2 7" xfId="3334"/>
    <cellStyle name="Millares 13 3 2 8" xfId="2380"/>
    <cellStyle name="Millares 13 3 2 9" xfId="3660"/>
    <cellStyle name="Millares 13 3 20" xfId="13014"/>
    <cellStyle name="Millares 13 3 21" xfId="14802"/>
    <cellStyle name="Millares 13 3 22" xfId="16566"/>
    <cellStyle name="Millares 13 3 23" xfId="18331"/>
    <cellStyle name="Millares 13 3 24" xfId="20103"/>
    <cellStyle name="Millares 13 3 3" xfId="173"/>
    <cellStyle name="Millares 13 3 3 10" xfId="3239"/>
    <cellStyle name="Millares 13 3 3 11" xfId="3050"/>
    <cellStyle name="Millares 13 3 3 12" xfId="2186"/>
    <cellStyle name="Millares 13 3 3 13" xfId="4260"/>
    <cellStyle name="Millares 13 3 3 14" xfId="6023"/>
    <cellStyle name="Millares 13 3 3 15" xfId="7796"/>
    <cellStyle name="Millares 13 3 3 16" xfId="9565"/>
    <cellStyle name="Millares 13 3 3 17" xfId="11335"/>
    <cellStyle name="Millares 13 3 3 18" xfId="13108"/>
    <cellStyle name="Millares 13 3 3 19" xfId="14896"/>
    <cellStyle name="Millares 13 3 3 2" xfId="464"/>
    <cellStyle name="Millares 13 3 3 2 10" xfId="15196"/>
    <cellStyle name="Millares 13 3 3 2 11" xfId="16956"/>
    <cellStyle name="Millares 13 3 3 2 12" xfId="18719"/>
    <cellStyle name="Millares 13 3 3 2 2" xfId="1333"/>
    <cellStyle name="Millares 13 3 3 2 2 10" xfId="19305"/>
    <cellStyle name="Millares 13 3 3 2 2 2" xfId="5146"/>
    <cellStyle name="Millares 13 3 3 2 2 3" xfId="6902"/>
    <cellStyle name="Millares 13 3 3 2 2 4" xfId="8675"/>
    <cellStyle name="Millares 13 3 3 2 2 5" xfId="10444"/>
    <cellStyle name="Millares 13 3 3 2 2 6" xfId="12214"/>
    <cellStyle name="Millares 13 3 3 2 2 7" xfId="13988"/>
    <cellStyle name="Millares 13 3 3 2 2 8" xfId="15786"/>
    <cellStyle name="Millares 13 3 3 2 2 9" xfId="17543"/>
    <cellStyle name="Millares 13 3 3 2 3" xfId="1922"/>
    <cellStyle name="Millares 13 3 3 2 3 10" xfId="19891"/>
    <cellStyle name="Millares 13 3 3 2 3 2" xfId="5735"/>
    <cellStyle name="Millares 13 3 3 2 3 3" xfId="7488"/>
    <cellStyle name="Millares 13 3 3 2 3 4" xfId="9261"/>
    <cellStyle name="Millares 13 3 3 2 3 5" xfId="11030"/>
    <cellStyle name="Millares 13 3 3 2 3 6" xfId="12800"/>
    <cellStyle name="Millares 13 3 3 2 3 7" xfId="14574"/>
    <cellStyle name="Millares 13 3 3 2 3 8" xfId="16375"/>
    <cellStyle name="Millares 13 3 3 2 3 9" xfId="18129"/>
    <cellStyle name="Millares 13 3 3 2 4" xfId="4559"/>
    <cellStyle name="Millares 13 3 3 2 5" xfId="6316"/>
    <cellStyle name="Millares 13 3 3 2 6" xfId="8089"/>
    <cellStyle name="Millares 13 3 3 2 7" xfId="9858"/>
    <cellStyle name="Millares 13 3 3 2 8" xfId="11628"/>
    <cellStyle name="Millares 13 3 3 2 9" xfId="13402"/>
    <cellStyle name="Millares 13 3 3 20" xfId="16660"/>
    <cellStyle name="Millares 13 3 3 21" xfId="18425"/>
    <cellStyle name="Millares 13 3 3 22" xfId="20197"/>
    <cellStyle name="Millares 13 3 3 3" xfId="1040"/>
    <cellStyle name="Millares 13 3 3 3 10" xfId="19012"/>
    <cellStyle name="Millares 13 3 3 3 2" xfId="4853"/>
    <cellStyle name="Millares 13 3 3 3 3" xfId="6609"/>
    <cellStyle name="Millares 13 3 3 3 4" xfId="8382"/>
    <cellStyle name="Millares 13 3 3 3 5" xfId="10151"/>
    <cellStyle name="Millares 13 3 3 3 6" xfId="11921"/>
    <cellStyle name="Millares 13 3 3 3 7" xfId="13695"/>
    <cellStyle name="Millares 13 3 3 3 8" xfId="15493"/>
    <cellStyle name="Millares 13 3 3 3 9" xfId="17250"/>
    <cellStyle name="Millares 13 3 3 4" xfId="1629"/>
    <cellStyle name="Millares 13 3 3 4 10" xfId="19598"/>
    <cellStyle name="Millares 13 3 3 4 2" xfId="5442"/>
    <cellStyle name="Millares 13 3 3 4 3" xfId="7195"/>
    <cellStyle name="Millares 13 3 3 4 4" xfId="8968"/>
    <cellStyle name="Millares 13 3 3 4 5" xfId="10737"/>
    <cellStyle name="Millares 13 3 3 4 6" xfId="12507"/>
    <cellStyle name="Millares 13 3 3 4 7" xfId="14281"/>
    <cellStyle name="Millares 13 3 3 4 8" xfId="16082"/>
    <cellStyle name="Millares 13 3 3 4 9" xfId="17836"/>
    <cellStyle name="Millares 13 3 3 5" xfId="611"/>
    <cellStyle name="Millares 13 3 3 6" xfId="3075"/>
    <cellStyle name="Millares 13 3 3 7" xfId="3191"/>
    <cellStyle name="Millares 13 3 3 8" xfId="3100"/>
    <cellStyle name="Millares 13 3 3 9" xfId="3466"/>
    <cellStyle name="Millares 13 3 4" xfId="370"/>
    <cellStyle name="Millares 13 3 4 10" xfId="15102"/>
    <cellStyle name="Millares 13 3 4 11" xfId="16862"/>
    <cellStyle name="Millares 13 3 4 12" xfId="18625"/>
    <cellStyle name="Millares 13 3 4 2" xfId="1239"/>
    <cellStyle name="Millares 13 3 4 2 10" xfId="19211"/>
    <cellStyle name="Millares 13 3 4 2 2" xfId="5052"/>
    <cellStyle name="Millares 13 3 4 2 3" xfId="6808"/>
    <cellStyle name="Millares 13 3 4 2 4" xfId="8581"/>
    <cellStyle name="Millares 13 3 4 2 5" xfId="10350"/>
    <cellStyle name="Millares 13 3 4 2 6" xfId="12120"/>
    <cellStyle name="Millares 13 3 4 2 7" xfId="13894"/>
    <cellStyle name="Millares 13 3 4 2 8" xfId="15692"/>
    <cellStyle name="Millares 13 3 4 2 9" xfId="17449"/>
    <cellStyle name="Millares 13 3 4 3" xfId="1828"/>
    <cellStyle name="Millares 13 3 4 3 10" xfId="19797"/>
    <cellStyle name="Millares 13 3 4 3 2" xfId="5641"/>
    <cellStyle name="Millares 13 3 4 3 3" xfId="7394"/>
    <cellStyle name="Millares 13 3 4 3 4" xfId="9167"/>
    <cellStyle name="Millares 13 3 4 3 5" xfId="10936"/>
    <cellStyle name="Millares 13 3 4 3 6" xfId="12706"/>
    <cellStyle name="Millares 13 3 4 3 7" xfId="14480"/>
    <cellStyle name="Millares 13 3 4 3 8" xfId="16281"/>
    <cellStyle name="Millares 13 3 4 3 9" xfId="18035"/>
    <cellStyle name="Millares 13 3 4 4" xfId="4465"/>
    <cellStyle name="Millares 13 3 4 5" xfId="6222"/>
    <cellStyle name="Millares 13 3 4 6" xfId="7995"/>
    <cellStyle name="Millares 13 3 4 7" xfId="9764"/>
    <cellStyle name="Millares 13 3 4 8" xfId="11534"/>
    <cellStyle name="Millares 13 3 4 9" xfId="13308"/>
    <cellStyle name="Millares 13 3 5" xfId="946"/>
    <cellStyle name="Millares 13 3 5 10" xfId="18918"/>
    <cellStyle name="Millares 13 3 5 2" xfId="4759"/>
    <cellStyle name="Millares 13 3 5 3" xfId="6515"/>
    <cellStyle name="Millares 13 3 5 4" xfId="8288"/>
    <cellStyle name="Millares 13 3 5 5" xfId="10057"/>
    <cellStyle name="Millares 13 3 5 6" xfId="11827"/>
    <cellStyle name="Millares 13 3 5 7" xfId="13601"/>
    <cellStyle name="Millares 13 3 5 8" xfId="15399"/>
    <cellStyle name="Millares 13 3 5 9" xfId="17156"/>
    <cellStyle name="Millares 13 3 6" xfId="1535"/>
    <cellStyle name="Millares 13 3 6 10" xfId="19504"/>
    <cellStyle name="Millares 13 3 6 2" xfId="5348"/>
    <cellStyle name="Millares 13 3 6 3" xfId="7101"/>
    <cellStyle name="Millares 13 3 6 4" xfId="8874"/>
    <cellStyle name="Millares 13 3 6 5" xfId="10643"/>
    <cellStyle name="Millares 13 3 6 6" xfId="12413"/>
    <cellStyle name="Millares 13 3 6 7" xfId="14187"/>
    <cellStyle name="Millares 13 3 6 8" xfId="15988"/>
    <cellStyle name="Millares 13 3 6 9" xfId="17742"/>
    <cellStyle name="Millares 13 3 7" xfId="721"/>
    <cellStyle name="Millares 13 3 8" xfId="2566"/>
    <cellStyle name="Millares 13 3 9" xfId="3362"/>
    <cellStyle name="Millares 13 4" xfId="234"/>
    <cellStyle name="Millares 13 4 10" xfId="3578"/>
    <cellStyle name="Millares 13 4 11" xfId="2875"/>
    <cellStyle name="Millares 13 4 12" xfId="3614"/>
    <cellStyle name="Millares 13 4 13" xfId="4317"/>
    <cellStyle name="Millares 13 4 14" xfId="6077"/>
    <cellStyle name="Millares 13 4 15" xfId="7850"/>
    <cellStyle name="Millares 13 4 16" xfId="9619"/>
    <cellStyle name="Millares 13 4 17" xfId="11389"/>
    <cellStyle name="Millares 13 4 18" xfId="13162"/>
    <cellStyle name="Millares 13 4 19" xfId="14955"/>
    <cellStyle name="Millares 13 4 2" xfId="518"/>
    <cellStyle name="Millares 13 4 2 10" xfId="15250"/>
    <cellStyle name="Millares 13 4 2 11" xfId="17009"/>
    <cellStyle name="Millares 13 4 2 12" xfId="18772"/>
    <cellStyle name="Millares 13 4 2 2" xfId="1386"/>
    <cellStyle name="Millares 13 4 2 2 10" xfId="19358"/>
    <cellStyle name="Millares 13 4 2 2 2" xfId="5199"/>
    <cellStyle name="Millares 13 4 2 2 3" xfId="6955"/>
    <cellStyle name="Millares 13 4 2 2 4" xfId="8728"/>
    <cellStyle name="Millares 13 4 2 2 5" xfId="10497"/>
    <cellStyle name="Millares 13 4 2 2 6" xfId="12267"/>
    <cellStyle name="Millares 13 4 2 2 7" xfId="14041"/>
    <cellStyle name="Millares 13 4 2 2 8" xfId="15839"/>
    <cellStyle name="Millares 13 4 2 2 9" xfId="17596"/>
    <cellStyle name="Millares 13 4 2 3" xfId="1975"/>
    <cellStyle name="Millares 13 4 2 3 10" xfId="19944"/>
    <cellStyle name="Millares 13 4 2 3 2" xfId="5788"/>
    <cellStyle name="Millares 13 4 2 3 3" xfId="7541"/>
    <cellStyle name="Millares 13 4 2 3 4" xfId="9314"/>
    <cellStyle name="Millares 13 4 2 3 5" xfId="11083"/>
    <cellStyle name="Millares 13 4 2 3 6" xfId="12853"/>
    <cellStyle name="Millares 13 4 2 3 7" xfId="14627"/>
    <cellStyle name="Millares 13 4 2 3 8" xfId="16428"/>
    <cellStyle name="Millares 13 4 2 3 9" xfId="18182"/>
    <cellStyle name="Millares 13 4 2 4" xfId="4612"/>
    <cellStyle name="Millares 13 4 2 5" xfId="6369"/>
    <cellStyle name="Millares 13 4 2 6" xfId="8142"/>
    <cellStyle name="Millares 13 4 2 7" xfId="9911"/>
    <cellStyle name="Millares 13 4 2 8" xfId="11681"/>
    <cellStyle name="Millares 13 4 2 9" xfId="13455"/>
    <cellStyle name="Millares 13 4 20" xfId="16715"/>
    <cellStyle name="Millares 13 4 21" xfId="18479"/>
    <cellStyle name="Millares 13 4 22" xfId="20251"/>
    <cellStyle name="Millares 13 4 3" xfId="1093"/>
    <cellStyle name="Millares 13 4 3 10" xfId="19065"/>
    <cellStyle name="Millares 13 4 3 2" xfId="4906"/>
    <cellStyle name="Millares 13 4 3 3" xfId="6662"/>
    <cellStyle name="Millares 13 4 3 4" xfId="8435"/>
    <cellStyle name="Millares 13 4 3 5" xfId="10204"/>
    <cellStyle name="Millares 13 4 3 6" xfId="11974"/>
    <cellStyle name="Millares 13 4 3 7" xfId="13748"/>
    <cellStyle name="Millares 13 4 3 8" xfId="15546"/>
    <cellStyle name="Millares 13 4 3 9" xfId="17303"/>
    <cellStyle name="Millares 13 4 4" xfId="1682"/>
    <cellStyle name="Millares 13 4 4 10" xfId="19651"/>
    <cellStyle name="Millares 13 4 4 2" xfId="5495"/>
    <cellStyle name="Millares 13 4 4 3" xfId="7248"/>
    <cellStyle name="Millares 13 4 4 4" xfId="9021"/>
    <cellStyle name="Millares 13 4 4 5" xfId="10790"/>
    <cellStyle name="Millares 13 4 4 6" xfId="12560"/>
    <cellStyle name="Millares 13 4 4 7" xfId="14334"/>
    <cellStyle name="Millares 13 4 4 8" xfId="16135"/>
    <cellStyle name="Millares 13 4 4 9" xfId="17889"/>
    <cellStyle name="Millares 13 4 5" xfId="835"/>
    <cellStyle name="Millares 13 4 6" xfId="3076"/>
    <cellStyle name="Millares 13 4 7" xfId="2782"/>
    <cellStyle name="Millares 13 4 8" xfId="3621"/>
    <cellStyle name="Millares 13 4 9" xfId="3123"/>
    <cellStyle name="Millares 13 5" xfId="131"/>
    <cellStyle name="Millares 13 5 10" xfId="2432"/>
    <cellStyle name="Millares 13 5 11" xfId="3747"/>
    <cellStyle name="Millares 13 5 12" xfId="4054"/>
    <cellStyle name="Millares 13 5 13" xfId="4218"/>
    <cellStyle name="Millares 13 5 14" xfId="5981"/>
    <cellStyle name="Millares 13 5 15" xfId="7754"/>
    <cellStyle name="Millares 13 5 16" xfId="9523"/>
    <cellStyle name="Millares 13 5 17" xfId="11293"/>
    <cellStyle name="Millares 13 5 18" xfId="13066"/>
    <cellStyle name="Millares 13 5 19" xfId="14854"/>
    <cellStyle name="Millares 13 5 2" xfId="422"/>
    <cellStyle name="Millares 13 5 2 10" xfId="15154"/>
    <cellStyle name="Millares 13 5 2 11" xfId="16914"/>
    <cellStyle name="Millares 13 5 2 12" xfId="18677"/>
    <cellStyle name="Millares 13 5 2 2" xfId="1291"/>
    <cellStyle name="Millares 13 5 2 2 10" xfId="19263"/>
    <cellStyle name="Millares 13 5 2 2 2" xfId="5104"/>
    <cellStyle name="Millares 13 5 2 2 3" xfId="6860"/>
    <cellStyle name="Millares 13 5 2 2 4" xfId="8633"/>
    <cellStyle name="Millares 13 5 2 2 5" xfId="10402"/>
    <cellStyle name="Millares 13 5 2 2 6" xfId="12172"/>
    <cellStyle name="Millares 13 5 2 2 7" xfId="13946"/>
    <cellStyle name="Millares 13 5 2 2 8" xfId="15744"/>
    <cellStyle name="Millares 13 5 2 2 9" xfId="17501"/>
    <cellStyle name="Millares 13 5 2 3" xfId="1880"/>
    <cellStyle name="Millares 13 5 2 3 10" xfId="19849"/>
    <cellStyle name="Millares 13 5 2 3 2" xfId="5693"/>
    <cellStyle name="Millares 13 5 2 3 3" xfId="7446"/>
    <cellStyle name="Millares 13 5 2 3 4" xfId="9219"/>
    <cellStyle name="Millares 13 5 2 3 5" xfId="10988"/>
    <cellStyle name="Millares 13 5 2 3 6" xfId="12758"/>
    <cellStyle name="Millares 13 5 2 3 7" xfId="14532"/>
    <cellStyle name="Millares 13 5 2 3 8" xfId="16333"/>
    <cellStyle name="Millares 13 5 2 3 9" xfId="18087"/>
    <cellStyle name="Millares 13 5 2 4" xfId="4517"/>
    <cellStyle name="Millares 13 5 2 5" xfId="6274"/>
    <cellStyle name="Millares 13 5 2 6" xfId="8047"/>
    <cellStyle name="Millares 13 5 2 7" xfId="9816"/>
    <cellStyle name="Millares 13 5 2 8" xfId="11586"/>
    <cellStyle name="Millares 13 5 2 9" xfId="13360"/>
    <cellStyle name="Millares 13 5 20" xfId="16618"/>
    <cellStyle name="Millares 13 5 21" xfId="18383"/>
    <cellStyle name="Millares 13 5 22" xfId="20155"/>
    <cellStyle name="Millares 13 5 3" xfId="998"/>
    <cellStyle name="Millares 13 5 3 10" xfId="18970"/>
    <cellStyle name="Millares 13 5 3 2" xfId="4811"/>
    <cellStyle name="Millares 13 5 3 3" xfId="6567"/>
    <cellStyle name="Millares 13 5 3 4" xfId="8340"/>
    <cellStyle name="Millares 13 5 3 5" xfId="10109"/>
    <cellStyle name="Millares 13 5 3 6" xfId="11879"/>
    <cellStyle name="Millares 13 5 3 7" xfId="13653"/>
    <cellStyle name="Millares 13 5 3 8" xfId="15451"/>
    <cellStyle name="Millares 13 5 3 9" xfId="17208"/>
    <cellStyle name="Millares 13 5 4" xfId="1587"/>
    <cellStyle name="Millares 13 5 4 10" xfId="19556"/>
    <cellStyle name="Millares 13 5 4 2" xfId="5400"/>
    <cellStyle name="Millares 13 5 4 3" xfId="7153"/>
    <cellStyle name="Millares 13 5 4 4" xfId="8926"/>
    <cellStyle name="Millares 13 5 4 5" xfId="10695"/>
    <cellStyle name="Millares 13 5 4 6" xfId="12465"/>
    <cellStyle name="Millares 13 5 4 7" xfId="14239"/>
    <cellStyle name="Millares 13 5 4 8" xfId="16040"/>
    <cellStyle name="Millares 13 5 4 9" xfId="17794"/>
    <cellStyle name="Millares 13 5 5" xfId="749"/>
    <cellStyle name="Millares 13 5 6" xfId="2973"/>
    <cellStyle name="Millares 13 5 7" xfId="3200"/>
    <cellStyle name="Millares 13 5 8" xfId="2813"/>
    <cellStyle name="Millares 13 5 9" xfId="3571"/>
    <cellStyle name="Millares 13 6" xfId="328"/>
    <cellStyle name="Millares 13 6 10" xfId="15060"/>
    <cellStyle name="Millares 13 6 11" xfId="16820"/>
    <cellStyle name="Millares 13 6 12" xfId="18583"/>
    <cellStyle name="Millares 13 6 2" xfId="1197"/>
    <cellStyle name="Millares 13 6 2 10" xfId="19169"/>
    <cellStyle name="Millares 13 6 2 2" xfId="5010"/>
    <cellStyle name="Millares 13 6 2 3" xfId="6766"/>
    <cellStyle name="Millares 13 6 2 4" xfId="8539"/>
    <cellStyle name="Millares 13 6 2 5" xfId="10308"/>
    <cellStyle name="Millares 13 6 2 6" xfId="12078"/>
    <cellStyle name="Millares 13 6 2 7" xfId="13852"/>
    <cellStyle name="Millares 13 6 2 8" xfId="15650"/>
    <cellStyle name="Millares 13 6 2 9" xfId="17407"/>
    <cellStyle name="Millares 13 6 3" xfId="1786"/>
    <cellStyle name="Millares 13 6 3 10" xfId="19755"/>
    <cellStyle name="Millares 13 6 3 2" xfId="5599"/>
    <cellStyle name="Millares 13 6 3 3" xfId="7352"/>
    <cellStyle name="Millares 13 6 3 4" xfId="9125"/>
    <cellStyle name="Millares 13 6 3 5" xfId="10894"/>
    <cellStyle name="Millares 13 6 3 6" xfId="12664"/>
    <cellStyle name="Millares 13 6 3 7" xfId="14438"/>
    <cellStyle name="Millares 13 6 3 8" xfId="16239"/>
    <cellStyle name="Millares 13 6 3 9" xfId="17993"/>
    <cellStyle name="Millares 13 6 4" xfId="4423"/>
    <cellStyle name="Millares 13 6 5" xfId="6180"/>
    <cellStyle name="Millares 13 6 6" xfId="7953"/>
    <cellStyle name="Millares 13 6 7" xfId="9722"/>
    <cellStyle name="Millares 13 6 8" xfId="11492"/>
    <cellStyle name="Millares 13 6 9" xfId="13266"/>
    <cellStyle name="Millares 13 7" xfId="904"/>
    <cellStyle name="Millares 13 7 10" xfId="18876"/>
    <cellStyle name="Millares 13 7 2" xfId="4717"/>
    <cellStyle name="Millares 13 7 3" xfId="6473"/>
    <cellStyle name="Millares 13 7 4" xfId="8246"/>
    <cellStyle name="Millares 13 7 5" xfId="10015"/>
    <cellStyle name="Millares 13 7 6" xfId="11785"/>
    <cellStyle name="Millares 13 7 7" xfId="13559"/>
    <cellStyle name="Millares 13 7 8" xfId="15357"/>
    <cellStyle name="Millares 13 7 9" xfId="17114"/>
    <cellStyle name="Millares 13 8" xfId="1493"/>
    <cellStyle name="Millares 13 8 10" xfId="19462"/>
    <cellStyle name="Millares 13 8 2" xfId="5306"/>
    <cellStyle name="Millares 13 8 3" xfId="7059"/>
    <cellStyle name="Millares 13 8 4" xfId="8832"/>
    <cellStyle name="Millares 13 8 5" xfId="10601"/>
    <cellStyle name="Millares 13 8 6" xfId="12371"/>
    <cellStyle name="Millares 13 8 7" xfId="14145"/>
    <cellStyle name="Millares 13 8 8" xfId="15946"/>
    <cellStyle name="Millares 13 8 9" xfId="17700"/>
    <cellStyle name="Millares 13 9" xfId="605"/>
    <cellStyle name="Millares 14" xfId="27"/>
    <cellStyle name="Millares 14 10" xfId="3157"/>
    <cellStyle name="Millares 14 11" xfId="2618"/>
    <cellStyle name="Millares 14 12" xfId="2945"/>
    <cellStyle name="Millares 14 13" xfId="3805"/>
    <cellStyle name="Millares 14 14" xfId="3587"/>
    <cellStyle name="Millares 14 15" xfId="3388"/>
    <cellStyle name="Millares 14 16" xfId="3568"/>
    <cellStyle name="Millares 14 17" xfId="4119"/>
    <cellStyle name="Millares 14 18" xfId="4701"/>
    <cellStyle name="Millares 14 19" xfId="7659"/>
    <cellStyle name="Millares 14 2" xfId="48"/>
    <cellStyle name="Millares 14 2 10" xfId="3193"/>
    <cellStyle name="Millares 14 2 11" xfId="3546"/>
    <cellStyle name="Millares 14 2 12" xfId="2193"/>
    <cellStyle name="Millares 14 2 13" xfId="829"/>
    <cellStyle name="Millares 14 2 14" xfId="3779"/>
    <cellStyle name="Millares 14 2 15" xfId="3985"/>
    <cellStyle name="Millares 14 2 16" xfId="4139"/>
    <cellStyle name="Millares 14 2 17" xfId="5906"/>
    <cellStyle name="Millares 14 2 18" xfId="7678"/>
    <cellStyle name="Millares 14 2 19" xfId="9448"/>
    <cellStyle name="Millares 14 2 2" xfId="98"/>
    <cellStyle name="Millares 14 2 2 10" xfId="2197"/>
    <cellStyle name="Millares 14 2 2 11" xfId="2290"/>
    <cellStyle name="Millares 14 2 2 12" xfId="2652"/>
    <cellStyle name="Millares 14 2 2 13" xfId="2182"/>
    <cellStyle name="Millares 14 2 2 14" xfId="3709"/>
    <cellStyle name="Millares 14 2 2 15" xfId="4185"/>
    <cellStyle name="Millares 14 2 2 16" xfId="5948"/>
    <cellStyle name="Millares 14 2 2 17" xfId="7721"/>
    <cellStyle name="Millares 14 2 2 18" xfId="9490"/>
    <cellStyle name="Millares 14 2 2 19" xfId="11260"/>
    <cellStyle name="Millares 14 2 2 2" xfId="295"/>
    <cellStyle name="Millares 14 2 2 2 10" xfId="2969"/>
    <cellStyle name="Millares 14 2 2 2 11" xfId="3749"/>
    <cellStyle name="Millares 14 2 2 2 12" xfId="3926"/>
    <cellStyle name="Millares 14 2 2 2 13" xfId="4378"/>
    <cellStyle name="Millares 14 2 2 2 14" xfId="6138"/>
    <cellStyle name="Millares 14 2 2 2 15" xfId="7911"/>
    <cellStyle name="Millares 14 2 2 2 16" xfId="9680"/>
    <cellStyle name="Millares 14 2 2 2 17" xfId="11450"/>
    <cellStyle name="Millares 14 2 2 2 18" xfId="13223"/>
    <cellStyle name="Millares 14 2 2 2 19" xfId="15016"/>
    <cellStyle name="Millares 14 2 2 2 2" xfId="579"/>
    <cellStyle name="Millares 14 2 2 2 2 10" xfId="15311"/>
    <cellStyle name="Millares 14 2 2 2 2 11" xfId="17070"/>
    <cellStyle name="Millares 14 2 2 2 2 12" xfId="18833"/>
    <cellStyle name="Millares 14 2 2 2 2 2" xfId="1447"/>
    <cellStyle name="Millares 14 2 2 2 2 2 10" xfId="19419"/>
    <cellStyle name="Millares 14 2 2 2 2 2 2" xfId="5260"/>
    <cellStyle name="Millares 14 2 2 2 2 2 3" xfId="7016"/>
    <cellStyle name="Millares 14 2 2 2 2 2 4" xfId="8789"/>
    <cellStyle name="Millares 14 2 2 2 2 2 5" xfId="10558"/>
    <cellStyle name="Millares 14 2 2 2 2 2 6" xfId="12328"/>
    <cellStyle name="Millares 14 2 2 2 2 2 7" xfId="14102"/>
    <cellStyle name="Millares 14 2 2 2 2 2 8" xfId="15900"/>
    <cellStyle name="Millares 14 2 2 2 2 2 9" xfId="17657"/>
    <cellStyle name="Millares 14 2 2 2 2 3" xfId="2036"/>
    <cellStyle name="Millares 14 2 2 2 2 3 10" xfId="20005"/>
    <cellStyle name="Millares 14 2 2 2 2 3 2" xfId="5849"/>
    <cellStyle name="Millares 14 2 2 2 2 3 3" xfId="7602"/>
    <cellStyle name="Millares 14 2 2 2 2 3 4" xfId="9375"/>
    <cellStyle name="Millares 14 2 2 2 2 3 5" xfId="11144"/>
    <cellStyle name="Millares 14 2 2 2 2 3 6" xfId="12914"/>
    <cellStyle name="Millares 14 2 2 2 2 3 7" xfId="14688"/>
    <cellStyle name="Millares 14 2 2 2 2 3 8" xfId="16489"/>
    <cellStyle name="Millares 14 2 2 2 2 3 9" xfId="18243"/>
    <cellStyle name="Millares 14 2 2 2 2 4" xfId="4673"/>
    <cellStyle name="Millares 14 2 2 2 2 5" xfId="6430"/>
    <cellStyle name="Millares 14 2 2 2 2 6" xfId="8203"/>
    <cellStyle name="Millares 14 2 2 2 2 7" xfId="9972"/>
    <cellStyle name="Millares 14 2 2 2 2 8" xfId="11742"/>
    <cellStyle name="Millares 14 2 2 2 2 9" xfId="13516"/>
    <cellStyle name="Millares 14 2 2 2 20" xfId="16776"/>
    <cellStyle name="Millares 14 2 2 2 21" xfId="18540"/>
    <cellStyle name="Millares 14 2 2 2 22" xfId="20312"/>
    <cellStyle name="Millares 14 2 2 2 3" xfId="1154"/>
    <cellStyle name="Millares 14 2 2 2 3 10" xfId="19126"/>
    <cellStyle name="Millares 14 2 2 2 3 2" xfId="4967"/>
    <cellStyle name="Millares 14 2 2 2 3 3" xfId="6723"/>
    <cellStyle name="Millares 14 2 2 2 3 4" xfId="8496"/>
    <cellStyle name="Millares 14 2 2 2 3 5" xfId="10265"/>
    <cellStyle name="Millares 14 2 2 2 3 6" xfId="12035"/>
    <cellStyle name="Millares 14 2 2 2 3 7" xfId="13809"/>
    <cellStyle name="Millares 14 2 2 2 3 8" xfId="15607"/>
    <cellStyle name="Millares 14 2 2 2 3 9" xfId="17364"/>
    <cellStyle name="Millares 14 2 2 2 4" xfId="1743"/>
    <cellStyle name="Millares 14 2 2 2 4 10" xfId="19712"/>
    <cellStyle name="Millares 14 2 2 2 4 2" xfId="5556"/>
    <cellStyle name="Millares 14 2 2 2 4 3" xfId="7309"/>
    <cellStyle name="Millares 14 2 2 2 4 4" xfId="9082"/>
    <cellStyle name="Millares 14 2 2 2 4 5" xfId="10851"/>
    <cellStyle name="Millares 14 2 2 2 4 6" xfId="12621"/>
    <cellStyle name="Millares 14 2 2 2 4 7" xfId="14395"/>
    <cellStyle name="Millares 14 2 2 2 4 8" xfId="16196"/>
    <cellStyle name="Millares 14 2 2 2 4 9" xfId="17950"/>
    <cellStyle name="Millares 14 2 2 2 5" xfId="2102"/>
    <cellStyle name="Millares 14 2 2 2 6" xfId="2491"/>
    <cellStyle name="Millares 14 2 2 2 7" xfId="2341"/>
    <cellStyle name="Millares 14 2 2 2 8" xfId="3622"/>
    <cellStyle name="Millares 14 2 2 2 9" xfId="2832"/>
    <cellStyle name="Millares 14 2 2 20" xfId="13033"/>
    <cellStyle name="Millares 14 2 2 21" xfId="14821"/>
    <cellStyle name="Millares 14 2 2 22" xfId="16585"/>
    <cellStyle name="Millares 14 2 2 23" xfId="18350"/>
    <cellStyle name="Millares 14 2 2 24" xfId="20122"/>
    <cellStyle name="Millares 14 2 2 3" xfId="192"/>
    <cellStyle name="Millares 14 2 2 3 10" xfId="3634"/>
    <cellStyle name="Millares 14 2 2 3 11" xfId="2256"/>
    <cellStyle name="Millares 14 2 2 3 12" xfId="4044"/>
    <cellStyle name="Millares 14 2 2 3 13" xfId="4279"/>
    <cellStyle name="Millares 14 2 2 3 14" xfId="6042"/>
    <cellStyle name="Millares 14 2 2 3 15" xfId="7815"/>
    <cellStyle name="Millares 14 2 2 3 16" xfId="9584"/>
    <cellStyle name="Millares 14 2 2 3 17" xfId="11354"/>
    <cellStyle name="Millares 14 2 2 3 18" xfId="13127"/>
    <cellStyle name="Millares 14 2 2 3 19" xfId="14915"/>
    <cellStyle name="Millares 14 2 2 3 2" xfId="483"/>
    <cellStyle name="Millares 14 2 2 3 2 10" xfId="15215"/>
    <cellStyle name="Millares 14 2 2 3 2 11" xfId="16975"/>
    <cellStyle name="Millares 14 2 2 3 2 12" xfId="18738"/>
    <cellStyle name="Millares 14 2 2 3 2 2" xfId="1352"/>
    <cellStyle name="Millares 14 2 2 3 2 2 10" xfId="19324"/>
    <cellStyle name="Millares 14 2 2 3 2 2 2" xfId="5165"/>
    <cellStyle name="Millares 14 2 2 3 2 2 3" xfId="6921"/>
    <cellStyle name="Millares 14 2 2 3 2 2 4" xfId="8694"/>
    <cellStyle name="Millares 14 2 2 3 2 2 5" xfId="10463"/>
    <cellStyle name="Millares 14 2 2 3 2 2 6" xfId="12233"/>
    <cellStyle name="Millares 14 2 2 3 2 2 7" xfId="14007"/>
    <cellStyle name="Millares 14 2 2 3 2 2 8" xfId="15805"/>
    <cellStyle name="Millares 14 2 2 3 2 2 9" xfId="17562"/>
    <cellStyle name="Millares 14 2 2 3 2 3" xfId="1941"/>
    <cellStyle name="Millares 14 2 2 3 2 3 10" xfId="19910"/>
    <cellStyle name="Millares 14 2 2 3 2 3 2" xfId="5754"/>
    <cellStyle name="Millares 14 2 2 3 2 3 3" xfId="7507"/>
    <cellStyle name="Millares 14 2 2 3 2 3 4" xfId="9280"/>
    <cellStyle name="Millares 14 2 2 3 2 3 5" xfId="11049"/>
    <cellStyle name="Millares 14 2 2 3 2 3 6" xfId="12819"/>
    <cellStyle name="Millares 14 2 2 3 2 3 7" xfId="14593"/>
    <cellStyle name="Millares 14 2 2 3 2 3 8" xfId="16394"/>
    <cellStyle name="Millares 14 2 2 3 2 3 9" xfId="18148"/>
    <cellStyle name="Millares 14 2 2 3 2 4" xfId="4578"/>
    <cellStyle name="Millares 14 2 2 3 2 5" xfId="6335"/>
    <cellStyle name="Millares 14 2 2 3 2 6" xfId="8108"/>
    <cellStyle name="Millares 14 2 2 3 2 7" xfId="9877"/>
    <cellStyle name="Millares 14 2 2 3 2 8" xfId="11647"/>
    <cellStyle name="Millares 14 2 2 3 2 9" xfId="13421"/>
    <cellStyle name="Millares 14 2 2 3 20" xfId="16679"/>
    <cellStyle name="Millares 14 2 2 3 21" xfId="18444"/>
    <cellStyle name="Millares 14 2 2 3 22" xfId="20216"/>
    <cellStyle name="Millares 14 2 2 3 3" xfId="1059"/>
    <cellStyle name="Millares 14 2 2 3 3 10" xfId="19031"/>
    <cellStyle name="Millares 14 2 2 3 3 2" xfId="4872"/>
    <cellStyle name="Millares 14 2 2 3 3 3" xfId="6628"/>
    <cellStyle name="Millares 14 2 2 3 3 4" xfId="8401"/>
    <cellStyle name="Millares 14 2 2 3 3 5" xfId="10170"/>
    <cellStyle name="Millares 14 2 2 3 3 6" xfId="11940"/>
    <cellStyle name="Millares 14 2 2 3 3 7" xfId="13714"/>
    <cellStyle name="Millares 14 2 2 3 3 8" xfId="15512"/>
    <cellStyle name="Millares 14 2 2 3 3 9" xfId="17269"/>
    <cellStyle name="Millares 14 2 2 3 4" xfId="1648"/>
    <cellStyle name="Millares 14 2 2 3 4 10" xfId="19617"/>
    <cellStyle name="Millares 14 2 2 3 4 2" xfId="5461"/>
    <cellStyle name="Millares 14 2 2 3 4 3" xfId="7214"/>
    <cellStyle name="Millares 14 2 2 3 4 4" xfId="8987"/>
    <cellStyle name="Millares 14 2 2 3 4 5" xfId="10756"/>
    <cellStyle name="Millares 14 2 2 3 4 6" xfId="12526"/>
    <cellStyle name="Millares 14 2 2 3 4 7" xfId="14300"/>
    <cellStyle name="Millares 14 2 2 3 4 8" xfId="16101"/>
    <cellStyle name="Millares 14 2 2 3 4 9" xfId="17855"/>
    <cellStyle name="Millares 14 2 2 3 5" xfId="858"/>
    <cellStyle name="Millares 14 2 2 3 6" xfId="2532"/>
    <cellStyle name="Millares 14 2 2 3 7" xfId="2977"/>
    <cellStyle name="Millares 14 2 2 3 8" xfId="3116"/>
    <cellStyle name="Millares 14 2 2 3 9" xfId="2755"/>
    <cellStyle name="Millares 14 2 2 4" xfId="389"/>
    <cellStyle name="Millares 14 2 2 4 10" xfId="15121"/>
    <cellStyle name="Millares 14 2 2 4 11" xfId="16881"/>
    <cellStyle name="Millares 14 2 2 4 12" xfId="18644"/>
    <cellStyle name="Millares 14 2 2 4 2" xfId="1258"/>
    <cellStyle name="Millares 14 2 2 4 2 10" xfId="19230"/>
    <cellStyle name="Millares 14 2 2 4 2 2" xfId="5071"/>
    <cellStyle name="Millares 14 2 2 4 2 3" xfId="6827"/>
    <cellStyle name="Millares 14 2 2 4 2 4" xfId="8600"/>
    <cellStyle name="Millares 14 2 2 4 2 5" xfId="10369"/>
    <cellStyle name="Millares 14 2 2 4 2 6" xfId="12139"/>
    <cellStyle name="Millares 14 2 2 4 2 7" xfId="13913"/>
    <cellStyle name="Millares 14 2 2 4 2 8" xfId="15711"/>
    <cellStyle name="Millares 14 2 2 4 2 9" xfId="17468"/>
    <cellStyle name="Millares 14 2 2 4 3" xfId="1847"/>
    <cellStyle name="Millares 14 2 2 4 3 10" xfId="19816"/>
    <cellStyle name="Millares 14 2 2 4 3 2" xfId="5660"/>
    <cellStyle name="Millares 14 2 2 4 3 3" xfId="7413"/>
    <cellStyle name="Millares 14 2 2 4 3 4" xfId="9186"/>
    <cellStyle name="Millares 14 2 2 4 3 5" xfId="10955"/>
    <cellStyle name="Millares 14 2 2 4 3 6" xfId="12725"/>
    <cellStyle name="Millares 14 2 2 4 3 7" xfId="14499"/>
    <cellStyle name="Millares 14 2 2 4 3 8" xfId="16300"/>
    <cellStyle name="Millares 14 2 2 4 3 9" xfId="18054"/>
    <cellStyle name="Millares 14 2 2 4 4" xfId="4484"/>
    <cellStyle name="Millares 14 2 2 4 5" xfId="6241"/>
    <cellStyle name="Millares 14 2 2 4 6" xfId="8014"/>
    <cellStyle name="Millares 14 2 2 4 7" xfId="9783"/>
    <cellStyle name="Millares 14 2 2 4 8" xfId="11553"/>
    <cellStyle name="Millares 14 2 2 4 9" xfId="13327"/>
    <cellStyle name="Millares 14 2 2 5" xfId="965"/>
    <cellStyle name="Millares 14 2 2 5 10" xfId="18937"/>
    <cellStyle name="Millares 14 2 2 5 2" xfId="4778"/>
    <cellStyle name="Millares 14 2 2 5 3" xfId="6534"/>
    <cellStyle name="Millares 14 2 2 5 4" xfId="8307"/>
    <cellStyle name="Millares 14 2 2 5 5" xfId="10076"/>
    <cellStyle name="Millares 14 2 2 5 6" xfId="11846"/>
    <cellStyle name="Millares 14 2 2 5 7" xfId="13620"/>
    <cellStyle name="Millares 14 2 2 5 8" xfId="15418"/>
    <cellStyle name="Millares 14 2 2 5 9" xfId="17175"/>
    <cellStyle name="Millares 14 2 2 6" xfId="1554"/>
    <cellStyle name="Millares 14 2 2 6 10" xfId="19523"/>
    <cellStyle name="Millares 14 2 2 6 2" xfId="5367"/>
    <cellStyle name="Millares 14 2 2 6 3" xfId="7120"/>
    <cellStyle name="Millares 14 2 2 6 4" xfId="8893"/>
    <cellStyle name="Millares 14 2 2 6 5" xfId="10662"/>
    <cellStyle name="Millares 14 2 2 6 6" xfId="12432"/>
    <cellStyle name="Millares 14 2 2 6 7" xfId="14206"/>
    <cellStyle name="Millares 14 2 2 6 8" xfId="16007"/>
    <cellStyle name="Millares 14 2 2 6 9" xfId="17761"/>
    <cellStyle name="Millares 14 2 2 7" xfId="816"/>
    <cellStyle name="Millares 14 2 2 8" xfId="3098"/>
    <cellStyle name="Millares 14 2 2 9" xfId="2600"/>
    <cellStyle name="Millares 14 2 20" xfId="11218"/>
    <cellStyle name="Millares 14 2 21" xfId="12991"/>
    <cellStyle name="Millares 14 2 22" xfId="14772"/>
    <cellStyle name="Millares 14 2 23" xfId="16541"/>
    <cellStyle name="Millares 14 2 24" xfId="18308"/>
    <cellStyle name="Millares 14 2 25" xfId="20080"/>
    <cellStyle name="Millares 14 2 3" xfId="253"/>
    <cellStyle name="Millares 14 2 3 10" xfId="2562"/>
    <cellStyle name="Millares 14 2 3 11" xfId="3355"/>
    <cellStyle name="Millares 14 2 3 12" xfId="3916"/>
    <cellStyle name="Millares 14 2 3 13" xfId="4336"/>
    <cellStyle name="Millares 14 2 3 14" xfId="6096"/>
    <cellStyle name="Millares 14 2 3 15" xfId="7869"/>
    <cellStyle name="Millares 14 2 3 16" xfId="9638"/>
    <cellStyle name="Millares 14 2 3 17" xfId="11408"/>
    <cellStyle name="Millares 14 2 3 18" xfId="13181"/>
    <cellStyle name="Millares 14 2 3 19" xfId="14974"/>
    <cellStyle name="Millares 14 2 3 2" xfId="537"/>
    <cellStyle name="Millares 14 2 3 2 10" xfId="15269"/>
    <cellStyle name="Millares 14 2 3 2 11" xfId="17028"/>
    <cellStyle name="Millares 14 2 3 2 12" xfId="18791"/>
    <cellStyle name="Millares 14 2 3 2 2" xfId="1405"/>
    <cellStyle name="Millares 14 2 3 2 2 10" xfId="19377"/>
    <cellStyle name="Millares 14 2 3 2 2 2" xfId="5218"/>
    <cellStyle name="Millares 14 2 3 2 2 3" xfId="6974"/>
    <cellStyle name="Millares 14 2 3 2 2 4" xfId="8747"/>
    <cellStyle name="Millares 14 2 3 2 2 5" xfId="10516"/>
    <cellStyle name="Millares 14 2 3 2 2 6" xfId="12286"/>
    <cellStyle name="Millares 14 2 3 2 2 7" xfId="14060"/>
    <cellStyle name="Millares 14 2 3 2 2 8" xfId="15858"/>
    <cellStyle name="Millares 14 2 3 2 2 9" xfId="17615"/>
    <cellStyle name="Millares 14 2 3 2 3" xfId="1994"/>
    <cellStyle name="Millares 14 2 3 2 3 10" xfId="19963"/>
    <cellStyle name="Millares 14 2 3 2 3 2" xfId="5807"/>
    <cellStyle name="Millares 14 2 3 2 3 3" xfId="7560"/>
    <cellStyle name="Millares 14 2 3 2 3 4" xfId="9333"/>
    <cellStyle name="Millares 14 2 3 2 3 5" xfId="11102"/>
    <cellStyle name="Millares 14 2 3 2 3 6" xfId="12872"/>
    <cellStyle name="Millares 14 2 3 2 3 7" xfId="14646"/>
    <cellStyle name="Millares 14 2 3 2 3 8" xfId="16447"/>
    <cellStyle name="Millares 14 2 3 2 3 9" xfId="18201"/>
    <cellStyle name="Millares 14 2 3 2 4" xfId="4631"/>
    <cellStyle name="Millares 14 2 3 2 5" xfId="6388"/>
    <cellStyle name="Millares 14 2 3 2 6" xfId="8161"/>
    <cellStyle name="Millares 14 2 3 2 7" xfId="9930"/>
    <cellStyle name="Millares 14 2 3 2 8" xfId="11700"/>
    <cellStyle name="Millares 14 2 3 2 9" xfId="13474"/>
    <cellStyle name="Millares 14 2 3 20" xfId="16734"/>
    <cellStyle name="Millares 14 2 3 21" xfId="18498"/>
    <cellStyle name="Millares 14 2 3 22" xfId="20270"/>
    <cellStyle name="Millares 14 2 3 3" xfId="1112"/>
    <cellStyle name="Millares 14 2 3 3 10" xfId="19084"/>
    <cellStyle name="Millares 14 2 3 3 2" xfId="4925"/>
    <cellStyle name="Millares 14 2 3 3 3" xfId="6681"/>
    <cellStyle name="Millares 14 2 3 3 4" xfId="8454"/>
    <cellStyle name="Millares 14 2 3 3 5" xfId="10223"/>
    <cellStyle name="Millares 14 2 3 3 6" xfId="11993"/>
    <cellStyle name="Millares 14 2 3 3 7" xfId="13767"/>
    <cellStyle name="Millares 14 2 3 3 8" xfId="15565"/>
    <cellStyle name="Millares 14 2 3 3 9" xfId="17322"/>
    <cellStyle name="Millares 14 2 3 4" xfId="1701"/>
    <cellStyle name="Millares 14 2 3 4 10" xfId="19670"/>
    <cellStyle name="Millares 14 2 3 4 2" xfId="5514"/>
    <cellStyle name="Millares 14 2 3 4 3" xfId="7267"/>
    <cellStyle name="Millares 14 2 3 4 4" xfId="9040"/>
    <cellStyle name="Millares 14 2 3 4 5" xfId="10809"/>
    <cellStyle name="Millares 14 2 3 4 6" xfId="12579"/>
    <cellStyle name="Millares 14 2 3 4 7" xfId="14353"/>
    <cellStyle name="Millares 14 2 3 4 8" xfId="16154"/>
    <cellStyle name="Millares 14 2 3 4 9" xfId="17908"/>
    <cellStyle name="Millares 14 2 3 5" xfId="634"/>
    <cellStyle name="Millares 14 2 3 6" xfId="2533"/>
    <cellStyle name="Millares 14 2 3 7" xfId="2539"/>
    <cellStyle name="Millares 14 2 3 8" xfId="3408"/>
    <cellStyle name="Millares 14 2 3 9" xfId="2624"/>
    <cellStyle name="Millares 14 2 4" xfId="150"/>
    <cellStyle name="Millares 14 2 4 10" xfId="3824"/>
    <cellStyle name="Millares 14 2 4 11" xfId="3955"/>
    <cellStyle name="Millares 14 2 4 12" xfId="3337"/>
    <cellStyle name="Millares 14 2 4 13" xfId="4237"/>
    <cellStyle name="Millares 14 2 4 14" xfId="6000"/>
    <cellStyle name="Millares 14 2 4 15" xfId="7773"/>
    <cellStyle name="Millares 14 2 4 16" xfId="9542"/>
    <cellStyle name="Millares 14 2 4 17" xfId="11312"/>
    <cellStyle name="Millares 14 2 4 18" xfId="13085"/>
    <cellStyle name="Millares 14 2 4 19" xfId="14873"/>
    <cellStyle name="Millares 14 2 4 2" xfId="441"/>
    <cellStyle name="Millares 14 2 4 2 10" xfId="15173"/>
    <cellStyle name="Millares 14 2 4 2 11" xfId="16933"/>
    <cellStyle name="Millares 14 2 4 2 12" xfId="18696"/>
    <cellStyle name="Millares 14 2 4 2 2" xfId="1310"/>
    <cellStyle name="Millares 14 2 4 2 2 10" xfId="19282"/>
    <cellStyle name="Millares 14 2 4 2 2 2" xfId="5123"/>
    <cellStyle name="Millares 14 2 4 2 2 3" xfId="6879"/>
    <cellStyle name="Millares 14 2 4 2 2 4" xfId="8652"/>
    <cellStyle name="Millares 14 2 4 2 2 5" xfId="10421"/>
    <cellStyle name="Millares 14 2 4 2 2 6" xfId="12191"/>
    <cellStyle name="Millares 14 2 4 2 2 7" xfId="13965"/>
    <cellStyle name="Millares 14 2 4 2 2 8" xfId="15763"/>
    <cellStyle name="Millares 14 2 4 2 2 9" xfId="17520"/>
    <cellStyle name="Millares 14 2 4 2 3" xfId="1899"/>
    <cellStyle name="Millares 14 2 4 2 3 10" xfId="19868"/>
    <cellStyle name="Millares 14 2 4 2 3 2" xfId="5712"/>
    <cellStyle name="Millares 14 2 4 2 3 3" xfId="7465"/>
    <cellStyle name="Millares 14 2 4 2 3 4" xfId="9238"/>
    <cellStyle name="Millares 14 2 4 2 3 5" xfId="11007"/>
    <cellStyle name="Millares 14 2 4 2 3 6" xfId="12777"/>
    <cellStyle name="Millares 14 2 4 2 3 7" xfId="14551"/>
    <cellStyle name="Millares 14 2 4 2 3 8" xfId="16352"/>
    <cellStyle name="Millares 14 2 4 2 3 9" xfId="18106"/>
    <cellStyle name="Millares 14 2 4 2 4" xfId="4536"/>
    <cellStyle name="Millares 14 2 4 2 5" xfId="6293"/>
    <cellStyle name="Millares 14 2 4 2 6" xfId="8066"/>
    <cellStyle name="Millares 14 2 4 2 7" xfId="9835"/>
    <cellStyle name="Millares 14 2 4 2 8" xfId="11605"/>
    <cellStyle name="Millares 14 2 4 2 9" xfId="13379"/>
    <cellStyle name="Millares 14 2 4 20" xfId="16637"/>
    <cellStyle name="Millares 14 2 4 21" xfId="18402"/>
    <cellStyle name="Millares 14 2 4 22" xfId="20174"/>
    <cellStyle name="Millares 14 2 4 3" xfId="1017"/>
    <cellStyle name="Millares 14 2 4 3 10" xfId="18989"/>
    <cellStyle name="Millares 14 2 4 3 2" xfId="4830"/>
    <cellStyle name="Millares 14 2 4 3 3" xfId="6586"/>
    <cellStyle name="Millares 14 2 4 3 4" xfId="8359"/>
    <cellStyle name="Millares 14 2 4 3 5" xfId="10128"/>
    <cellStyle name="Millares 14 2 4 3 6" xfId="11898"/>
    <cellStyle name="Millares 14 2 4 3 7" xfId="13672"/>
    <cellStyle name="Millares 14 2 4 3 8" xfId="15470"/>
    <cellStyle name="Millares 14 2 4 3 9" xfId="17227"/>
    <cellStyle name="Millares 14 2 4 4" xfId="1606"/>
    <cellStyle name="Millares 14 2 4 4 10" xfId="19575"/>
    <cellStyle name="Millares 14 2 4 4 2" xfId="5419"/>
    <cellStyle name="Millares 14 2 4 4 3" xfId="7172"/>
    <cellStyle name="Millares 14 2 4 4 4" xfId="8945"/>
    <cellStyle name="Millares 14 2 4 4 5" xfId="10714"/>
    <cellStyle name="Millares 14 2 4 4 6" xfId="12484"/>
    <cellStyle name="Millares 14 2 4 4 7" xfId="14258"/>
    <cellStyle name="Millares 14 2 4 4 8" xfId="16059"/>
    <cellStyle name="Millares 14 2 4 4 9" xfId="17813"/>
    <cellStyle name="Millares 14 2 4 5" xfId="788"/>
    <cellStyle name="Millares 14 2 4 6" xfId="2275"/>
    <cellStyle name="Millares 14 2 4 7" xfId="3267"/>
    <cellStyle name="Millares 14 2 4 8" xfId="656"/>
    <cellStyle name="Millares 14 2 4 9" xfId="3786"/>
    <cellStyle name="Millares 14 2 5" xfId="347"/>
    <cellStyle name="Millares 14 2 5 10" xfId="15079"/>
    <cellStyle name="Millares 14 2 5 11" xfId="16839"/>
    <cellStyle name="Millares 14 2 5 12" xfId="18602"/>
    <cellStyle name="Millares 14 2 5 2" xfId="1216"/>
    <cellStyle name="Millares 14 2 5 2 10" xfId="19188"/>
    <cellStyle name="Millares 14 2 5 2 2" xfId="5029"/>
    <cellStyle name="Millares 14 2 5 2 3" xfId="6785"/>
    <cellStyle name="Millares 14 2 5 2 4" xfId="8558"/>
    <cellStyle name="Millares 14 2 5 2 5" xfId="10327"/>
    <cellStyle name="Millares 14 2 5 2 6" xfId="12097"/>
    <cellStyle name="Millares 14 2 5 2 7" xfId="13871"/>
    <cellStyle name="Millares 14 2 5 2 8" xfId="15669"/>
    <cellStyle name="Millares 14 2 5 2 9" xfId="17426"/>
    <cellStyle name="Millares 14 2 5 3" xfId="1805"/>
    <cellStyle name="Millares 14 2 5 3 10" xfId="19774"/>
    <cellStyle name="Millares 14 2 5 3 2" xfId="5618"/>
    <cellStyle name="Millares 14 2 5 3 3" xfId="7371"/>
    <cellStyle name="Millares 14 2 5 3 4" xfId="9144"/>
    <cellStyle name="Millares 14 2 5 3 5" xfId="10913"/>
    <cellStyle name="Millares 14 2 5 3 6" xfId="12683"/>
    <cellStyle name="Millares 14 2 5 3 7" xfId="14457"/>
    <cellStyle name="Millares 14 2 5 3 8" xfId="16258"/>
    <cellStyle name="Millares 14 2 5 3 9" xfId="18012"/>
    <cellStyle name="Millares 14 2 5 4" xfId="4442"/>
    <cellStyle name="Millares 14 2 5 5" xfId="6199"/>
    <cellStyle name="Millares 14 2 5 6" xfId="7972"/>
    <cellStyle name="Millares 14 2 5 7" xfId="9741"/>
    <cellStyle name="Millares 14 2 5 8" xfId="11511"/>
    <cellStyle name="Millares 14 2 5 9" xfId="13285"/>
    <cellStyle name="Millares 14 2 6" xfId="923"/>
    <cellStyle name="Millares 14 2 6 10" xfId="18895"/>
    <cellStyle name="Millares 14 2 6 2" xfId="4736"/>
    <cellStyle name="Millares 14 2 6 3" xfId="6492"/>
    <cellStyle name="Millares 14 2 6 4" xfId="8265"/>
    <cellStyle name="Millares 14 2 6 5" xfId="10034"/>
    <cellStyle name="Millares 14 2 6 6" xfId="11804"/>
    <cellStyle name="Millares 14 2 6 7" xfId="13578"/>
    <cellStyle name="Millares 14 2 6 8" xfId="15376"/>
    <cellStyle name="Millares 14 2 6 9" xfId="17133"/>
    <cellStyle name="Millares 14 2 7" xfId="1512"/>
    <cellStyle name="Millares 14 2 7 10" xfId="19481"/>
    <cellStyle name="Millares 14 2 7 2" xfId="5325"/>
    <cellStyle name="Millares 14 2 7 3" xfId="7078"/>
    <cellStyle name="Millares 14 2 7 4" xfId="8851"/>
    <cellStyle name="Millares 14 2 7 5" xfId="10620"/>
    <cellStyle name="Millares 14 2 7 6" xfId="12390"/>
    <cellStyle name="Millares 14 2 7 7" xfId="14164"/>
    <cellStyle name="Millares 14 2 7 8" xfId="15965"/>
    <cellStyle name="Millares 14 2 7 9" xfId="17719"/>
    <cellStyle name="Millares 14 2 8" xfId="661"/>
    <cellStyle name="Millares 14 2 9" xfId="3012"/>
    <cellStyle name="Millares 14 20" xfId="9430"/>
    <cellStyle name="Millares 14 21" xfId="11200"/>
    <cellStyle name="Millares 14 22" xfId="12973"/>
    <cellStyle name="Millares 14 23" xfId="14752"/>
    <cellStyle name="Millares 14 24" xfId="14754"/>
    <cellStyle name="Millares 14 25" xfId="18290"/>
    <cellStyle name="Millares 14 26" xfId="20062"/>
    <cellStyle name="Millares 14 3" xfId="80"/>
    <cellStyle name="Millares 14 3 10" xfId="2903"/>
    <cellStyle name="Millares 14 3 11" xfId="2238"/>
    <cellStyle name="Millares 14 3 12" xfId="2406"/>
    <cellStyle name="Millares 14 3 13" xfId="3503"/>
    <cellStyle name="Millares 14 3 14" xfId="4095"/>
    <cellStyle name="Millares 14 3 15" xfId="4167"/>
    <cellStyle name="Millares 14 3 16" xfId="5930"/>
    <cellStyle name="Millares 14 3 17" xfId="7703"/>
    <cellStyle name="Millares 14 3 18" xfId="9472"/>
    <cellStyle name="Millares 14 3 19" xfId="11242"/>
    <cellStyle name="Millares 14 3 2" xfId="277"/>
    <cellStyle name="Millares 14 3 2 10" xfId="2162"/>
    <cellStyle name="Millares 14 3 2 11" xfId="2242"/>
    <cellStyle name="Millares 14 3 2 12" xfId="4084"/>
    <cellStyle name="Millares 14 3 2 13" xfId="4360"/>
    <cellStyle name="Millares 14 3 2 14" xfId="6120"/>
    <cellStyle name="Millares 14 3 2 15" xfId="7893"/>
    <cellStyle name="Millares 14 3 2 16" xfId="9662"/>
    <cellStyle name="Millares 14 3 2 17" xfId="11432"/>
    <cellStyle name="Millares 14 3 2 18" xfId="13205"/>
    <cellStyle name="Millares 14 3 2 19" xfId="14998"/>
    <cellStyle name="Millares 14 3 2 2" xfId="561"/>
    <cellStyle name="Millares 14 3 2 2 10" xfId="15293"/>
    <cellStyle name="Millares 14 3 2 2 11" xfId="17052"/>
    <cellStyle name="Millares 14 3 2 2 12" xfId="18815"/>
    <cellStyle name="Millares 14 3 2 2 2" xfId="1429"/>
    <cellStyle name="Millares 14 3 2 2 2 10" xfId="19401"/>
    <cellStyle name="Millares 14 3 2 2 2 2" xfId="5242"/>
    <cellStyle name="Millares 14 3 2 2 2 3" xfId="6998"/>
    <cellStyle name="Millares 14 3 2 2 2 4" xfId="8771"/>
    <cellStyle name="Millares 14 3 2 2 2 5" xfId="10540"/>
    <cellStyle name="Millares 14 3 2 2 2 6" xfId="12310"/>
    <cellStyle name="Millares 14 3 2 2 2 7" xfId="14084"/>
    <cellStyle name="Millares 14 3 2 2 2 8" xfId="15882"/>
    <cellStyle name="Millares 14 3 2 2 2 9" xfId="17639"/>
    <cellStyle name="Millares 14 3 2 2 3" xfId="2018"/>
    <cellStyle name="Millares 14 3 2 2 3 10" xfId="19987"/>
    <cellStyle name="Millares 14 3 2 2 3 2" xfId="5831"/>
    <cellStyle name="Millares 14 3 2 2 3 3" xfId="7584"/>
    <cellStyle name="Millares 14 3 2 2 3 4" xfId="9357"/>
    <cellStyle name="Millares 14 3 2 2 3 5" xfId="11126"/>
    <cellStyle name="Millares 14 3 2 2 3 6" xfId="12896"/>
    <cellStyle name="Millares 14 3 2 2 3 7" xfId="14670"/>
    <cellStyle name="Millares 14 3 2 2 3 8" xfId="16471"/>
    <cellStyle name="Millares 14 3 2 2 3 9" xfId="18225"/>
    <cellStyle name="Millares 14 3 2 2 4" xfId="4655"/>
    <cellStyle name="Millares 14 3 2 2 5" xfId="6412"/>
    <cellStyle name="Millares 14 3 2 2 6" xfId="8185"/>
    <cellStyle name="Millares 14 3 2 2 7" xfId="9954"/>
    <cellStyle name="Millares 14 3 2 2 8" xfId="11724"/>
    <cellStyle name="Millares 14 3 2 2 9" xfId="13498"/>
    <cellStyle name="Millares 14 3 2 20" xfId="16758"/>
    <cellStyle name="Millares 14 3 2 21" xfId="18522"/>
    <cellStyle name="Millares 14 3 2 22" xfId="20294"/>
    <cellStyle name="Millares 14 3 2 3" xfId="1136"/>
    <cellStyle name="Millares 14 3 2 3 10" xfId="19108"/>
    <cellStyle name="Millares 14 3 2 3 2" xfId="4949"/>
    <cellStyle name="Millares 14 3 2 3 3" xfId="6705"/>
    <cellStyle name="Millares 14 3 2 3 4" xfId="8478"/>
    <cellStyle name="Millares 14 3 2 3 5" xfId="10247"/>
    <cellStyle name="Millares 14 3 2 3 6" xfId="12017"/>
    <cellStyle name="Millares 14 3 2 3 7" xfId="13791"/>
    <cellStyle name="Millares 14 3 2 3 8" xfId="15589"/>
    <cellStyle name="Millares 14 3 2 3 9" xfId="17346"/>
    <cellStyle name="Millares 14 3 2 4" xfId="1725"/>
    <cellStyle name="Millares 14 3 2 4 10" xfId="19694"/>
    <cellStyle name="Millares 14 3 2 4 2" xfId="5538"/>
    <cellStyle name="Millares 14 3 2 4 3" xfId="7291"/>
    <cellStyle name="Millares 14 3 2 4 4" xfId="9064"/>
    <cellStyle name="Millares 14 3 2 4 5" xfId="10833"/>
    <cellStyle name="Millares 14 3 2 4 6" xfId="12603"/>
    <cellStyle name="Millares 14 3 2 4 7" xfId="14377"/>
    <cellStyle name="Millares 14 3 2 4 8" xfId="16178"/>
    <cellStyle name="Millares 14 3 2 4 9" xfId="17932"/>
    <cellStyle name="Millares 14 3 2 5" xfId="2084"/>
    <cellStyle name="Millares 14 3 2 6" xfId="2664"/>
    <cellStyle name="Millares 14 3 2 7" xfId="2225"/>
    <cellStyle name="Millares 14 3 2 8" xfId="3231"/>
    <cellStyle name="Millares 14 3 2 9" xfId="2302"/>
    <cellStyle name="Millares 14 3 20" xfId="13015"/>
    <cellStyle name="Millares 14 3 21" xfId="14803"/>
    <cellStyle name="Millares 14 3 22" xfId="16567"/>
    <cellStyle name="Millares 14 3 23" xfId="18332"/>
    <cellStyle name="Millares 14 3 24" xfId="20104"/>
    <cellStyle name="Millares 14 3 3" xfId="174"/>
    <cellStyle name="Millares 14 3 3 10" xfId="3269"/>
    <cellStyle name="Millares 14 3 3 11" xfId="3087"/>
    <cellStyle name="Millares 14 3 3 12" xfId="2280"/>
    <cellStyle name="Millares 14 3 3 13" xfId="4261"/>
    <cellStyle name="Millares 14 3 3 14" xfId="6024"/>
    <cellStyle name="Millares 14 3 3 15" xfId="7797"/>
    <cellStyle name="Millares 14 3 3 16" xfId="9566"/>
    <cellStyle name="Millares 14 3 3 17" xfId="11336"/>
    <cellStyle name="Millares 14 3 3 18" xfId="13109"/>
    <cellStyle name="Millares 14 3 3 19" xfId="14897"/>
    <cellStyle name="Millares 14 3 3 2" xfId="465"/>
    <cellStyle name="Millares 14 3 3 2 10" xfId="15197"/>
    <cellStyle name="Millares 14 3 3 2 11" xfId="16957"/>
    <cellStyle name="Millares 14 3 3 2 12" xfId="18720"/>
    <cellStyle name="Millares 14 3 3 2 2" xfId="1334"/>
    <cellStyle name="Millares 14 3 3 2 2 10" xfId="19306"/>
    <cellStyle name="Millares 14 3 3 2 2 2" xfId="5147"/>
    <cellStyle name="Millares 14 3 3 2 2 3" xfId="6903"/>
    <cellStyle name="Millares 14 3 3 2 2 4" xfId="8676"/>
    <cellStyle name="Millares 14 3 3 2 2 5" xfId="10445"/>
    <cellStyle name="Millares 14 3 3 2 2 6" xfId="12215"/>
    <cellStyle name="Millares 14 3 3 2 2 7" xfId="13989"/>
    <cellStyle name="Millares 14 3 3 2 2 8" xfId="15787"/>
    <cellStyle name="Millares 14 3 3 2 2 9" xfId="17544"/>
    <cellStyle name="Millares 14 3 3 2 3" xfId="1923"/>
    <cellStyle name="Millares 14 3 3 2 3 10" xfId="19892"/>
    <cellStyle name="Millares 14 3 3 2 3 2" xfId="5736"/>
    <cellStyle name="Millares 14 3 3 2 3 3" xfId="7489"/>
    <cellStyle name="Millares 14 3 3 2 3 4" xfId="9262"/>
    <cellStyle name="Millares 14 3 3 2 3 5" xfId="11031"/>
    <cellStyle name="Millares 14 3 3 2 3 6" xfId="12801"/>
    <cellStyle name="Millares 14 3 3 2 3 7" xfId="14575"/>
    <cellStyle name="Millares 14 3 3 2 3 8" xfId="16376"/>
    <cellStyle name="Millares 14 3 3 2 3 9" xfId="18130"/>
    <cellStyle name="Millares 14 3 3 2 4" xfId="4560"/>
    <cellStyle name="Millares 14 3 3 2 5" xfId="6317"/>
    <cellStyle name="Millares 14 3 3 2 6" xfId="8090"/>
    <cellStyle name="Millares 14 3 3 2 7" xfId="9859"/>
    <cellStyle name="Millares 14 3 3 2 8" xfId="11629"/>
    <cellStyle name="Millares 14 3 3 2 9" xfId="13403"/>
    <cellStyle name="Millares 14 3 3 20" xfId="16661"/>
    <cellStyle name="Millares 14 3 3 21" xfId="18426"/>
    <cellStyle name="Millares 14 3 3 22" xfId="20198"/>
    <cellStyle name="Millares 14 3 3 3" xfId="1041"/>
    <cellStyle name="Millares 14 3 3 3 10" xfId="19013"/>
    <cellStyle name="Millares 14 3 3 3 2" xfId="4854"/>
    <cellStyle name="Millares 14 3 3 3 3" xfId="6610"/>
    <cellStyle name="Millares 14 3 3 3 4" xfId="8383"/>
    <cellStyle name="Millares 14 3 3 3 5" xfId="10152"/>
    <cellStyle name="Millares 14 3 3 3 6" xfId="11922"/>
    <cellStyle name="Millares 14 3 3 3 7" xfId="13696"/>
    <cellStyle name="Millares 14 3 3 3 8" xfId="15494"/>
    <cellStyle name="Millares 14 3 3 3 9" xfId="17251"/>
    <cellStyle name="Millares 14 3 3 4" xfId="1630"/>
    <cellStyle name="Millares 14 3 3 4 10" xfId="19599"/>
    <cellStyle name="Millares 14 3 3 4 2" xfId="5443"/>
    <cellStyle name="Millares 14 3 3 4 3" xfId="7196"/>
    <cellStyle name="Millares 14 3 3 4 4" xfId="8969"/>
    <cellStyle name="Millares 14 3 3 4 5" xfId="10738"/>
    <cellStyle name="Millares 14 3 3 4 6" xfId="12508"/>
    <cellStyle name="Millares 14 3 3 4 7" xfId="14282"/>
    <cellStyle name="Millares 14 3 3 4 8" xfId="16083"/>
    <cellStyle name="Millares 14 3 3 4 9" xfId="17837"/>
    <cellStyle name="Millares 14 3 3 5" xfId="662"/>
    <cellStyle name="Millares 14 3 3 6" xfId="2646"/>
    <cellStyle name="Millares 14 3 3 7" xfId="2856"/>
    <cellStyle name="Millares 14 3 3 8" xfId="3623"/>
    <cellStyle name="Millares 14 3 3 9" xfId="2787"/>
    <cellStyle name="Millares 14 3 4" xfId="371"/>
    <cellStyle name="Millares 14 3 4 10" xfId="15103"/>
    <cellStyle name="Millares 14 3 4 11" xfId="16863"/>
    <cellStyle name="Millares 14 3 4 12" xfId="18626"/>
    <cellStyle name="Millares 14 3 4 2" xfId="1240"/>
    <cellStyle name="Millares 14 3 4 2 10" xfId="19212"/>
    <cellStyle name="Millares 14 3 4 2 2" xfId="5053"/>
    <cellStyle name="Millares 14 3 4 2 3" xfId="6809"/>
    <cellStyle name="Millares 14 3 4 2 4" xfId="8582"/>
    <cellStyle name="Millares 14 3 4 2 5" xfId="10351"/>
    <cellStyle name="Millares 14 3 4 2 6" xfId="12121"/>
    <cellStyle name="Millares 14 3 4 2 7" xfId="13895"/>
    <cellStyle name="Millares 14 3 4 2 8" xfId="15693"/>
    <cellStyle name="Millares 14 3 4 2 9" xfId="17450"/>
    <cellStyle name="Millares 14 3 4 3" xfId="1829"/>
    <cellStyle name="Millares 14 3 4 3 10" xfId="19798"/>
    <cellStyle name="Millares 14 3 4 3 2" xfId="5642"/>
    <cellStyle name="Millares 14 3 4 3 3" xfId="7395"/>
    <cellStyle name="Millares 14 3 4 3 4" xfId="9168"/>
    <cellStyle name="Millares 14 3 4 3 5" xfId="10937"/>
    <cellStyle name="Millares 14 3 4 3 6" xfId="12707"/>
    <cellStyle name="Millares 14 3 4 3 7" xfId="14481"/>
    <cellStyle name="Millares 14 3 4 3 8" xfId="16282"/>
    <cellStyle name="Millares 14 3 4 3 9" xfId="18036"/>
    <cellStyle name="Millares 14 3 4 4" xfId="4466"/>
    <cellStyle name="Millares 14 3 4 5" xfId="6223"/>
    <cellStyle name="Millares 14 3 4 6" xfId="7996"/>
    <cellStyle name="Millares 14 3 4 7" xfId="9765"/>
    <cellStyle name="Millares 14 3 4 8" xfId="11535"/>
    <cellStyle name="Millares 14 3 4 9" xfId="13309"/>
    <cellStyle name="Millares 14 3 5" xfId="947"/>
    <cellStyle name="Millares 14 3 5 10" xfId="18919"/>
    <cellStyle name="Millares 14 3 5 2" xfId="4760"/>
    <cellStyle name="Millares 14 3 5 3" xfId="6516"/>
    <cellStyle name="Millares 14 3 5 4" xfId="8289"/>
    <cellStyle name="Millares 14 3 5 5" xfId="10058"/>
    <cellStyle name="Millares 14 3 5 6" xfId="11828"/>
    <cellStyle name="Millares 14 3 5 7" xfId="13602"/>
    <cellStyle name="Millares 14 3 5 8" xfId="15400"/>
    <cellStyle name="Millares 14 3 5 9" xfId="17157"/>
    <cellStyle name="Millares 14 3 6" xfId="1536"/>
    <cellStyle name="Millares 14 3 6 10" xfId="19505"/>
    <cellStyle name="Millares 14 3 6 2" xfId="5349"/>
    <cellStyle name="Millares 14 3 6 3" xfId="7102"/>
    <cellStyle name="Millares 14 3 6 4" xfId="8875"/>
    <cellStyle name="Millares 14 3 6 5" xfId="10644"/>
    <cellStyle name="Millares 14 3 6 6" xfId="12414"/>
    <cellStyle name="Millares 14 3 6 7" xfId="14188"/>
    <cellStyle name="Millares 14 3 6 8" xfId="15989"/>
    <cellStyle name="Millares 14 3 6 9" xfId="17743"/>
    <cellStyle name="Millares 14 3 7" xfId="802"/>
    <cellStyle name="Millares 14 3 8" xfId="2132"/>
    <cellStyle name="Millares 14 3 9" xfId="2245"/>
    <cellStyle name="Millares 14 4" xfId="235"/>
    <cellStyle name="Millares 14 4 10" xfId="3929"/>
    <cellStyle name="Millares 14 4 11" xfId="4034"/>
    <cellStyle name="Millares 14 4 12" xfId="3600"/>
    <cellStyle name="Millares 14 4 13" xfId="4318"/>
    <cellStyle name="Millares 14 4 14" xfId="6078"/>
    <cellStyle name="Millares 14 4 15" xfId="7851"/>
    <cellStyle name="Millares 14 4 16" xfId="9620"/>
    <cellStyle name="Millares 14 4 17" xfId="11390"/>
    <cellStyle name="Millares 14 4 18" xfId="13163"/>
    <cellStyle name="Millares 14 4 19" xfId="14956"/>
    <cellStyle name="Millares 14 4 2" xfId="519"/>
    <cellStyle name="Millares 14 4 2 10" xfId="15251"/>
    <cellStyle name="Millares 14 4 2 11" xfId="17010"/>
    <cellStyle name="Millares 14 4 2 12" xfId="18773"/>
    <cellStyle name="Millares 14 4 2 2" xfId="1387"/>
    <cellStyle name="Millares 14 4 2 2 10" xfId="19359"/>
    <cellStyle name="Millares 14 4 2 2 2" xfId="5200"/>
    <cellStyle name="Millares 14 4 2 2 3" xfId="6956"/>
    <cellStyle name="Millares 14 4 2 2 4" xfId="8729"/>
    <cellStyle name="Millares 14 4 2 2 5" xfId="10498"/>
    <cellStyle name="Millares 14 4 2 2 6" xfId="12268"/>
    <cellStyle name="Millares 14 4 2 2 7" xfId="14042"/>
    <cellStyle name="Millares 14 4 2 2 8" xfId="15840"/>
    <cellStyle name="Millares 14 4 2 2 9" xfId="17597"/>
    <cellStyle name="Millares 14 4 2 3" xfId="1976"/>
    <cellStyle name="Millares 14 4 2 3 10" xfId="19945"/>
    <cellStyle name="Millares 14 4 2 3 2" xfId="5789"/>
    <cellStyle name="Millares 14 4 2 3 3" xfId="7542"/>
    <cellStyle name="Millares 14 4 2 3 4" xfId="9315"/>
    <cellStyle name="Millares 14 4 2 3 5" xfId="11084"/>
    <cellStyle name="Millares 14 4 2 3 6" xfId="12854"/>
    <cellStyle name="Millares 14 4 2 3 7" xfId="14628"/>
    <cellStyle name="Millares 14 4 2 3 8" xfId="16429"/>
    <cellStyle name="Millares 14 4 2 3 9" xfId="18183"/>
    <cellStyle name="Millares 14 4 2 4" xfId="4613"/>
    <cellStyle name="Millares 14 4 2 5" xfId="6370"/>
    <cellStyle name="Millares 14 4 2 6" xfId="8143"/>
    <cellStyle name="Millares 14 4 2 7" xfId="9912"/>
    <cellStyle name="Millares 14 4 2 8" xfId="11682"/>
    <cellStyle name="Millares 14 4 2 9" xfId="13456"/>
    <cellStyle name="Millares 14 4 20" xfId="16716"/>
    <cellStyle name="Millares 14 4 21" xfId="18480"/>
    <cellStyle name="Millares 14 4 22" xfId="20252"/>
    <cellStyle name="Millares 14 4 3" xfId="1094"/>
    <cellStyle name="Millares 14 4 3 10" xfId="19066"/>
    <cellStyle name="Millares 14 4 3 2" xfId="4907"/>
    <cellStyle name="Millares 14 4 3 3" xfId="6663"/>
    <cellStyle name="Millares 14 4 3 4" xfId="8436"/>
    <cellStyle name="Millares 14 4 3 5" xfId="10205"/>
    <cellStyle name="Millares 14 4 3 6" xfId="11975"/>
    <cellStyle name="Millares 14 4 3 7" xfId="13749"/>
    <cellStyle name="Millares 14 4 3 8" xfId="15547"/>
    <cellStyle name="Millares 14 4 3 9" xfId="17304"/>
    <cellStyle name="Millares 14 4 4" xfId="1683"/>
    <cellStyle name="Millares 14 4 4 10" xfId="19652"/>
    <cellStyle name="Millares 14 4 4 2" xfId="5496"/>
    <cellStyle name="Millares 14 4 4 3" xfId="7249"/>
    <cellStyle name="Millares 14 4 4 4" xfId="9022"/>
    <cellStyle name="Millares 14 4 4 5" xfId="10791"/>
    <cellStyle name="Millares 14 4 4 6" xfId="12561"/>
    <cellStyle name="Millares 14 4 4 7" xfId="14335"/>
    <cellStyle name="Millares 14 4 4 8" xfId="16136"/>
    <cellStyle name="Millares 14 4 4 9" xfId="17890"/>
    <cellStyle name="Millares 14 4 5" xfId="652"/>
    <cellStyle name="Millares 14 4 6" xfId="2647"/>
    <cellStyle name="Millares 14 4 7" xfId="3429"/>
    <cellStyle name="Millares 14 4 8" xfId="3395"/>
    <cellStyle name="Millares 14 4 9" xfId="3738"/>
    <cellStyle name="Millares 14 5" xfId="132"/>
    <cellStyle name="Millares 14 5 10" xfId="2789"/>
    <cellStyle name="Millares 14 5 11" xfId="2448"/>
    <cellStyle name="Millares 14 5 12" xfId="3914"/>
    <cellStyle name="Millares 14 5 13" xfId="4219"/>
    <cellStyle name="Millares 14 5 14" xfId="5982"/>
    <cellStyle name="Millares 14 5 15" xfId="7755"/>
    <cellStyle name="Millares 14 5 16" xfId="9524"/>
    <cellStyle name="Millares 14 5 17" xfId="11294"/>
    <cellStyle name="Millares 14 5 18" xfId="13067"/>
    <cellStyle name="Millares 14 5 19" xfId="14855"/>
    <cellStyle name="Millares 14 5 2" xfId="423"/>
    <cellStyle name="Millares 14 5 2 10" xfId="15155"/>
    <cellStyle name="Millares 14 5 2 11" xfId="16915"/>
    <cellStyle name="Millares 14 5 2 12" xfId="18678"/>
    <cellStyle name="Millares 14 5 2 2" xfId="1292"/>
    <cellStyle name="Millares 14 5 2 2 10" xfId="19264"/>
    <cellStyle name="Millares 14 5 2 2 2" xfId="5105"/>
    <cellStyle name="Millares 14 5 2 2 3" xfId="6861"/>
    <cellStyle name="Millares 14 5 2 2 4" xfId="8634"/>
    <cellStyle name="Millares 14 5 2 2 5" xfId="10403"/>
    <cellStyle name="Millares 14 5 2 2 6" xfId="12173"/>
    <cellStyle name="Millares 14 5 2 2 7" xfId="13947"/>
    <cellStyle name="Millares 14 5 2 2 8" xfId="15745"/>
    <cellStyle name="Millares 14 5 2 2 9" xfId="17502"/>
    <cellStyle name="Millares 14 5 2 3" xfId="1881"/>
    <cellStyle name="Millares 14 5 2 3 10" xfId="19850"/>
    <cellStyle name="Millares 14 5 2 3 2" xfId="5694"/>
    <cellStyle name="Millares 14 5 2 3 3" xfId="7447"/>
    <cellStyle name="Millares 14 5 2 3 4" xfId="9220"/>
    <cellStyle name="Millares 14 5 2 3 5" xfId="10989"/>
    <cellStyle name="Millares 14 5 2 3 6" xfId="12759"/>
    <cellStyle name="Millares 14 5 2 3 7" xfId="14533"/>
    <cellStyle name="Millares 14 5 2 3 8" xfId="16334"/>
    <cellStyle name="Millares 14 5 2 3 9" xfId="18088"/>
    <cellStyle name="Millares 14 5 2 4" xfId="4518"/>
    <cellStyle name="Millares 14 5 2 5" xfId="6275"/>
    <cellStyle name="Millares 14 5 2 6" xfId="8048"/>
    <cellStyle name="Millares 14 5 2 7" xfId="9817"/>
    <cellStyle name="Millares 14 5 2 8" xfId="11587"/>
    <cellStyle name="Millares 14 5 2 9" xfId="13361"/>
    <cellStyle name="Millares 14 5 20" xfId="16619"/>
    <cellStyle name="Millares 14 5 21" xfId="18384"/>
    <cellStyle name="Millares 14 5 22" xfId="20156"/>
    <cellStyle name="Millares 14 5 3" xfId="999"/>
    <cellStyle name="Millares 14 5 3 10" xfId="18971"/>
    <cellStyle name="Millares 14 5 3 2" xfId="4812"/>
    <cellStyle name="Millares 14 5 3 3" xfId="6568"/>
    <cellStyle name="Millares 14 5 3 4" xfId="8341"/>
    <cellStyle name="Millares 14 5 3 5" xfId="10110"/>
    <cellStyle name="Millares 14 5 3 6" xfId="11880"/>
    <cellStyle name="Millares 14 5 3 7" xfId="13654"/>
    <cellStyle name="Millares 14 5 3 8" xfId="15452"/>
    <cellStyle name="Millares 14 5 3 9" xfId="17209"/>
    <cellStyle name="Millares 14 5 4" xfId="1588"/>
    <cellStyle name="Millares 14 5 4 10" xfId="19557"/>
    <cellStyle name="Millares 14 5 4 2" xfId="5401"/>
    <cellStyle name="Millares 14 5 4 3" xfId="7154"/>
    <cellStyle name="Millares 14 5 4 4" xfId="8927"/>
    <cellStyle name="Millares 14 5 4 5" xfId="10696"/>
    <cellStyle name="Millares 14 5 4 6" xfId="12466"/>
    <cellStyle name="Millares 14 5 4 7" xfId="14240"/>
    <cellStyle name="Millares 14 5 4 8" xfId="16041"/>
    <cellStyle name="Millares 14 5 4 9" xfId="17795"/>
    <cellStyle name="Millares 14 5 5" xfId="831"/>
    <cellStyle name="Millares 14 5 6" xfId="2534"/>
    <cellStyle name="Millares 14 5 7" xfId="3194"/>
    <cellStyle name="Millares 14 5 8" xfId="2530"/>
    <cellStyle name="Millares 14 5 9" xfId="2654"/>
    <cellStyle name="Millares 14 6" xfId="329"/>
    <cellStyle name="Millares 14 6 10" xfId="15061"/>
    <cellStyle name="Millares 14 6 11" xfId="16821"/>
    <cellStyle name="Millares 14 6 12" xfId="18584"/>
    <cellStyle name="Millares 14 6 2" xfId="1198"/>
    <cellStyle name="Millares 14 6 2 10" xfId="19170"/>
    <cellStyle name="Millares 14 6 2 2" xfId="5011"/>
    <cellStyle name="Millares 14 6 2 3" xfId="6767"/>
    <cellStyle name="Millares 14 6 2 4" xfId="8540"/>
    <cellStyle name="Millares 14 6 2 5" xfId="10309"/>
    <cellStyle name="Millares 14 6 2 6" xfId="12079"/>
    <cellStyle name="Millares 14 6 2 7" xfId="13853"/>
    <cellStyle name="Millares 14 6 2 8" xfId="15651"/>
    <cellStyle name="Millares 14 6 2 9" xfId="17408"/>
    <cellStyle name="Millares 14 6 3" xfId="1787"/>
    <cellStyle name="Millares 14 6 3 10" xfId="19756"/>
    <cellStyle name="Millares 14 6 3 2" xfId="5600"/>
    <cellStyle name="Millares 14 6 3 3" xfId="7353"/>
    <cellStyle name="Millares 14 6 3 4" xfId="9126"/>
    <cellStyle name="Millares 14 6 3 5" xfId="10895"/>
    <cellStyle name="Millares 14 6 3 6" xfId="12665"/>
    <cellStyle name="Millares 14 6 3 7" xfId="14439"/>
    <cellStyle name="Millares 14 6 3 8" xfId="16240"/>
    <cellStyle name="Millares 14 6 3 9" xfId="17994"/>
    <cellStyle name="Millares 14 6 4" xfId="4424"/>
    <cellStyle name="Millares 14 6 5" xfId="6181"/>
    <cellStyle name="Millares 14 6 6" xfId="7954"/>
    <cellStyle name="Millares 14 6 7" xfId="9723"/>
    <cellStyle name="Millares 14 6 8" xfId="11493"/>
    <cellStyle name="Millares 14 6 9" xfId="13267"/>
    <cellStyle name="Millares 14 7" xfId="905"/>
    <cellStyle name="Millares 14 7 10" xfId="18877"/>
    <cellStyle name="Millares 14 7 2" xfId="4718"/>
    <cellStyle name="Millares 14 7 3" xfId="6474"/>
    <cellStyle name="Millares 14 7 4" xfId="8247"/>
    <cellStyle name="Millares 14 7 5" xfId="10016"/>
    <cellStyle name="Millares 14 7 6" xfId="11786"/>
    <cellStyle name="Millares 14 7 7" xfId="13560"/>
    <cellStyle name="Millares 14 7 8" xfId="15358"/>
    <cellStyle name="Millares 14 7 9" xfId="17115"/>
    <cellStyle name="Millares 14 8" xfId="1494"/>
    <cellStyle name="Millares 14 8 10" xfId="19463"/>
    <cellStyle name="Millares 14 8 2" xfId="5307"/>
    <cellStyle name="Millares 14 8 3" xfId="7060"/>
    <cellStyle name="Millares 14 8 4" xfId="8833"/>
    <cellStyle name="Millares 14 8 5" xfId="10602"/>
    <cellStyle name="Millares 14 8 6" xfId="12372"/>
    <cellStyle name="Millares 14 8 7" xfId="14146"/>
    <cellStyle name="Millares 14 8 8" xfId="15947"/>
    <cellStyle name="Millares 14 8 9" xfId="17701"/>
    <cellStyle name="Millares 14 9" xfId="602"/>
    <cellStyle name="Millares 15" xfId="30"/>
    <cellStyle name="Millares 16" xfId="51"/>
    <cellStyle name="Millares 16 10" xfId="2863"/>
    <cellStyle name="Millares 16 11" xfId="3325"/>
    <cellStyle name="Millares 16 12" xfId="3504"/>
    <cellStyle name="Millares 16 13" xfId="695"/>
    <cellStyle name="Millares 16 14" xfId="2605"/>
    <cellStyle name="Millares 16 15" xfId="646"/>
    <cellStyle name="Millares 16 16" xfId="4141"/>
    <cellStyle name="Millares 16 17" xfId="5908"/>
    <cellStyle name="Millares 16 18" xfId="7680"/>
    <cellStyle name="Millares 16 19" xfId="9450"/>
    <cellStyle name="Millares 16 2" xfId="100"/>
    <cellStyle name="Millares 16 2 10" xfId="3122"/>
    <cellStyle name="Millares 16 2 11" xfId="3714"/>
    <cellStyle name="Millares 16 2 12" xfId="3908"/>
    <cellStyle name="Millares 16 2 13" xfId="4021"/>
    <cellStyle name="Millares 16 2 14" xfId="3310"/>
    <cellStyle name="Millares 16 2 15" xfId="4187"/>
    <cellStyle name="Millares 16 2 16" xfId="5950"/>
    <cellStyle name="Millares 16 2 17" xfId="7723"/>
    <cellStyle name="Millares 16 2 18" xfId="9492"/>
    <cellStyle name="Millares 16 2 19" xfId="11262"/>
    <cellStyle name="Millares 16 2 2" xfId="297"/>
    <cellStyle name="Millares 16 2 2 10" xfId="3405"/>
    <cellStyle name="Millares 16 2 2 11" xfId="3736"/>
    <cellStyle name="Millares 16 2 2 12" xfId="3479"/>
    <cellStyle name="Millares 16 2 2 13" xfId="4380"/>
    <cellStyle name="Millares 16 2 2 14" xfId="6140"/>
    <cellStyle name="Millares 16 2 2 15" xfId="7913"/>
    <cellStyle name="Millares 16 2 2 16" xfId="9682"/>
    <cellStyle name="Millares 16 2 2 17" xfId="11452"/>
    <cellStyle name="Millares 16 2 2 18" xfId="13225"/>
    <cellStyle name="Millares 16 2 2 19" xfId="15018"/>
    <cellStyle name="Millares 16 2 2 2" xfId="581"/>
    <cellStyle name="Millares 16 2 2 2 10" xfId="15313"/>
    <cellStyle name="Millares 16 2 2 2 11" xfId="17072"/>
    <cellStyle name="Millares 16 2 2 2 12" xfId="18835"/>
    <cellStyle name="Millares 16 2 2 2 2" xfId="1449"/>
    <cellStyle name="Millares 16 2 2 2 2 10" xfId="19421"/>
    <cellStyle name="Millares 16 2 2 2 2 2" xfId="5262"/>
    <cellStyle name="Millares 16 2 2 2 2 3" xfId="7018"/>
    <cellStyle name="Millares 16 2 2 2 2 4" xfId="8791"/>
    <cellStyle name="Millares 16 2 2 2 2 5" xfId="10560"/>
    <cellStyle name="Millares 16 2 2 2 2 6" xfId="12330"/>
    <cellStyle name="Millares 16 2 2 2 2 7" xfId="14104"/>
    <cellStyle name="Millares 16 2 2 2 2 8" xfId="15902"/>
    <cellStyle name="Millares 16 2 2 2 2 9" xfId="17659"/>
    <cellStyle name="Millares 16 2 2 2 3" xfId="2038"/>
    <cellStyle name="Millares 16 2 2 2 3 10" xfId="20007"/>
    <cellStyle name="Millares 16 2 2 2 3 2" xfId="5851"/>
    <cellStyle name="Millares 16 2 2 2 3 3" xfId="7604"/>
    <cellStyle name="Millares 16 2 2 2 3 4" xfId="9377"/>
    <cellStyle name="Millares 16 2 2 2 3 5" xfId="11146"/>
    <cellStyle name="Millares 16 2 2 2 3 6" xfId="12916"/>
    <cellStyle name="Millares 16 2 2 2 3 7" xfId="14690"/>
    <cellStyle name="Millares 16 2 2 2 3 8" xfId="16491"/>
    <cellStyle name="Millares 16 2 2 2 3 9" xfId="18245"/>
    <cellStyle name="Millares 16 2 2 2 4" xfId="4675"/>
    <cellStyle name="Millares 16 2 2 2 5" xfId="6432"/>
    <cellStyle name="Millares 16 2 2 2 6" xfId="8205"/>
    <cellStyle name="Millares 16 2 2 2 7" xfId="9974"/>
    <cellStyle name="Millares 16 2 2 2 8" xfId="11744"/>
    <cellStyle name="Millares 16 2 2 2 9" xfId="13518"/>
    <cellStyle name="Millares 16 2 2 20" xfId="16778"/>
    <cellStyle name="Millares 16 2 2 21" xfId="18542"/>
    <cellStyle name="Millares 16 2 2 22" xfId="20314"/>
    <cellStyle name="Millares 16 2 2 3" xfId="1156"/>
    <cellStyle name="Millares 16 2 2 3 10" xfId="19128"/>
    <cellStyle name="Millares 16 2 2 3 2" xfId="4969"/>
    <cellStyle name="Millares 16 2 2 3 3" xfId="6725"/>
    <cellStyle name="Millares 16 2 2 3 4" xfId="8498"/>
    <cellStyle name="Millares 16 2 2 3 5" xfId="10267"/>
    <cellStyle name="Millares 16 2 2 3 6" xfId="12037"/>
    <cellStyle name="Millares 16 2 2 3 7" xfId="13811"/>
    <cellStyle name="Millares 16 2 2 3 8" xfId="15609"/>
    <cellStyle name="Millares 16 2 2 3 9" xfId="17366"/>
    <cellStyle name="Millares 16 2 2 4" xfId="1745"/>
    <cellStyle name="Millares 16 2 2 4 10" xfId="19714"/>
    <cellStyle name="Millares 16 2 2 4 2" xfId="5558"/>
    <cellStyle name="Millares 16 2 2 4 3" xfId="7311"/>
    <cellStyle name="Millares 16 2 2 4 4" xfId="9084"/>
    <cellStyle name="Millares 16 2 2 4 5" xfId="10853"/>
    <cellStyle name="Millares 16 2 2 4 6" xfId="12623"/>
    <cellStyle name="Millares 16 2 2 4 7" xfId="14397"/>
    <cellStyle name="Millares 16 2 2 4 8" xfId="16198"/>
    <cellStyle name="Millares 16 2 2 4 9" xfId="17952"/>
    <cellStyle name="Millares 16 2 2 5" xfId="2104"/>
    <cellStyle name="Millares 16 2 2 6" xfId="2708"/>
    <cellStyle name="Millares 16 2 2 7" xfId="2981"/>
    <cellStyle name="Millares 16 2 2 8" xfId="2869"/>
    <cellStyle name="Millares 16 2 2 9" xfId="2591"/>
    <cellStyle name="Millares 16 2 20" xfId="13035"/>
    <cellStyle name="Millares 16 2 21" xfId="14823"/>
    <cellStyle name="Millares 16 2 22" xfId="16587"/>
    <cellStyle name="Millares 16 2 23" xfId="18352"/>
    <cellStyle name="Millares 16 2 24" xfId="20124"/>
    <cellStyle name="Millares 16 2 3" xfId="194"/>
    <cellStyle name="Millares 16 2 3 10" xfId="2691"/>
    <cellStyle name="Millares 16 2 3 11" xfId="3447"/>
    <cellStyle name="Millares 16 2 3 12" xfId="3669"/>
    <cellStyle name="Millares 16 2 3 13" xfId="4281"/>
    <cellStyle name="Millares 16 2 3 14" xfId="6044"/>
    <cellStyle name="Millares 16 2 3 15" xfId="7817"/>
    <cellStyle name="Millares 16 2 3 16" xfId="9586"/>
    <cellStyle name="Millares 16 2 3 17" xfId="11356"/>
    <cellStyle name="Millares 16 2 3 18" xfId="13129"/>
    <cellStyle name="Millares 16 2 3 19" xfId="14917"/>
    <cellStyle name="Millares 16 2 3 2" xfId="485"/>
    <cellStyle name="Millares 16 2 3 2 10" xfId="15217"/>
    <cellStyle name="Millares 16 2 3 2 11" xfId="16977"/>
    <cellStyle name="Millares 16 2 3 2 12" xfId="18740"/>
    <cellStyle name="Millares 16 2 3 2 2" xfId="1354"/>
    <cellStyle name="Millares 16 2 3 2 2 10" xfId="19326"/>
    <cellStyle name="Millares 16 2 3 2 2 2" xfId="5167"/>
    <cellStyle name="Millares 16 2 3 2 2 3" xfId="6923"/>
    <cellStyle name="Millares 16 2 3 2 2 4" xfId="8696"/>
    <cellStyle name="Millares 16 2 3 2 2 5" xfId="10465"/>
    <cellStyle name="Millares 16 2 3 2 2 6" xfId="12235"/>
    <cellStyle name="Millares 16 2 3 2 2 7" xfId="14009"/>
    <cellStyle name="Millares 16 2 3 2 2 8" xfId="15807"/>
    <cellStyle name="Millares 16 2 3 2 2 9" xfId="17564"/>
    <cellStyle name="Millares 16 2 3 2 3" xfId="1943"/>
    <cellStyle name="Millares 16 2 3 2 3 10" xfId="19912"/>
    <cellStyle name="Millares 16 2 3 2 3 2" xfId="5756"/>
    <cellStyle name="Millares 16 2 3 2 3 3" xfId="7509"/>
    <cellStyle name="Millares 16 2 3 2 3 4" xfId="9282"/>
    <cellStyle name="Millares 16 2 3 2 3 5" xfId="11051"/>
    <cellStyle name="Millares 16 2 3 2 3 6" xfId="12821"/>
    <cellStyle name="Millares 16 2 3 2 3 7" xfId="14595"/>
    <cellStyle name="Millares 16 2 3 2 3 8" xfId="16396"/>
    <cellStyle name="Millares 16 2 3 2 3 9" xfId="18150"/>
    <cellStyle name="Millares 16 2 3 2 4" xfId="4580"/>
    <cellStyle name="Millares 16 2 3 2 5" xfId="6337"/>
    <cellStyle name="Millares 16 2 3 2 6" xfId="8110"/>
    <cellStyle name="Millares 16 2 3 2 7" xfId="9879"/>
    <cellStyle name="Millares 16 2 3 2 8" xfId="11649"/>
    <cellStyle name="Millares 16 2 3 2 9" xfId="13423"/>
    <cellStyle name="Millares 16 2 3 20" xfId="16681"/>
    <cellStyle name="Millares 16 2 3 21" xfId="18446"/>
    <cellStyle name="Millares 16 2 3 22" xfId="20218"/>
    <cellStyle name="Millares 16 2 3 3" xfId="1061"/>
    <cellStyle name="Millares 16 2 3 3 10" xfId="19033"/>
    <cellStyle name="Millares 16 2 3 3 2" xfId="4874"/>
    <cellStyle name="Millares 16 2 3 3 3" xfId="6630"/>
    <cellStyle name="Millares 16 2 3 3 4" xfId="8403"/>
    <cellStyle name="Millares 16 2 3 3 5" xfId="10172"/>
    <cellStyle name="Millares 16 2 3 3 6" xfId="11942"/>
    <cellStyle name="Millares 16 2 3 3 7" xfId="13716"/>
    <cellStyle name="Millares 16 2 3 3 8" xfId="15514"/>
    <cellStyle name="Millares 16 2 3 3 9" xfId="17271"/>
    <cellStyle name="Millares 16 2 3 4" xfId="1650"/>
    <cellStyle name="Millares 16 2 3 4 10" xfId="19619"/>
    <cellStyle name="Millares 16 2 3 4 2" xfId="5463"/>
    <cellStyle name="Millares 16 2 3 4 3" xfId="7216"/>
    <cellStyle name="Millares 16 2 3 4 4" xfId="8989"/>
    <cellStyle name="Millares 16 2 3 4 5" xfId="10758"/>
    <cellStyle name="Millares 16 2 3 4 6" xfId="12528"/>
    <cellStyle name="Millares 16 2 3 4 7" xfId="14302"/>
    <cellStyle name="Millares 16 2 3 4 8" xfId="16103"/>
    <cellStyle name="Millares 16 2 3 4 9" xfId="17857"/>
    <cellStyle name="Millares 16 2 3 5" xfId="725"/>
    <cellStyle name="Millares 16 2 3 6" xfId="2757"/>
    <cellStyle name="Millares 16 2 3 7" xfId="2964"/>
    <cellStyle name="Millares 16 2 3 8" xfId="3483"/>
    <cellStyle name="Millares 16 2 3 9" xfId="2781"/>
    <cellStyle name="Millares 16 2 4" xfId="391"/>
    <cellStyle name="Millares 16 2 4 10" xfId="15123"/>
    <cellStyle name="Millares 16 2 4 11" xfId="16883"/>
    <cellStyle name="Millares 16 2 4 12" xfId="18646"/>
    <cellStyle name="Millares 16 2 4 2" xfId="1260"/>
    <cellStyle name="Millares 16 2 4 2 10" xfId="19232"/>
    <cellStyle name="Millares 16 2 4 2 2" xfId="5073"/>
    <cellStyle name="Millares 16 2 4 2 3" xfId="6829"/>
    <cellStyle name="Millares 16 2 4 2 4" xfId="8602"/>
    <cellStyle name="Millares 16 2 4 2 5" xfId="10371"/>
    <cellStyle name="Millares 16 2 4 2 6" xfId="12141"/>
    <cellStyle name="Millares 16 2 4 2 7" xfId="13915"/>
    <cellStyle name="Millares 16 2 4 2 8" xfId="15713"/>
    <cellStyle name="Millares 16 2 4 2 9" xfId="17470"/>
    <cellStyle name="Millares 16 2 4 3" xfId="1849"/>
    <cellStyle name="Millares 16 2 4 3 10" xfId="19818"/>
    <cellStyle name="Millares 16 2 4 3 2" xfId="5662"/>
    <cellStyle name="Millares 16 2 4 3 3" xfId="7415"/>
    <cellStyle name="Millares 16 2 4 3 4" xfId="9188"/>
    <cellStyle name="Millares 16 2 4 3 5" xfId="10957"/>
    <cellStyle name="Millares 16 2 4 3 6" xfId="12727"/>
    <cellStyle name="Millares 16 2 4 3 7" xfId="14501"/>
    <cellStyle name="Millares 16 2 4 3 8" xfId="16302"/>
    <cellStyle name="Millares 16 2 4 3 9" xfId="18056"/>
    <cellStyle name="Millares 16 2 4 4" xfId="4486"/>
    <cellStyle name="Millares 16 2 4 5" xfId="6243"/>
    <cellStyle name="Millares 16 2 4 6" xfId="8016"/>
    <cellStyle name="Millares 16 2 4 7" xfId="9785"/>
    <cellStyle name="Millares 16 2 4 8" xfId="11555"/>
    <cellStyle name="Millares 16 2 4 9" xfId="13329"/>
    <cellStyle name="Millares 16 2 5" xfId="967"/>
    <cellStyle name="Millares 16 2 5 10" xfId="18939"/>
    <cellStyle name="Millares 16 2 5 2" xfId="4780"/>
    <cellStyle name="Millares 16 2 5 3" xfId="6536"/>
    <cellStyle name="Millares 16 2 5 4" xfId="8309"/>
    <cellStyle name="Millares 16 2 5 5" xfId="10078"/>
    <cellStyle name="Millares 16 2 5 6" xfId="11848"/>
    <cellStyle name="Millares 16 2 5 7" xfId="13622"/>
    <cellStyle name="Millares 16 2 5 8" xfId="15420"/>
    <cellStyle name="Millares 16 2 5 9" xfId="17177"/>
    <cellStyle name="Millares 16 2 6" xfId="1556"/>
    <cellStyle name="Millares 16 2 6 10" xfId="19525"/>
    <cellStyle name="Millares 16 2 6 2" xfId="5369"/>
    <cellStyle name="Millares 16 2 6 3" xfId="7122"/>
    <cellStyle name="Millares 16 2 6 4" xfId="8895"/>
    <cellStyle name="Millares 16 2 6 5" xfId="10664"/>
    <cellStyle name="Millares 16 2 6 6" xfId="12434"/>
    <cellStyle name="Millares 16 2 6 7" xfId="14208"/>
    <cellStyle name="Millares 16 2 6 8" xfId="16009"/>
    <cellStyle name="Millares 16 2 6 9" xfId="17763"/>
    <cellStyle name="Millares 16 2 7" xfId="770"/>
    <cellStyle name="Millares 16 2 8" xfId="2233"/>
    <cellStyle name="Millares 16 2 9" xfId="3396"/>
    <cellStyle name="Millares 16 20" xfId="11220"/>
    <cellStyle name="Millares 16 21" xfId="12993"/>
    <cellStyle name="Millares 16 22" xfId="14775"/>
    <cellStyle name="Millares 16 23" xfId="16543"/>
    <cellStyle name="Millares 16 24" xfId="18310"/>
    <cellStyle name="Millares 16 25" xfId="20082"/>
    <cellStyle name="Millares 16 3" xfId="255"/>
    <cellStyle name="Millares 16 3 10" xfId="2259"/>
    <cellStyle name="Millares 16 3 11" xfId="2347"/>
    <cellStyle name="Millares 16 3 12" xfId="3250"/>
    <cellStyle name="Millares 16 3 13" xfId="4338"/>
    <cellStyle name="Millares 16 3 14" xfId="6098"/>
    <cellStyle name="Millares 16 3 15" xfId="7871"/>
    <cellStyle name="Millares 16 3 16" xfId="9640"/>
    <cellStyle name="Millares 16 3 17" xfId="11410"/>
    <cellStyle name="Millares 16 3 18" xfId="13183"/>
    <cellStyle name="Millares 16 3 19" xfId="14976"/>
    <cellStyle name="Millares 16 3 2" xfId="539"/>
    <cellStyle name="Millares 16 3 2 10" xfId="15271"/>
    <cellStyle name="Millares 16 3 2 11" xfId="17030"/>
    <cellStyle name="Millares 16 3 2 12" xfId="18793"/>
    <cellStyle name="Millares 16 3 2 2" xfId="1407"/>
    <cellStyle name="Millares 16 3 2 2 10" xfId="19379"/>
    <cellStyle name="Millares 16 3 2 2 2" xfId="5220"/>
    <cellStyle name="Millares 16 3 2 2 3" xfId="6976"/>
    <cellStyle name="Millares 16 3 2 2 4" xfId="8749"/>
    <cellStyle name="Millares 16 3 2 2 5" xfId="10518"/>
    <cellStyle name="Millares 16 3 2 2 6" xfId="12288"/>
    <cellStyle name="Millares 16 3 2 2 7" xfId="14062"/>
    <cellStyle name="Millares 16 3 2 2 8" xfId="15860"/>
    <cellStyle name="Millares 16 3 2 2 9" xfId="17617"/>
    <cellStyle name="Millares 16 3 2 3" xfId="1996"/>
    <cellStyle name="Millares 16 3 2 3 10" xfId="19965"/>
    <cellStyle name="Millares 16 3 2 3 2" xfId="5809"/>
    <cellStyle name="Millares 16 3 2 3 3" xfId="7562"/>
    <cellStyle name="Millares 16 3 2 3 4" xfId="9335"/>
    <cellStyle name="Millares 16 3 2 3 5" xfId="11104"/>
    <cellStyle name="Millares 16 3 2 3 6" xfId="12874"/>
    <cellStyle name="Millares 16 3 2 3 7" xfId="14648"/>
    <cellStyle name="Millares 16 3 2 3 8" xfId="16449"/>
    <cellStyle name="Millares 16 3 2 3 9" xfId="18203"/>
    <cellStyle name="Millares 16 3 2 4" xfId="4633"/>
    <cellStyle name="Millares 16 3 2 5" xfId="6390"/>
    <cellStyle name="Millares 16 3 2 6" xfId="8163"/>
    <cellStyle name="Millares 16 3 2 7" xfId="9932"/>
    <cellStyle name="Millares 16 3 2 8" xfId="11702"/>
    <cellStyle name="Millares 16 3 2 9" xfId="13476"/>
    <cellStyle name="Millares 16 3 20" xfId="16736"/>
    <cellStyle name="Millares 16 3 21" xfId="18500"/>
    <cellStyle name="Millares 16 3 22" xfId="20272"/>
    <cellStyle name="Millares 16 3 3" xfId="1114"/>
    <cellStyle name="Millares 16 3 3 10" xfId="19086"/>
    <cellStyle name="Millares 16 3 3 2" xfId="4927"/>
    <cellStyle name="Millares 16 3 3 3" xfId="6683"/>
    <cellStyle name="Millares 16 3 3 4" xfId="8456"/>
    <cellStyle name="Millares 16 3 3 5" xfId="10225"/>
    <cellStyle name="Millares 16 3 3 6" xfId="11995"/>
    <cellStyle name="Millares 16 3 3 7" xfId="13769"/>
    <cellStyle name="Millares 16 3 3 8" xfId="15567"/>
    <cellStyle name="Millares 16 3 3 9" xfId="17324"/>
    <cellStyle name="Millares 16 3 4" xfId="1703"/>
    <cellStyle name="Millares 16 3 4 10" xfId="19672"/>
    <cellStyle name="Millares 16 3 4 2" xfId="5516"/>
    <cellStyle name="Millares 16 3 4 3" xfId="7269"/>
    <cellStyle name="Millares 16 3 4 4" xfId="9042"/>
    <cellStyle name="Millares 16 3 4 5" xfId="10811"/>
    <cellStyle name="Millares 16 3 4 6" xfId="12581"/>
    <cellStyle name="Millares 16 3 4 7" xfId="14355"/>
    <cellStyle name="Millares 16 3 4 8" xfId="16156"/>
    <cellStyle name="Millares 16 3 4 9" xfId="17910"/>
    <cellStyle name="Millares 16 3 5" xfId="796"/>
    <cellStyle name="Millares 16 3 6" xfId="2758"/>
    <cellStyle name="Millares 16 3 7" xfId="2528"/>
    <cellStyle name="Millares 16 3 8" xfId="3484"/>
    <cellStyle name="Millares 16 3 9" xfId="3439"/>
    <cellStyle name="Millares 16 4" xfId="152"/>
    <cellStyle name="Millares 16 4 10" xfId="3088"/>
    <cellStyle name="Millares 16 4 11" xfId="3126"/>
    <cellStyle name="Millares 16 4 12" xfId="3725"/>
    <cellStyle name="Millares 16 4 13" xfId="4239"/>
    <cellStyle name="Millares 16 4 14" xfId="6002"/>
    <cellStyle name="Millares 16 4 15" xfId="7775"/>
    <cellStyle name="Millares 16 4 16" xfId="9544"/>
    <cellStyle name="Millares 16 4 17" xfId="11314"/>
    <cellStyle name="Millares 16 4 18" xfId="13087"/>
    <cellStyle name="Millares 16 4 19" xfId="14875"/>
    <cellStyle name="Millares 16 4 2" xfId="443"/>
    <cellStyle name="Millares 16 4 2 10" xfId="15175"/>
    <cellStyle name="Millares 16 4 2 11" xfId="16935"/>
    <cellStyle name="Millares 16 4 2 12" xfId="18698"/>
    <cellStyle name="Millares 16 4 2 2" xfId="1312"/>
    <cellStyle name="Millares 16 4 2 2 10" xfId="19284"/>
    <cellStyle name="Millares 16 4 2 2 2" xfId="5125"/>
    <cellStyle name="Millares 16 4 2 2 3" xfId="6881"/>
    <cellStyle name="Millares 16 4 2 2 4" xfId="8654"/>
    <cellStyle name="Millares 16 4 2 2 5" xfId="10423"/>
    <cellStyle name="Millares 16 4 2 2 6" xfId="12193"/>
    <cellStyle name="Millares 16 4 2 2 7" xfId="13967"/>
    <cellStyle name="Millares 16 4 2 2 8" xfId="15765"/>
    <cellStyle name="Millares 16 4 2 2 9" xfId="17522"/>
    <cellStyle name="Millares 16 4 2 3" xfId="1901"/>
    <cellStyle name="Millares 16 4 2 3 10" xfId="19870"/>
    <cellStyle name="Millares 16 4 2 3 2" xfId="5714"/>
    <cellStyle name="Millares 16 4 2 3 3" xfId="7467"/>
    <cellStyle name="Millares 16 4 2 3 4" xfId="9240"/>
    <cellStyle name="Millares 16 4 2 3 5" xfId="11009"/>
    <cellStyle name="Millares 16 4 2 3 6" xfId="12779"/>
    <cellStyle name="Millares 16 4 2 3 7" xfId="14553"/>
    <cellStyle name="Millares 16 4 2 3 8" xfId="16354"/>
    <cellStyle name="Millares 16 4 2 3 9" xfId="18108"/>
    <cellStyle name="Millares 16 4 2 4" xfId="4538"/>
    <cellStyle name="Millares 16 4 2 5" xfId="6295"/>
    <cellStyle name="Millares 16 4 2 6" xfId="8068"/>
    <cellStyle name="Millares 16 4 2 7" xfId="9837"/>
    <cellStyle name="Millares 16 4 2 8" xfId="11607"/>
    <cellStyle name="Millares 16 4 2 9" xfId="13381"/>
    <cellStyle name="Millares 16 4 20" xfId="16639"/>
    <cellStyle name="Millares 16 4 21" xfId="18404"/>
    <cellStyle name="Millares 16 4 22" xfId="20176"/>
    <cellStyle name="Millares 16 4 3" xfId="1019"/>
    <cellStyle name="Millares 16 4 3 10" xfId="18991"/>
    <cellStyle name="Millares 16 4 3 2" xfId="4832"/>
    <cellStyle name="Millares 16 4 3 3" xfId="6588"/>
    <cellStyle name="Millares 16 4 3 4" xfId="8361"/>
    <cellStyle name="Millares 16 4 3 5" xfId="10130"/>
    <cellStyle name="Millares 16 4 3 6" xfId="11900"/>
    <cellStyle name="Millares 16 4 3 7" xfId="13674"/>
    <cellStyle name="Millares 16 4 3 8" xfId="15472"/>
    <cellStyle name="Millares 16 4 3 9" xfId="17229"/>
    <cellStyle name="Millares 16 4 4" xfId="1608"/>
    <cellStyle name="Millares 16 4 4 10" xfId="19577"/>
    <cellStyle name="Millares 16 4 4 2" xfId="5421"/>
    <cellStyle name="Millares 16 4 4 3" xfId="7174"/>
    <cellStyle name="Millares 16 4 4 4" xfId="8947"/>
    <cellStyle name="Millares 16 4 4 5" xfId="10716"/>
    <cellStyle name="Millares 16 4 4 6" xfId="12486"/>
    <cellStyle name="Millares 16 4 4 7" xfId="14260"/>
    <cellStyle name="Millares 16 4 4 8" xfId="16061"/>
    <cellStyle name="Millares 16 4 4 9" xfId="17815"/>
    <cellStyle name="Millares 16 4 5" xfId="708"/>
    <cellStyle name="Millares 16 4 6" xfId="2385"/>
    <cellStyle name="Millares 16 4 7" xfId="2983"/>
    <cellStyle name="Millares 16 4 8" xfId="3022"/>
    <cellStyle name="Millares 16 4 9" xfId="3627"/>
    <cellStyle name="Millares 16 5" xfId="349"/>
    <cellStyle name="Millares 16 5 10" xfId="15081"/>
    <cellStyle name="Millares 16 5 11" xfId="16841"/>
    <cellStyle name="Millares 16 5 12" xfId="18604"/>
    <cellStyle name="Millares 16 5 2" xfId="1218"/>
    <cellStyle name="Millares 16 5 2 10" xfId="19190"/>
    <cellStyle name="Millares 16 5 2 2" xfId="5031"/>
    <cellStyle name="Millares 16 5 2 3" xfId="6787"/>
    <cellStyle name="Millares 16 5 2 4" xfId="8560"/>
    <cellStyle name="Millares 16 5 2 5" xfId="10329"/>
    <cellStyle name="Millares 16 5 2 6" xfId="12099"/>
    <cellStyle name="Millares 16 5 2 7" xfId="13873"/>
    <cellStyle name="Millares 16 5 2 8" xfId="15671"/>
    <cellStyle name="Millares 16 5 2 9" xfId="17428"/>
    <cellStyle name="Millares 16 5 3" xfId="1807"/>
    <cellStyle name="Millares 16 5 3 10" xfId="19776"/>
    <cellStyle name="Millares 16 5 3 2" xfId="5620"/>
    <cellStyle name="Millares 16 5 3 3" xfId="7373"/>
    <cellStyle name="Millares 16 5 3 4" xfId="9146"/>
    <cellStyle name="Millares 16 5 3 5" xfId="10915"/>
    <cellStyle name="Millares 16 5 3 6" xfId="12685"/>
    <cellStyle name="Millares 16 5 3 7" xfId="14459"/>
    <cellStyle name="Millares 16 5 3 8" xfId="16260"/>
    <cellStyle name="Millares 16 5 3 9" xfId="18014"/>
    <cellStyle name="Millares 16 5 4" xfId="4444"/>
    <cellStyle name="Millares 16 5 5" xfId="6201"/>
    <cellStyle name="Millares 16 5 6" xfId="7974"/>
    <cellStyle name="Millares 16 5 7" xfId="9743"/>
    <cellStyle name="Millares 16 5 8" xfId="11513"/>
    <cellStyle name="Millares 16 5 9" xfId="13287"/>
    <cellStyle name="Millares 16 6" xfId="925"/>
    <cellStyle name="Millares 16 6 10" xfId="18897"/>
    <cellStyle name="Millares 16 6 2" xfId="4738"/>
    <cellStyle name="Millares 16 6 3" xfId="6494"/>
    <cellStyle name="Millares 16 6 4" xfId="8267"/>
    <cellStyle name="Millares 16 6 5" xfId="10036"/>
    <cellStyle name="Millares 16 6 6" xfId="11806"/>
    <cellStyle name="Millares 16 6 7" xfId="13580"/>
    <cellStyle name="Millares 16 6 8" xfId="15378"/>
    <cellStyle name="Millares 16 6 9" xfId="17135"/>
    <cellStyle name="Millares 16 7" xfId="1514"/>
    <cellStyle name="Millares 16 7 10" xfId="19483"/>
    <cellStyle name="Millares 16 7 2" xfId="5327"/>
    <cellStyle name="Millares 16 7 3" xfId="7080"/>
    <cellStyle name="Millares 16 7 4" xfId="8853"/>
    <cellStyle name="Millares 16 7 5" xfId="10622"/>
    <cellStyle name="Millares 16 7 6" xfId="12392"/>
    <cellStyle name="Millares 16 7 7" xfId="14166"/>
    <cellStyle name="Millares 16 7 8" xfId="15967"/>
    <cellStyle name="Millares 16 7 9" xfId="17721"/>
    <cellStyle name="Millares 16 8" xfId="624"/>
    <cellStyle name="Millares 16 9" xfId="2870"/>
    <cellStyle name="Millares 17" xfId="59"/>
    <cellStyle name="Millares 18" xfId="53"/>
    <cellStyle name="Millares 18 10" xfId="3613"/>
    <cellStyle name="Millares 18 11" xfId="2263"/>
    <cellStyle name="Millares 18 12" xfId="2573"/>
    <cellStyle name="Millares 18 13" xfId="2698"/>
    <cellStyle name="Millares 18 14" xfId="4002"/>
    <cellStyle name="Millares 18 15" xfId="4143"/>
    <cellStyle name="Millares 18 16" xfId="5910"/>
    <cellStyle name="Millares 18 17" xfId="7682"/>
    <cellStyle name="Millares 18 18" xfId="9452"/>
    <cellStyle name="Millares 18 19" xfId="11222"/>
    <cellStyle name="Millares 18 2" xfId="257"/>
    <cellStyle name="Millares 18 2 10" xfId="2240"/>
    <cellStyle name="Millares 18 2 11" xfId="3722"/>
    <cellStyle name="Millares 18 2 12" xfId="4070"/>
    <cellStyle name="Millares 18 2 13" xfId="4340"/>
    <cellStyle name="Millares 18 2 14" xfId="6100"/>
    <cellStyle name="Millares 18 2 15" xfId="7873"/>
    <cellStyle name="Millares 18 2 16" xfId="9642"/>
    <cellStyle name="Millares 18 2 17" xfId="11412"/>
    <cellStyle name="Millares 18 2 18" xfId="13185"/>
    <cellStyle name="Millares 18 2 19" xfId="14978"/>
    <cellStyle name="Millares 18 2 2" xfId="541"/>
    <cellStyle name="Millares 18 2 2 10" xfId="15273"/>
    <cellStyle name="Millares 18 2 2 11" xfId="17032"/>
    <cellStyle name="Millares 18 2 2 12" xfId="18795"/>
    <cellStyle name="Millares 18 2 2 2" xfId="1409"/>
    <cellStyle name="Millares 18 2 2 2 10" xfId="19381"/>
    <cellStyle name="Millares 18 2 2 2 2" xfId="5222"/>
    <cellStyle name="Millares 18 2 2 2 3" xfId="6978"/>
    <cellStyle name="Millares 18 2 2 2 4" xfId="8751"/>
    <cellStyle name="Millares 18 2 2 2 5" xfId="10520"/>
    <cellStyle name="Millares 18 2 2 2 6" xfId="12290"/>
    <cellStyle name="Millares 18 2 2 2 7" xfId="14064"/>
    <cellStyle name="Millares 18 2 2 2 8" xfId="15862"/>
    <cellStyle name="Millares 18 2 2 2 9" xfId="17619"/>
    <cellStyle name="Millares 18 2 2 3" xfId="1998"/>
    <cellStyle name="Millares 18 2 2 3 10" xfId="19967"/>
    <cellStyle name="Millares 18 2 2 3 2" xfId="5811"/>
    <cellStyle name="Millares 18 2 2 3 3" xfId="7564"/>
    <cellStyle name="Millares 18 2 2 3 4" xfId="9337"/>
    <cellStyle name="Millares 18 2 2 3 5" xfId="11106"/>
    <cellStyle name="Millares 18 2 2 3 6" xfId="12876"/>
    <cellStyle name="Millares 18 2 2 3 7" xfId="14650"/>
    <cellStyle name="Millares 18 2 2 3 8" xfId="16451"/>
    <cellStyle name="Millares 18 2 2 3 9" xfId="18205"/>
    <cellStyle name="Millares 18 2 2 4" xfId="4635"/>
    <cellStyle name="Millares 18 2 2 5" xfId="6392"/>
    <cellStyle name="Millares 18 2 2 6" xfId="8165"/>
    <cellStyle name="Millares 18 2 2 7" xfId="9934"/>
    <cellStyle name="Millares 18 2 2 8" xfId="11704"/>
    <cellStyle name="Millares 18 2 2 9" xfId="13478"/>
    <cellStyle name="Millares 18 2 20" xfId="16738"/>
    <cellStyle name="Millares 18 2 21" xfId="18502"/>
    <cellStyle name="Millares 18 2 22" xfId="20274"/>
    <cellStyle name="Millares 18 2 3" xfId="1116"/>
    <cellStyle name="Millares 18 2 3 10" xfId="19088"/>
    <cellStyle name="Millares 18 2 3 2" xfId="4929"/>
    <cellStyle name="Millares 18 2 3 3" xfId="6685"/>
    <cellStyle name="Millares 18 2 3 4" xfId="8458"/>
    <cellStyle name="Millares 18 2 3 5" xfId="10227"/>
    <cellStyle name="Millares 18 2 3 6" xfId="11997"/>
    <cellStyle name="Millares 18 2 3 7" xfId="13771"/>
    <cellStyle name="Millares 18 2 3 8" xfId="15569"/>
    <cellStyle name="Millares 18 2 3 9" xfId="17326"/>
    <cellStyle name="Millares 18 2 4" xfId="1705"/>
    <cellStyle name="Millares 18 2 4 10" xfId="19674"/>
    <cellStyle name="Millares 18 2 4 2" xfId="5518"/>
    <cellStyle name="Millares 18 2 4 3" xfId="7271"/>
    <cellStyle name="Millares 18 2 4 4" xfId="9044"/>
    <cellStyle name="Millares 18 2 4 5" xfId="10813"/>
    <cellStyle name="Millares 18 2 4 6" xfId="12583"/>
    <cellStyle name="Millares 18 2 4 7" xfId="14357"/>
    <cellStyle name="Millares 18 2 4 8" xfId="16158"/>
    <cellStyle name="Millares 18 2 4 9" xfId="17912"/>
    <cellStyle name="Millares 18 2 5" xfId="671"/>
    <cellStyle name="Millares 18 2 6" xfId="2791"/>
    <cellStyle name="Millares 18 2 7" xfId="2987"/>
    <cellStyle name="Millares 18 2 8" xfId="3446"/>
    <cellStyle name="Millares 18 2 9" xfId="3440"/>
    <cellStyle name="Millares 18 20" xfId="12995"/>
    <cellStyle name="Millares 18 21" xfId="14777"/>
    <cellStyle name="Millares 18 22" xfId="16545"/>
    <cellStyle name="Millares 18 23" xfId="18312"/>
    <cellStyle name="Millares 18 24" xfId="20084"/>
    <cellStyle name="Millares 18 3" xfId="154"/>
    <cellStyle name="Millares 18 3 10" xfId="2264"/>
    <cellStyle name="Millares 18 3 11" xfId="2749"/>
    <cellStyle name="Millares 18 3 12" xfId="4040"/>
    <cellStyle name="Millares 18 3 13" xfId="4241"/>
    <cellStyle name="Millares 18 3 14" xfId="6004"/>
    <cellStyle name="Millares 18 3 15" xfId="7777"/>
    <cellStyle name="Millares 18 3 16" xfId="9546"/>
    <cellStyle name="Millares 18 3 17" xfId="11316"/>
    <cellStyle name="Millares 18 3 18" xfId="13089"/>
    <cellStyle name="Millares 18 3 19" xfId="14877"/>
    <cellStyle name="Millares 18 3 2" xfId="445"/>
    <cellStyle name="Millares 18 3 2 10" xfId="15177"/>
    <cellStyle name="Millares 18 3 2 11" xfId="16937"/>
    <cellStyle name="Millares 18 3 2 12" xfId="18700"/>
    <cellStyle name="Millares 18 3 2 2" xfId="1314"/>
    <cellStyle name="Millares 18 3 2 2 10" xfId="19286"/>
    <cellStyle name="Millares 18 3 2 2 2" xfId="5127"/>
    <cellStyle name="Millares 18 3 2 2 3" xfId="6883"/>
    <cellStyle name="Millares 18 3 2 2 4" xfId="8656"/>
    <cellStyle name="Millares 18 3 2 2 5" xfId="10425"/>
    <cellStyle name="Millares 18 3 2 2 6" xfId="12195"/>
    <cellStyle name="Millares 18 3 2 2 7" xfId="13969"/>
    <cellStyle name="Millares 18 3 2 2 8" xfId="15767"/>
    <cellStyle name="Millares 18 3 2 2 9" xfId="17524"/>
    <cellStyle name="Millares 18 3 2 3" xfId="1903"/>
    <cellStyle name="Millares 18 3 2 3 10" xfId="19872"/>
    <cellStyle name="Millares 18 3 2 3 2" xfId="5716"/>
    <cellStyle name="Millares 18 3 2 3 3" xfId="7469"/>
    <cellStyle name="Millares 18 3 2 3 4" xfId="9242"/>
    <cellStyle name="Millares 18 3 2 3 5" xfId="11011"/>
    <cellStyle name="Millares 18 3 2 3 6" xfId="12781"/>
    <cellStyle name="Millares 18 3 2 3 7" xfId="14555"/>
    <cellStyle name="Millares 18 3 2 3 8" xfId="16356"/>
    <cellStyle name="Millares 18 3 2 3 9" xfId="18110"/>
    <cellStyle name="Millares 18 3 2 4" xfId="4540"/>
    <cellStyle name="Millares 18 3 2 5" xfId="6297"/>
    <cellStyle name="Millares 18 3 2 6" xfId="8070"/>
    <cellStyle name="Millares 18 3 2 7" xfId="9839"/>
    <cellStyle name="Millares 18 3 2 8" xfId="11609"/>
    <cellStyle name="Millares 18 3 2 9" xfId="13383"/>
    <cellStyle name="Millares 18 3 20" xfId="16641"/>
    <cellStyle name="Millares 18 3 21" xfId="18406"/>
    <cellStyle name="Millares 18 3 22" xfId="20178"/>
    <cellStyle name="Millares 18 3 3" xfId="1021"/>
    <cellStyle name="Millares 18 3 3 10" xfId="18993"/>
    <cellStyle name="Millares 18 3 3 2" xfId="4834"/>
    <cellStyle name="Millares 18 3 3 3" xfId="6590"/>
    <cellStyle name="Millares 18 3 3 4" xfId="8363"/>
    <cellStyle name="Millares 18 3 3 5" xfId="10132"/>
    <cellStyle name="Millares 18 3 3 6" xfId="11902"/>
    <cellStyle name="Millares 18 3 3 7" xfId="13676"/>
    <cellStyle name="Millares 18 3 3 8" xfId="15474"/>
    <cellStyle name="Millares 18 3 3 9" xfId="17231"/>
    <cellStyle name="Millares 18 3 4" xfId="1610"/>
    <cellStyle name="Millares 18 3 4 10" xfId="19579"/>
    <cellStyle name="Millares 18 3 4 2" xfId="5423"/>
    <cellStyle name="Millares 18 3 4 3" xfId="7176"/>
    <cellStyle name="Millares 18 3 4 4" xfId="8949"/>
    <cellStyle name="Millares 18 3 4 5" xfId="10718"/>
    <cellStyle name="Millares 18 3 4 6" xfId="12488"/>
    <cellStyle name="Millares 18 3 4 7" xfId="14262"/>
    <cellStyle name="Millares 18 3 4 8" xfId="16063"/>
    <cellStyle name="Millares 18 3 4 9" xfId="17817"/>
    <cellStyle name="Millares 18 3 5" xfId="869"/>
    <cellStyle name="Millares 18 3 6" xfId="2597"/>
    <cellStyle name="Millares 18 3 7" xfId="2809"/>
    <cellStyle name="Millares 18 3 8" xfId="3527"/>
    <cellStyle name="Millares 18 3 9" xfId="3548"/>
    <cellStyle name="Millares 18 4" xfId="351"/>
    <cellStyle name="Millares 18 4 10" xfId="15083"/>
    <cellStyle name="Millares 18 4 11" xfId="16843"/>
    <cellStyle name="Millares 18 4 12" xfId="18606"/>
    <cellStyle name="Millares 18 4 2" xfId="1220"/>
    <cellStyle name="Millares 18 4 2 10" xfId="19192"/>
    <cellStyle name="Millares 18 4 2 2" xfId="5033"/>
    <cellStyle name="Millares 18 4 2 3" xfId="6789"/>
    <cellStyle name="Millares 18 4 2 4" xfId="8562"/>
    <cellStyle name="Millares 18 4 2 5" xfId="10331"/>
    <cellStyle name="Millares 18 4 2 6" xfId="12101"/>
    <cellStyle name="Millares 18 4 2 7" xfId="13875"/>
    <cellStyle name="Millares 18 4 2 8" xfId="15673"/>
    <cellStyle name="Millares 18 4 2 9" xfId="17430"/>
    <cellStyle name="Millares 18 4 3" xfId="1809"/>
    <cellStyle name="Millares 18 4 3 10" xfId="19778"/>
    <cellStyle name="Millares 18 4 3 2" xfId="5622"/>
    <cellStyle name="Millares 18 4 3 3" xfId="7375"/>
    <cellStyle name="Millares 18 4 3 4" xfId="9148"/>
    <cellStyle name="Millares 18 4 3 5" xfId="10917"/>
    <cellStyle name="Millares 18 4 3 6" xfId="12687"/>
    <cellStyle name="Millares 18 4 3 7" xfId="14461"/>
    <cellStyle name="Millares 18 4 3 8" xfId="16262"/>
    <cellStyle name="Millares 18 4 3 9" xfId="18016"/>
    <cellStyle name="Millares 18 4 4" xfId="4446"/>
    <cellStyle name="Millares 18 4 5" xfId="6203"/>
    <cellStyle name="Millares 18 4 6" xfId="7976"/>
    <cellStyle name="Millares 18 4 7" xfId="9745"/>
    <cellStyle name="Millares 18 4 8" xfId="11515"/>
    <cellStyle name="Millares 18 4 9" xfId="13289"/>
    <cellStyle name="Millares 18 5" xfId="927"/>
    <cellStyle name="Millares 18 5 10" xfId="18899"/>
    <cellStyle name="Millares 18 5 2" xfId="4740"/>
    <cellStyle name="Millares 18 5 3" xfId="6496"/>
    <cellStyle name="Millares 18 5 4" xfId="8269"/>
    <cellStyle name="Millares 18 5 5" xfId="10038"/>
    <cellStyle name="Millares 18 5 6" xfId="11808"/>
    <cellStyle name="Millares 18 5 7" xfId="13582"/>
    <cellStyle name="Millares 18 5 8" xfId="15380"/>
    <cellStyle name="Millares 18 5 9" xfId="17137"/>
    <cellStyle name="Millares 18 6" xfId="1516"/>
    <cellStyle name="Millares 18 6 10" xfId="19485"/>
    <cellStyle name="Millares 18 6 2" xfId="5329"/>
    <cellStyle name="Millares 18 6 3" xfId="7082"/>
    <cellStyle name="Millares 18 6 4" xfId="8855"/>
    <cellStyle name="Millares 18 6 5" xfId="10624"/>
    <cellStyle name="Millares 18 6 6" xfId="12394"/>
    <cellStyle name="Millares 18 6 7" xfId="14168"/>
    <cellStyle name="Millares 18 6 8" xfId="15969"/>
    <cellStyle name="Millares 18 6 9" xfId="17723"/>
    <cellStyle name="Millares 18 7" xfId="859"/>
    <cellStyle name="Millares 18 8" xfId="3074"/>
    <cellStyle name="Millares 18 9" xfId="2857"/>
    <cellStyle name="Millares 19" xfId="62"/>
    <cellStyle name="Millares 19 10" xfId="2653"/>
    <cellStyle name="Millares 19 11" xfId="2575"/>
    <cellStyle name="Millares 19 12" xfId="2516"/>
    <cellStyle name="Millares 19 13" xfId="3599"/>
    <cellStyle name="Millares 19 14" xfId="3407"/>
    <cellStyle name="Millares 19 15" xfId="2588"/>
    <cellStyle name="Millares 19 16" xfId="4150"/>
    <cellStyle name="Millares 19 17" xfId="5913"/>
    <cellStyle name="Millares 19 18" xfId="7686"/>
    <cellStyle name="Millares 19 19" xfId="9455"/>
    <cellStyle name="Millares 19 2" xfId="260"/>
    <cellStyle name="Millares 19 2 10" xfId="3707"/>
    <cellStyle name="Millares 19 2 11" xfId="3902"/>
    <cellStyle name="Millares 19 2 12" xfId="3247"/>
    <cellStyle name="Millares 19 2 13" xfId="4343"/>
    <cellStyle name="Millares 19 2 14" xfId="6103"/>
    <cellStyle name="Millares 19 2 15" xfId="7876"/>
    <cellStyle name="Millares 19 2 16" xfId="9645"/>
    <cellStyle name="Millares 19 2 17" xfId="11415"/>
    <cellStyle name="Millares 19 2 18" xfId="13188"/>
    <cellStyle name="Millares 19 2 19" xfId="14981"/>
    <cellStyle name="Millares 19 2 2" xfId="544"/>
    <cellStyle name="Millares 19 2 2 10" xfId="15276"/>
    <cellStyle name="Millares 19 2 2 11" xfId="17035"/>
    <cellStyle name="Millares 19 2 2 12" xfId="18798"/>
    <cellStyle name="Millares 19 2 2 2" xfId="1412"/>
    <cellStyle name="Millares 19 2 2 2 10" xfId="19384"/>
    <cellStyle name="Millares 19 2 2 2 2" xfId="5225"/>
    <cellStyle name="Millares 19 2 2 2 3" xfId="6981"/>
    <cellStyle name="Millares 19 2 2 2 4" xfId="8754"/>
    <cellStyle name="Millares 19 2 2 2 5" xfId="10523"/>
    <cellStyle name="Millares 19 2 2 2 6" xfId="12293"/>
    <cellStyle name="Millares 19 2 2 2 7" xfId="14067"/>
    <cellStyle name="Millares 19 2 2 2 8" xfId="15865"/>
    <cellStyle name="Millares 19 2 2 2 9" xfId="17622"/>
    <cellStyle name="Millares 19 2 2 3" xfId="2001"/>
    <cellStyle name="Millares 19 2 2 3 10" xfId="19970"/>
    <cellStyle name="Millares 19 2 2 3 2" xfId="5814"/>
    <cellStyle name="Millares 19 2 2 3 3" xfId="7567"/>
    <cellStyle name="Millares 19 2 2 3 4" xfId="9340"/>
    <cellStyle name="Millares 19 2 2 3 5" xfId="11109"/>
    <cellStyle name="Millares 19 2 2 3 6" xfId="12879"/>
    <cellStyle name="Millares 19 2 2 3 7" xfId="14653"/>
    <cellStyle name="Millares 19 2 2 3 8" xfId="16454"/>
    <cellStyle name="Millares 19 2 2 3 9" xfId="18208"/>
    <cellStyle name="Millares 19 2 2 4" xfId="4638"/>
    <cellStyle name="Millares 19 2 2 5" xfId="6395"/>
    <cellStyle name="Millares 19 2 2 6" xfId="8168"/>
    <cellStyle name="Millares 19 2 2 7" xfId="9937"/>
    <cellStyle name="Millares 19 2 2 8" xfId="11707"/>
    <cellStyle name="Millares 19 2 2 9" xfId="13481"/>
    <cellStyle name="Millares 19 2 20" xfId="16741"/>
    <cellStyle name="Millares 19 2 21" xfId="18505"/>
    <cellStyle name="Millares 19 2 22" xfId="20277"/>
    <cellStyle name="Millares 19 2 3" xfId="1119"/>
    <cellStyle name="Millares 19 2 3 10" xfId="19091"/>
    <cellStyle name="Millares 19 2 3 2" xfId="4932"/>
    <cellStyle name="Millares 19 2 3 3" xfId="6688"/>
    <cellStyle name="Millares 19 2 3 4" xfId="8461"/>
    <cellStyle name="Millares 19 2 3 5" xfId="10230"/>
    <cellStyle name="Millares 19 2 3 6" xfId="12000"/>
    <cellStyle name="Millares 19 2 3 7" xfId="13774"/>
    <cellStyle name="Millares 19 2 3 8" xfId="15572"/>
    <cellStyle name="Millares 19 2 3 9" xfId="17329"/>
    <cellStyle name="Millares 19 2 4" xfId="1708"/>
    <cellStyle name="Millares 19 2 4 10" xfId="19677"/>
    <cellStyle name="Millares 19 2 4 2" xfId="5521"/>
    <cellStyle name="Millares 19 2 4 3" xfId="7274"/>
    <cellStyle name="Millares 19 2 4 4" xfId="9047"/>
    <cellStyle name="Millares 19 2 4 5" xfId="10816"/>
    <cellStyle name="Millares 19 2 4 6" xfId="12586"/>
    <cellStyle name="Millares 19 2 4 7" xfId="14360"/>
    <cellStyle name="Millares 19 2 4 8" xfId="16161"/>
    <cellStyle name="Millares 19 2 4 9" xfId="17915"/>
    <cellStyle name="Millares 19 2 5" xfId="649"/>
    <cellStyle name="Millares 19 2 6" xfId="693"/>
    <cellStyle name="Millares 19 2 7" xfId="2689"/>
    <cellStyle name="Millares 19 2 8" xfId="3542"/>
    <cellStyle name="Millares 19 2 9" xfId="2376"/>
    <cellStyle name="Millares 19 20" xfId="11225"/>
    <cellStyle name="Millares 19 21" xfId="12998"/>
    <cellStyle name="Millares 19 22" xfId="14785"/>
    <cellStyle name="Millares 19 23" xfId="16550"/>
    <cellStyle name="Millares 19 24" xfId="18315"/>
    <cellStyle name="Millares 19 25" xfId="20087"/>
    <cellStyle name="Millares 19 3" xfId="157"/>
    <cellStyle name="Millares 19 3 10" xfId="3328"/>
    <cellStyle name="Millares 19 3 11" xfId="3531"/>
    <cellStyle name="Millares 19 3 12" xfId="3958"/>
    <cellStyle name="Millares 19 3 13" xfId="4244"/>
    <cellStyle name="Millares 19 3 14" xfId="6007"/>
    <cellStyle name="Millares 19 3 15" xfId="7780"/>
    <cellStyle name="Millares 19 3 16" xfId="9549"/>
    <cellStyle name="Millares 19 3 17" xfId="11319"/>
    <cellStyle name="Millares 19 3 18" xfId="13092"/>
    <cellStyle name="Millares 19 3 19" xfId="14880"/>
    <cellStyle name="Millares 19 3 2" xfId="448"/>
    <cellStyle name="Millares 19 3 2 10" xfId="15180"/>
    <cellStyle name="Millares 19 3 2 11" xfId="16940"/>
    <cellStyle name="Millares 19 3 2 12" xfId="18703"/>
    <cellStyle name="Millares 19 3 2 2" xfId="1317"/>
    <cellStyle name="Millares 19 3 2 2 10" xfId="19289"/>
    <cellStyle name="Millares 19 3 2 2 2" xfId="5130"/>
    <cellStyle name="Millares 19 3 2 2 3" xfId="6886"/>
    <cellStyle name="Millares 19 3 2 2 4" xfId="8659"/>
    <cellStyle name="Millares 19 3 2 2 5" xfId="10428"/>
    <cellStyle name="Millares 19 3 2 2 6" xfId="12198"/>
    <cellStyle name="Millares 19 3 2 2 7" xfId="13972"/>
    <cellStyle name="Millares 19 3 2 2 8" xfId="15770"/>
    <cellStyle name="Millares 19 3 2 2 9" xfId="17527"/>
    <cellStyle name="Millares 19 3 2 3" xfId="1906"/>
    <cellStyle name="Millares 19 3 2 3 10" xfId="19875"/>
    <cellStyle name="Millares 19 3 2 3 2" xfId="5719"/>
    <cellStyle name="Millares 19 3 2 3 3" xfId="7472"/>
    <cellStyle name="Millares 19 3 2 3 4" xfId="9245"/>
    <cellStyle name="Millares 19 3 2 3 5" xfId="11014"/>
    <cellStyle name="Millares 19 3 2 3 6" xfId="12784"/>
    <cellStyle name="Millares 19 3 2 3 7" xfId="14558"/>
    <cellStyle name="Millares 19 3 2 3 8" xfId="16359"/>
    <cellStyle name="Millares 19 3 2 3 9" xfId="18113"/>
    <cellStyle name="Millares 19 3 2 4" xfId="4543"/>
    <cellStyle name="Millares 19 3 2 5" xfId="6300"/>
    <cellStyle name="Millares 19 3 2 6" xfId="8073"/>
    <cellStyle name="Millares 19 3 2 7" xfId="9842"/>
    <cellStyle name="Millares 19 3 2 8" xfId="11612"/>
    <cellStyle name="Millares 19 3 2 9" xfId="13386"/>
    <cellStyle name="Millares 19 3 20" xfId="16644"/>
    <cellStyle name="Millares 19 3 21" xfId="18409"/>
    <cellStyle name="Millares 19 3 22" xfId="20181"/>
    <cellStyle name="Millares 19 3 3" xfId="1024"/>
    <cellStyle name="Millares 19 3 3 10" xfId="18996"/>
    <cellStyle name="Millares 19 3 3 2" xfId="4837"/>
    <cellStyle name="Millares 19 3 3 3" xfId="6593"/>
    <cellStyle name="Millares 19 3 3 4" xfId="8366"/>
    <cellStyle name="Millares 19 3 3 5" xfId="10135"/>
    <cellStyle name="Millares 19 3 3 6" xfId="11905"/>
    <cellStyle name="Millares 19 3 3 7" xfId="13679"/>
    <cellStyle name="Millares 19 3 3 8" xfId="15477"/>
    <cellStyle name="Millares 19 3 3 9" xfId="17234"/>
    <cellStyle name="Millares 19 3 4" xfId="1613"/>
    <cellStyle name="Millares 19 3 4 10" xfId="19582"/>
    <cellStyle name="Millares 19 3 4 2" xfId="5426"/>
    <cellStyle name="Millares 19 3 4 3" xfId="7179"/>
    <cellStyle name="Millares 19 3 4 4" xfId="8952"/>
    <cellStyle name="Millares 19 3 4 5" xfId="10721"/>
    <cellStyle name="Millares 19 3 4 6" xfId="12491"/>
    <cellStyle name="Millares 19 3 4 7" xfId="14265"/>
    <cellStyle name="Millares 19 3 4 8" xfId="16066"/>
    <cellStyle name="Millares 19 3 4 9" xfId="17820"/>
    <cellStyle name="Millares 19 3 5" xfId="867"/>
    <cellStyle name="Millares 19 3 6" xfId="2457"/>
    <cellStyle name="Millares 19 3 7" xfId="2657"/>
    <cellStyle name="Millares 19 3 8" xfId="3448"/>
    <cellStyle name="Millares 19 3 9" xfId="3010"/>
    <cellStyle name="Millares 19 4" xfId="354"/>
    <cellStyle name="Millares 19 4 10" xfId="13247"/>
    <cellStyle name="Millares 19 4 11" xfId="15040"/>
    <cellStyle name="Millares 19 4 12" xfId="16800"/>
    <cellStyle name="Millares 19 4 13" xfId="18564"/>
    <cellStyle name="Millares 19 4 2" xfId="880"/>
    <cellStyle name="Millares 19 4 2 10" xfId="15335"/>
    <cellStyle name="Millares 19 4 2 11" xfId="17094"/>
    <cellStyle name="Millares 19 4 2 12" xfId="18857"/>
    <cellStyle name="Millares 19 4 2 2" xfId="1471"/>
    <cellStyle name="Millares 19 4 2 2 10" xfId="19443"/>
    <cellStyle name="Millares 19 4 2 2 2" xfId="5284"/>
    <cellStyle name="Millares 19 4 2 2 3" xfId="7040"/>
    <cellStyle name="Millares 19 4 2 2 4" xfId="8813"/>
    <cellStyle name="Millares 19 4 2 2 5" xfId="10582"/>
    <cellStyle name="Millares 19 4 2 2 6" xfId="12352"/>
    <cellStyle name="Millares 19 4 2 2 7" xfId="14126"/>
    <cellStyle name="Millares 19 4 2 2 8" xfId="15924"/>
    <cellStyle name="Millares 19 4 2 2 9" xfId="17681"/>
    <cellStyle name="Millares 19 4 2 3" xfId="2060"/>
    <cellStyle name="Millares 19 4 2 3 10" xfId="20029"/>
    <cellStyle name="Millares 19 4 2 3 2" xfId="5873"/>
    <cellStyle name="Millares 19 4 2 3 3" xfId="7626"/>
    <cellStyle name="Millares 19 4 2 3 4" xfId="9399"/>
    <cellStyle name="Millares 19 4 2 3 5" xfId="11168"/>
    <cellStyle name="Millares 19 4 2 3 6" xfId="12938"/>
    <cellStyle name="Millares 19 4 2 3 7" xfId="14712"/>
    <cellStyle name="Millares 19 4 2 3 8" xfId="16513"/>
    <cellStyle name="Millares 19 4 2 3 9" xfId="18267"/>
    <cellStyle name="Millares 19 4 2 4" xfId="4697"/>
    <cellStyle name="Millares 19 4 2 5" xfId="6454"/>
    <cellStyle name="Millares 19 4 2 6" xfId="8227"/>
    <cellStyle name="Millares 19 4 2 7" xfId="9996"/>
    <cellStyle name="Millares 19 4 2 8" xfId="11766"/>
    <cellStyle name="Millares 19 4 2 9" xfId="13540"/>
    <cellStyle name="Millares 19 4 3" xfId="1178"/>
    <cellStyle name="Millares 19 4 3 10" xfId="19150"/>
    <cellStyle name="Millares 19 4 3 2" xfId="4991"/>
    <cellStyle name="Millares 19 4 3 3" xfId="6747"/>
    <cellStyle name="Millares 19 4 3 4" xfId="8520"/>
    <cellStyle name="Millares 19 4 3 5" xfId="10289"/>
    <cellStyle name="Millares 19 4 3 6" xfId="12059"/>
    <cellStyle name="Millares 19 4 3 7" xfId="13833"/>
    <cellStyle name="Millares 19 4 3 8" xfId="15631"/>
    <cellStyle name="Millares 19 4 3 9" xfId="17388"/>
    <cellStyle name="Millares 19 4 4" xfId="1767"/>
    <cellStyle name="Millares 19 4 4 10" xfId="19736"/>
    <cellStyle name="Millares 19 4 4 2" xfId="5580"/>
    <cellStyle name="Millares 19 4 4 3" xfId="7333"/>
    <cellStyle name="Millares 19 4 4 4" xfId="9106"/>
    <cellStyle name="Millares 19 4 4 5" xfId="10875"/>
    <cellStyle name="Millares 19 4 4 6" xfId="12645"/>
    <cellStyle name="Millares 19 4 4 7" xfId="14419"/>
    <cellStyle name="Millares 19 4 4 8" xfId="16220"/>
    <cellStyle name="Millares 19 4 4 9" xfId="17974"/>
    <cellStyle name="Millares 19 4 5" xfId="4402"/>
    <cellStyle name="Millares 19 4 6" xfId="6161"/>
    <cellStyle name="Millares 19 4 7" xfId="7934"/>
    <cellStyle name="Millares 19 4 8" xfId="9703"/>
    <cellStyle name="Millares 19 4 9" xfId="11473"/>
    <cellStyle name="Millares 19 5" xfId="667"/>
    <cellStyle name="Millares 19 5 10" xfId="15086"/>
    <cellStyle name="Millares 19 5 11" xfId="16846"/>
    <cellStyle name="Millares 19 5 12" xfId="18609"/>
    <cellStyle name="Millares 19 5 2" xfId="1223"/>
    <cellStyle name="Millares 19 5 2 10" xfId="19195"/>
    <cellStyle name="Millares 19 5 2 2" xfId="5036"/>
    <cellStyle name="Millares 19 5 2 3" xfId="6792"/>
    <cellStyle name="Millares 19 5 2 4" xfId="8565"/>
    <cellStyle name="Millares 19 5 2 5" xfId="10334"/>
    <cellStyle name="Millares 19 5 2 6" xfId="12104"/>
    <cellStyle name="Millares 19 5 2 7" xfId="13878"/>
    <cellStyle name="Millares 19 5 2 8" xfId="15676"/>
    <cellStyle name="Millares 19 5 2 9" xfId="17433"/>
    <cellStyle name="Millares 19 5 3" xfId="1812"/>
    <cellStyle name="Millares 19 5 3 10" xfId="19781"/>
    <cellStyle name="Millares 19 5 3 2" xfId="5625"/>
    <cellStyle name="Millares 19 5 3 3" xfId="7378"/>
    <cellStyle name="Millares 19 5 3 4" xfId="9151"/>
    <cellStyle name="Millares 19 5 3 5" xfId="10920"/>
    <cellStyle name="Millares 19 5 3 6" xfId="12690"/>
    <cellStyle name="Millares 19 5 3 7" xfId="14464"/>
    <cellStyle name="Millares 19 5 3 8" xfId="16265"/>
    <cellStyle name="Millares 19 5 3 9" xfId="18019"/>
    <cellStyle name="Millares 19 5 4" xfId="4449"/>
    <cellStyle name="Millares 19 5 5" xfId="6206"/>
    <cellStyle name="Millares 19 5 6" xfId="7979"/>
    <cellStyle name="Millares 19 5 7" xfId="9748"/>
    <cellStyle name="Millares 19 5 8" xfId="11518"/>
    <cellStyle name="Millares 19 5 9" xfId="13292"/>
    <cellStyle name="Millares 19 6" xfId="930"/>
    <cellStyle name="Millares 19 6 10" xfId="18902"/>
    <cellStyle name="Millares 19 6 2" xfId="4743"/>
    <cellStyle name="Millares 19 6 3" xfId="6499"/>
    <cellStyle name="Millares 19 6 4" xfId="8272"/>
    <cellStyle name="Millares 19 6 5" xfId="10041"/>
    <cellStyle name="Millares 19 6 6" xfId="11811"/>
    <cellStyle name="Millares 19 6 7" xfId="13585"/>
    <cellStyle name="Millares 19 6 8" xfId="15383"/>
    <cellStyle name="Millares 19 6 9" xfId="17140"/>
    <cellStyle name="Millares 19 7" xfId="1519"/>
    <cellStyle name="Millares 19 7 10" xfId="19488"/>
    <cellStyle name="Millares 19 7 2" xfId="5332"/>
    <cellStyle name="Millares 19 7 3" xfId="7085"/>
    <cellStyle name="Millares 19 7 4" xfId="8858"/>
    <cellStyle name="Millares 19 7 5" xfId="10627"/>
    <cellStyle name="Millares 19 7 6" xfId="12397"/>
    <cellStyle name="Millares 19 7 7" xfId="14171"/>
    <cellStyle name="Millares 19 7 8" xfId="15972"/>
    <cellStyle name="Millares 19 7 9" xfId="17726"/>
    <cellStyle name="Millares 19 8" xfId="818"/>
    <cellStyle name="Millares 19 9" xfId="2396"/>
    <cellStyle name="Millares 2" xfId="5"/>
    <cellStyle name="Millares 2 2" xfId="218"/>
    <cellStyle name="Millares 2 3" xfId="214"/>
    <cellStyle name="Millares 2 4" xfId="2076"/>
    <cellStyle name="Millares 2 4 10" xfId="20045"/>
    <cellStyle name="Millares 2 4 2" xfId="5889"/>
    <cellStyle name="Millares 2 4 3" xfId="7642"/>
    <cellStyle name="Millares 2 4 4" xfId="9415"/>
    <cellStyle name="Millares 2 4 5" xfId="11184"/>
    <cellStyle name="Millares 2 4 6" xfId="12954"/>
    <cellStyle name="Millares 2 4 7" xfId="14728"/>
    <cellStyle name="Millares 2 4 8" xfId="16529"/>
    <cellStyle name="Millares 2 4 9" xfId="18283"/>
    <cellStyle name="Millares 20" xfId="103"/>
    <cellStyle name="Millares 20 10" xfId="2909"/>
    <cellStyle name="Millares 20 11" xfId="3155"/>
    <cellStyle name="Millares 20 12" xfId="2421"/>
    <cellStyle name="Millares 20 13" xfId="2121"/>
    <cellStyle name="Millares 20 14" xfId="4010"/>
    <cellStyle name="Millares 20 15" xfId="4190"/>
    <cellStyle name="Millares 20 16" xfId="5953"/>
    <cellStyle name="Millares 20 17" xfId="7726"/>
    <cellStyle name="Millares 20 18" xfId="9495"/>
    <cellStyle name="Millares 20 19" xfId="11265"/>
    <cellStyle name="Millares 20 2" xfId="300"/>
    <cellStyle name="Millares 20 2 10" xfId="2696"/>
    <cellStyle name="Millares 20 2 11" xfId="3567"/>
    <cellStyle name="Millares 20 2 12" xfId="3457"/>
    <cellStyle name="Millares 20 2 13" xfId="4383"/>
    <cellStyle name="Millares 20 2 14" xfId="6143"/>
    <cellStyle name="Millares 20 2 15" xfId="7916"/>
    <cellStyle name="Millares 20 2 16" xfId="9685"/>
    <cellStyle name="Millares 20 2 17" xfId="11455"/>
    <cellStyle name="Millares 20 2 18" xfId="13228"/>
    <cellStyle name="Millares 20 2 19" xfId="15021"/>
    <cellStyle name="Millares 20 2 2" xfId="584"/>
    <cellStyle name="Millares 20 2 2 10" xfId="15316"/>
    <cellStyle name="Millares 20 2 2 11" xfId="17075"/>
    <cellStyle name="Millares 20 2 2 12" xfId="18838"/>
    <cellStyle name="Millares 20 2 2 2" xfId="1452"/>
    <cellStyle name="Millares 20 2 2 2 10" xfId="19424"/>
    <cellStyle name="Millares 20 2 2 2 2" xfId="5265"/>
    <cellStyle name="Millares 20 2 2 2 3" xfId="7021"/>
    <cellStyle name="Millares 20 2 2 2 4" xfId="8794"/>
    <cellStyle name="Millares 20 2 2 2 5" xfId="10563"/>
    <cellStyle name="Millares 20 2 2 2 6" xfId="12333"/>
    <cellStyle name="Millares 20 2 2 2 7" xfId="14107"/>
    <cellStyle name="Millares 20 2 2 2 8" xfId="15905"/>
    <cellStyle name="Millares 20 2 2 2 9" xfId="17662"/>
    <cellStyle name="Millares 20 2 2 3" xfId="2041"/>
    <cellStyle name="Millares 20 2 2 3 10" xfId="20010"/>
    <cellStyle name="Millares 20 2 2 3 2" xfId="5854"/>
    <cellStyle name="Millares 20 2 2 3 3" xfId="7607"/>
    <cellStyle name="Millares 20 2 2 3 4" xfId="9380"/>
    <cellStyle name="Millares 20 2 2 3 5" xfId="11149"/>
    <cellStyle name="Millares 20 2 2 3 6" xfId="12919"/>
    <cellStyle name="Millares 20 2 2 3 7" xfId="14693"/>
    <cellStyle name="Millares 20 2 2 3 8" xfId="16494"/>
    <cellStyle name="Millares 20 2 2 3 9" xfId="18248"/>
    <cellStyle name="Millares 20 2 2 4" xfId="4678"/>
    <cellStyle name="Millares 20 2 2 5" xfId="6435"/>
    <cellStyle name="Millares 20 2 2 6" xfId="8208"/>
    <cellStyle name="Millares 20 2 2 7" xfId="9977"/>
    <cellStyle name="Millares 20 2 2 8" xfId="11747"/>
    <cellStyle name="Millares 20 2 2 9" xfId="13521"/>
    <cellStyle name="Millares 20 2 20" xfId="16781"/>
    <cellStyle name="Millares 20 2 21" xfId="18545"/>
    <cellStyle name="Millares 20 2 22" xfId="20317"/>
    <cellStyle name="Millares 20 2 3" xfId="1159"/>
    <cellStyle name="Millares 20 2 3 10" xfId="19131"/>
    <cellStyle name="Millares 20 2 3 2" xfId="4972"/>
    <cellStyle name="Millares 20 2 3 3" xfId="6728"/>
    <cellStyle name="Millares 20 2 3 4" xfId="8501"/>
    <cellStyle name="Millares 20 2 3 5" xfId="10270"/>
    <cellStyle name="Millares 20 2 3 6" xfId="12040"/>
    <cellStyle name="Millares 20 2 3 7" xfId="13814"/>
    <cellStyle name="Millares 20 2 3 8" xfId="15612"/>
    <cellStyle name="Millares 20 2 3 9" xfId="17369"/>
    <cellStyle name="Millares 20 2 4" xfId="1748"/>
    <cellStyle name="Millares 20 2 4 10" xfId="19717"/>
    <cellStyle name="Millares 20 2 4 2" xfId="5561"/>
    <cellStyle name="Millares 20 2 4 3" xfId="7314"/>
    <cellStyle name="Millares 20 2 4 4" xfId="9087"/>
    <cellStyle name="Millares 20 2 4 5" xfId="10856"/>
    <cellStyle name="Millares 20 2 4 6" xfId="12626"/>
    <cellStyle name="Millares 20 2 4 7" xfId="14400"/>
    <cellStyle name="Millares 20 2 4 8" xfId="16201"/>
    <cellStyle name="Millares 20 2 4 9" xfId="17955"/>
    <cellStyle name="Millares 20 2 5" xfId="2107"/>
    <cellStyle name="Millares 20 2 6" xfId="2416"/>
    <cellStyle name="Millares 20 2 7" xfId="3097"/>
    <cellStyle name="Millares 20 2 8" xfId="2514"/>
    <cellStyle name="Millares 20 2 9" xfId="2394"/>
    <cellStyle name="Millares 20 20" xfId="13038"/>
    <cellStyle name="Millares 20 21" xfId="14826"/>
    <cellStyle name="Millares 20 22" xfId="16590"/>
    <cellStyle name="Millares 20 23" xfId="18355"/>
    <cellStyle name="Millares 20 24" xfId="20127"/>
    <cellStyle name="Millares 20 3" xfId="197"/>
    <cellStyle name="Millares 20 3 10" xfId="2715"/>
    <cellStyle name="Millares 20 3 11" xfId="3605"/>
    <cellStyle name="Millares 20 3 12" xfId="3864"/>
    <cellStyle name="Millares 20 3 13" xfId="4284"/>
    <cellStyle name="Millares 20 3 14" xfId="6047"/>
    <cellStyle name="Millares 20 3 15" xfId="7820"/>
    <cellStyle name="Millares 20 3 16" xfId="9589"/>
    <cellStyle name="Millares 20 3 17" xfId="11359"/>
    <cellStyle name="Millares 20 3 18" xfId="13132"/>
    <cellStyle name="Millares 20 3 19" xfId="14920"/>
    <cellStyle name="Millares 20 3 2" xfId="488"/>
    <cellStyle name="Millares 20 3 2 10" xfId="15220"/>
    <cellStyle name="Millares 20 3 2 11" xfId="16980"/>
    <cellStyle name="Millares 20 3 2 12" xfId="18743"/>
    <cellStyle name="Millares 20 3 2 2" xfId="1357"/>
    <cellStyle name="Millares 20 3 2 2 10" xfId="19329"/>
    <cellStyle name="Millares 20 3 2 2 2" xfId="5170"/>
    <cellStyle name="Millares 20 3 2 2 3" xfId="6926"/>
    <cellStyle name="Millares 20 3 2 2 4" xfId="8699"/>
    <cellStyle name="Millares 20 3 2 2 5" xfId="10468"/>
    <cellStyle name="Millares 20 3 2 2 6" xfId="12238"/>
    <cellStyle name="Millares 20 3 2 2 7" xfId="14012"/>
    <cellStyle name="Millares 20 3 2 2 8" xfId="15810"/>
    <cellStyle name="Millares 20 3 2 2 9" xfId="17567"/>
    <cellStyle name="Millares 20 3 2 3" xfId="1946"/>
    <cellStyle name="Millares 20 3 2 3 10" xfId="19915"/>
    <cellStyle name="Millares 20 3 2 3 2" xfId="5759"/>
    <cellStyle name="Millares 20 3 2 3 3" xfId="7512"/>
    <cellStyle name="Millares 20 3 2 3 4" xfId="9285"/>
    <cellStyle name="Millares 20 3 2 3 5" xfId="11054"/>
    <cellStyle name="Millares 20 3 2 3 6" xfId="12824"/>
    <cellStyle name="Millares 20 3 2 3 7" xfId="14598"/>
    <cellStyle name="Millares 20 3 2 3 8" xfId="16399"/>
    <cellStyle name="Millares 20 3 2 3 9" xfId="18153"/>
    <cellStyle name="Millares 20 3 2 4" xfId="4583"/>
    <cellStyle name="Millares 20 3 2 5" xfId="6340"/>
    <cellStyle name="Millares 20 3 2 6" xfId="8113"/>
    <cellStyle name="Millares 20 3 2 7" xfId="9882"/>
    <cellStyle name="Millares 20 3 2 8" xfId="11652"/>
    <cellStyle name="Millares 20 3 2 9" xfId="13426"/>
    <cellStyle name="Millares 20 3 20" xfId="16684"/>
    <cellStyle name="Millares 20 3 21" xfId="18449"/>
    <cellStyle name="Millares 20 3 22" xfId="20221"/>
    <cellStyle name="Millares 20 3 3" xfId="1064"/>
    <cellStyle name="Millares 20 3 3 10" xfId="19036"/>
    <cellStyle name="Millares 20 3 3 2" xfId="4877"/>
    <cellStyle name="Millares 20 3 3 3" xfId="6633"/>
    <cellStyle name="Millares 20 3 3 4" xfId="8406"/>
    <cellStyle name="Millares 20 3 3 5" xfId="10175"/>
    <cellStyle name="Millares 20 3 3 6" xfId="11945"/>
    <cellStyle name="Millares 20 3 3 7" xfId="13719"/>
    <cellStyle name="Millares 20 3 3 8" xfId="15517"/>
    <cellStyle name="Millares 20 3 3 9" xfId="17274"/>
    <cellStyle name="Millares 20 3 4" xfId="1653"/>
    <cellStyle name="Millares 20 3 4 10" xfId="19622"/>
    <cellStyle name="Millares 20 3 4 2" xfId="5466"/>
    <cellStyle name="Millares 20 3 4 3" xfId="7219"/>
    <cellStyle name="Millares 20 3 4 4" xfId="8992"/>
    <cellStyle name="Millares 20 3 4 5" xfId="10761"/>
    <cellStyle name="Millares 20 3 4 6" xfId="12531"/>
    <cellStyle name="Millares 20 3 4 7" xfId="14305"/>
    <cellStyle name="Millares 20 3 4 8" xfId="16106"/>
    <cellStyle name="Millares 20 3 4 9" xfId="17860"/>
    <cellStyle name="Millares 20 3 5" xfId="760"/>
    <cellStyle name="Millares 20 3 6" xfId="2356"/>
    <cellStyle name="Millares 20 3 7" xfId="3023"/>
    <cellStyle name="Millares 20 3 8" xfId="2377"/>
    <cellStyle name="Millares 20 3 9" xfId="2224"/>
    <cellStyle name="Millares 20 4" xfId="394"/>
    <cellStyle name="Millares 20 4 10" xfId="15126"/>
    <cellStyle name="Millares 20 4 11" xfId="16886"/>
    <cellStyle name="Millares 20 4 12" xfId="18649"/>
    <cellStyle name="Millares 20 4 2" xfId="1263"/>
    <cellStyle name="Millares 20 4 2 10" xfId="19235"/>
    <cellStyle name="Millares 20 4 2 2" xfId="5076"/>
    <cellStyle name="Millares 20 4 2 3" xfId="6832"/>
    <cellStyle name="Millares 20 4 2 4" xfId="8605"/>
    <cellStyle name="Millares 20 4 2 5" xfId="10374"/>
    <cellStyle name="Millares 20 4 2 6" xfId="12144"/>
    <cellStyle name="Millares 20 4 2 7" xfId="13918"/>
    <cellStyle name="Millares 20 4 2 8" xfId="15716"/>
    <cellStyle name="Millares 20 4 2 9" xfId="17473"/>
    <cellStyle name="Millares 20 4 3" xfId="1852"/>
    <cellStyle name="Millares 20 4 3 10" xfId="19821"/>
    <cellStyle name="Millares 20 4 3 2" xfId="5665"/>
    <cellStyle name="Millares 20 4 3 3" xfId="7418"/>
    <cellStyle name="Millares 20 4 3 4" xfId="9191"/>
    <cellStyle name="Millares 20 4 3 5" xfId="10960"/>
    <cellStyle name="Millares 20 4 3 6" xfId="12730"/>
    <cellStyle name="Millares 20 4 3 7" xfId="14504"/>
    <cellStyle name="Millares 20 4 3 8" xfId="16305"/>
    <cellStyle name="Millares 20 4 3 9" xfId="18059"/>
    <cellStyle name="Millares 20 4 4" xfId="4489"/>
    <cellStyle name="Millares 20 4 5" xfId="6246"/>
    <cellStyle name="Millares 20 4 6" xfId="8019"/>
    <cellStyle name="Millares 20 4 7" xfId="9788"/>
    <cellStyle name="Millares 20 4 8" xfId="11558"/>
    <cellStyle name="Millares 20 4 9" xfId="13332"/>
    <cellStyle name="Millares 20 5" xfId="970"/>
    <cellStyle name="Millares 20 5 10" xfId="18942"/>
    <cellStyle name="Millares 20 5 2" xfId="4783"/>
    <cellStyle name="Millares 20 5 3" xfId="6539"/>
    <cellStyle name="Millares 20 5 4" xfId="8312"/>
    <cellStyle name="Millares 20 5 5" xfId="10081"/>
    <cellStyle name="Millares 20 5 6" xfId="11851"/>
    <cellStyle name="Millares 20 5 7" xfId="13625"/>
    <cellStyle name="Millares 20 5 8" xfId="15423"/>
    <cellStyle name="Millares 20 5 9" xfId="17180"/>
    <cellStyle name="Millares 20 6" xfId="1559"/>
    <cellStyle name="Millares 20 6 10" xfId="19528"/>
    <cellStyle name="Millares 20 6 2" xfId="5372"/>
    <cellStyle name="Millares 20 6 3" xfId="7125"/>
    <cellStyle name="Millares 20 6 4" xfId="8898"/>
    <cellStyle name="Millares 20 6 5" xfId="10667"/>
    <cellStyle name="Millares 20 6 6" xfId="12437"/>
    <cellStyle name="Millares 20 6 7" xfId="14211"/>
    <cellStyle name="Millares 20 6 8" xfId="16012"/>
    <cellStyle name="Millares 20 6 9" xfId="17766"/>
    <cellStyle name="Millares 20 7" xfId="719"/>
    <cellStyle name="Millares 20 8" xfId="3175"/>
    <cellStyle name="Millares 20 9" xfId="2946"/>
    <cellStyle name="Millares 21" xfId="106"/>
    <cellStyle name="Millares 21 10" xfId="3372"/>
    <cellStyle name="Millares 21 11" xfId="2335"/>
    <cellStyle name="Millares 21 12" xfId="3404"/>
    <cellStyle name="Millares 21 13" xfId="3655"/>
    <cellStyle name="Millares 21 14" xfId="4073"/>
    <cellStyle name="Millares 21 15" xfId="4193"/>
    <cellStyle name="Millares 21 16" xfId="5956"/>
    <cellStyle name="Millares 21 17" xfId="7729"/>
    <cellStyle name="Millares 21 18" xfId="9498"/>
    <cellStyle name="Millares 21 19" xfId="11268"/>
    <cellStyle name="Millares 21 2" xfId="303"/>
    <cellStyle name="Millares 21 2 10" xfId="2996"/>
    <cellStyle name="Millares 21 2 11" xfId="3518"/>
    <cellStyle name="Millares 21 2 12" xfId="3103"/>
    <cellStyle name="Millares 21 2 13" xfId="4386"/>
    <cellStyle name="Millares 21 2 14" xfId="6146"/>
    <cellStyle name="Millares 21 2 15" xfId="7919"/>
    <cellStyle name="Millares 21 2 16" xfId="9688"/>
    <cellStyle name="Millares 21 2 17" xfId="11458"/>
    <cellStyle name="Millares 21 2 18" xfId="13231"/>
    <cellStyle name="Millares 21 2 19" xfId="15024"/>
    <cellStyle name="Millares 21 2 2" xfId="587"/>
    <cellStyle name="Millares 21 2 2 10" xfId="15319"/>
    <cellStyle name="Millares 21 2 2 11" xfId="17078"/>
    <cellStyle name="Millares 21 2 2 12" xfId="18841"/>
    <cellStyle name="Millares 21 2 2 2" xfId="1455"/>
    <cellStyle name="Millares 21 2 2 2 10" xfId="19427"/>
    <cellStyle name="Millares 21 2 2 2 2" xfId="5268"/>
    <cellStyle name="Millares 21 2 2 2 3" xfId="7024"/>
    <cellStyle name="Millares 21 2 2 2 4" xfId="8797"/>
    <cellStyle name="Millares 21 2 2 2 5" xfId="10566"/>
    <cellStyle name="Millares 21 2 2 2 6" xfId="12336"/>
    <cellStyle name="Millares 21 2 2 2 7" xfId="14110"/>
    <cellStyle name="Millares 21 2 2 2 8" xfId="15908"/>
    <cellStyle name="Millares 21 2 2 2 9" xfId="17665"/>
    <cellStyle name="Millares 21 2 2 3" xfId="2044"/>
    <cellStyle name="Millares 21 2 2 3 10" xfId="20013"/>
    <cellStyle name="Millares 21 2 2 3 2" xfId="5857"/>
    <cellStyle name="Millares 21 2 2 3 3" xfId="7610"/>
    <cellStyle name="Millares 21 2 2 3 4" xfId="9383"/>
    <cellStyle name="Millares 21 2 2 3 5" xfId="11152"/>
    <cellStyle name="Millares 21 2 2 3 6" xfId="12922"/>
    <cellStyle name="Millares 21 2 2 3 7" xfId="14696"/>
    <cellStyle name="Millares 21 2 2 3 8" xfId="16497"/>
    <cellStyle name="Millares 21 2 2 3 9" xfId="18251"/>
    <cellStyle name="Millares 21 2 2 4" xfId="4681"/>
    <cellStyle name="Millares 21 2 2 5" xfId="6438"/>
    <cellStyle name="Millares 21 2 2 6" xfId="8211"/>
    <cellStyle name="Millares 21 2 2 7" xfId="9980"/>
    <cellStyle name="Millares 21 2 2 8" xfId="11750"/>
    <cellStyle name="Millares 21 2 2 9" xfId="13524"/>
    <cellStyle name="Millares 21 2 20" xfId="16784"/>
    <cellStyle name="Millares 21 2 21" xfId="18548"/>
    <cellStyle name="Millares 21 2 22" xfId="20320"/>
    <cellStyle name="Millares 21 2 3" xfId="1162"/>
    <cellStyle name="Millares 21 2 3 10" xfId="19134"/>
    <cellStyle name="Millares 21 2 3 2" xfId="4975"/>
    <cellStyle name="Millares 21 2 3 3" xfId="6731"/>
    <cellStyle name="Millares 21 2 3 4" xfId="8504"/>
    <cellStyle name="Millares 21 2 3 5" xfId="10273"/>
    <cellStyle name="Millares 21 2 3 6" xfId="12043"/>
    <cellStyle name="Millares 21 2 3 7" xfId="13817"/>
    <cellStyle name="Millares 21 2 3 8" xfId="15615"/>
    <cellStyle name="Millares 21 2 3 9" xfId="17372"/>
    <cellStyle name="Millares 21 2 4" xfId="1751"/>
    <cellStyle name="Millares 21 2 4 10" xfId="19720"/>
    <cellStyle name="Millares 21 2 4 2" xfId="5564"/>
    <cellStyle name="Millares 21 2 4 3" xfId="7317"/>
    <cellStyle name="Millares 21 2 4 4" xfId="9090"/>
    <cellStyle name="Millares 21 2 4 5" xfId="10859"/>
    <cellStyle name="Millares 21 2 4 6" xfId="12629"/>
    <cellStyle name="Millares 21 2 4 7" xfId="14403"/>
    <cellStyle name="Millares 21 2 4 8" xfId="16204"/>
    <cellStyle name="Millares 21 2 4 9" xfId="17958"/>
    <cellStyle name="Millares 21 2 5" xfId="2110"/>
    <cellStyle name="Millares 21 2 6" xfId="2194"/>
    <cellStyle name="Millares 21 2 7" xfId="2671"/>
    <cellStyle name="Millares 21 2 8" xfId="2478"/>
    <cellStyle name="Millares 21 2 9" xfId="2644"/>
    <cellStyle name="Millares 21 20" xfId="13041"/>
    <cellStyle name="Millares 21 21" xfId="14829"/>
    <cellStyle name="Millares 21 22" xfId="16593"/>
    <cellStyle name="Millares 21 23" xfId="18358"/>
    <cellStyle name="Millares 21 24" xfId="20130"/>
    <cellStyle name="Millares 21 3" xfId="200"/>
    <cellStyle name="Millares 21 3 10" xfId="3876"/>
    <cellStyle name="Millares 21 3 11" xfId="3997"/>
    <cellStyle name="Millares 21 3 12" xfId="3329"/>
    <cellStyle name="Millares 21 3 13" xfId="4287"/>
    <cellStyle name="Millares 21 3 14" xfId="6050"/>
    <cellStyle name="Millares 21 3 15" xfId="7823"/>
    <cellStyle name="Millares 21 3 16" xfId="9592"/>
    <cellStyle name="Millares 21 3 17" xfId="11362"/>
    <cellStyle name="Millares 21 3 18" xfId="13135"/>
    <cellStyle name="Millares 21 3 19" xfId="14923"/>
    <cellStyle name="Millares 21 3 2" xfId="491"/>
    <cellStyle name="Millares 21 3 2 10" xfId="15223"/>
    <cellStyle name="Millares 21 3 2 11" xfId="16983"/>
    <cellStyle name="Millares 21 3 2 12" xfId="18746"/>
    <cellStyle name="Millares 21 3 2 2" xfId="1360"/>
    <cellStyle name="Millares 21 3 2 2 10" xfId="19332"/>
    <cellStyle name="Millares 21 3 2 2 2" xfId="5173"/>
    <cellStyle name="Millares 21 3 2 2 3" xfId="6929"/>
    <cellStyle name="Millares 21 3 2 2 4" xfId="8702"/>
    <cellStyle name="Millares 21 3 2 2 5" xfId="10471"/>
    <cellStyle name="Millares 21 3 2 2 6" xfId="12241"/>
    <cellStyle name="Millares 21 3 2 2 7" xfId="14015"/>
    <cellStyle name="Millares 21 3 2 2 8" xfId="15813"/>
    <cellStyle name="Millares 21 3 2 2 9" xfId="17570"/>
    <cellStyle name="Millares 21 3 2 3" xfId="1949"/>
    <cellStyle name="Millares 21 3 2 3 10" xfId="19918"/>
    <cellStyle name="Millares 21 3 2 3 2" xfId="5762"/>
    <cellStyle name="Millares 21 3 2 3 3" xfId="7515"/>
    <cellStyle name="Millares 21 3 2 3 4" xfId="9288"/>
    <cellStyle name="Millares 21 3 2 3 5" xfId="11057"/>
    <cellStyle name="Millares 21 3 2 3 6" xfId="12827"/>
    <cellStyle name="Millares 21 3 2 3 7" xfId="14601"/>
    <cellStyle name="Millares 21 3 2 3 8" xfId="16402"/>
    <cellStyle name="Millares 21 3 2 3 9" xfId="18156"/>
    <cellStyle name="Millares 21 3 2 4" xfId="4586"/>
    <cellStyle name="Millares 21 3 2 5" xfId="6343"/>
    <cellStyle name="Millares 21 3 2 6" xfId="8116"/>
    <cellStyle name="Millares 21 3 2 7" xfId="9885"/>
    <cellStyle name="Millares 21 3 2 8" xfId="11655"/>
    <cellStyle name="Millares 21 3 2 9" xfId="13429"/>
    <cellStyle name="Millares 21 3 20" xfId="16687"/>
    <cellStyle name="Millares 21 3 21" xfId="18452"/>
    <cellStyle name="Millares 21 3 22" xfId="20224"/>
    <cellStyle name="Millares 21 3 3" xfId="1067"/>
    <cellStyle name="Millares 21 3 3 10" xfId="19039"/>
    <cellStyle name="Millares 21 3 3 2" xfId="4880"/>
    <cellStyle name="Millares 21 3 3 3" xfId="6636"/>
    <cellStyle name="Millares 21 3 3 4" xfId="8409"/>
    <cellStyle name="Millares 21 3 3 5" xfId="10178"/>
    <cellStyle name="Millares 21 3 3 6" xfId="11948"/>
    <cellStyle name="Millares 21 3 3 7" xfId="13722"/>
    <cellStyle name="Millares 21 3 3 8" xfId="15520"/>
    <cellStyle name="Millares 21 3 3 9" xfId="17277"/>
    <cellStyle name="Millares 21 3 4" xfId="1656"/>
    <cellStyle name="Millares 21 3 4 10" xfId="19625"/>
    <cellStyle name="Millares 21 3 4 2" xfId="5469"/>
    <cellStyle name="Millares 21 3 4 3" xfId="7222"/>
    <cellStyle name="Millares 21 3 4 4" xfId="8995"/>
    <cellStyle name="Millares 21 3 4 5" xfId="10764"/>
    <cellStyle name="Millares 21 3 4 6" xfId="12534"/>
    <cellStyle name="Millares 21 3 4 7" xfId="14308"/>
    <cellStyle name="Millares 21 3 4 8" xfId="16109"/>
    <cellStyle name="Millares 21 3 4 9" xfId="17863"/>
    <cellStyle name="Millares 21 3 5" xfId="739"/>
    <cellStyle name="Millares 21 3 6" xfId="2131"/>
    <cellStyle name="Millares 21 3 7" xfId="3348"/>
    <cellStyle name="Millares 21 3 8" xfId="2615"/>
    <cellStyle name="Millares 21 3 9" xfId="3673"/>
    <cellStyle name="Millares 21 4" xfId="397"/>
    <cellStyle name="Millares 21 4 10" xfId="15129"/>
    <cellStyle name="Millares 21 4 11" xfId="16889"/>
    <cellStyle name="Millares 21 4 12" xfId="18652"/>
    <cellStyle name="Millares 21 4 2" xfId="1266"/>
    <cellStyle name="Millares 21 4 2 10" xfId="19238"/>
    <cellStyle name="Millares 21 4 2 2" xfId="5079"/>
    <cellStyle name="Millares 21 4 2 3" xfId="6835"/>
    <cellStyle name="Millares 21 4 2 4" xfId="8608"/>
    <cellStyle name="Millares 21 4 2 5" xfId="10377"/>
    <cellStyle name="Millares 21 4 2 6" xfId="12147"/>
    <cellStyle name="Millares 21 4 2 7" xfId="13921"/>
    <cellStyle name="Millares 21 4 2 8" xfId="15719"/>
    <cellStyle name="Millares 21 4 2 9" xfId="17476"/>
    <cellStyle name="Millares 21 4 3" xfId="1855"/>
    <cellStyle name="Millares 21 4 3 10" xfId="19824"/>
    <cellStyle name="Millares 21 4 3 2" xfId="5668"/>
    <cellStyle name="Millares 21 4 3 3" xfId="7421"/>
    <cellStyle name="Millares 21 4 3 4" xfId="9194"/>
    <cellStyle name="Millares 21 4 3 5" xfId="10963"/>
    <cellStyle name="Millares 21 4 3 6" xfId="12733"/>
    <cellStyle name="Millares 21 4 3 7" xfId="14507"/>
    <cellStyle name="Millares 21 4 3 8" xfId="16308"/>
    <cellStyle name="Millares 21 4 3 9" xfId="18062"/>
    <cellStyle name="Millares 21 4 4" xfId="4492"/>
    <cellStyle name="Millares 21 4 5" xfId="6249"/>
    <cellStyle name="Millares 21 4 6" xfId="8022"/>
    <cellStyle name="Millares 21 4 7" xfId="9791"/>
    <cellStyle name="Millares 21 4 8" xfId="11561"/>
    <cellStyle name="Millares 21 4 9" xfId="13335"/>
    <cellStyle name="Millares 21 5" xfId="973"/>
    <cellStyle name="Millares 21 5 10" xfId="18945"/>
    <cellStyle name="Millares 21 5 2" xfId="4786"/>
    <cellStyle name="Millares 21 5 3" xfId="6542"/>
    <cellStyle name="Millares 21 5 4" xfId="8315"/>
    <cellStyle name="Millares 21 5 5" xfId="10084"/>
    <cellStyle name="Millares 21 5 6" xfId="11854"/>
    <cellStyle name="Millares 21 5 7" xfId="13628"/>
    <cellStyle name="Millares 21 5 8" xfId="15426"/>
    <cellStyle name="Millares 21 5 9" xfId="17183"/>
    <cellStyle name="Millares 21 6" xfId="1562"/>
    <cellStyle name="Millares 21 6 10" xfId="19531"/>
    <cellStyle name="Millares 21 6 2" xfId="5375"/>
    <cellStyle name="Millares 21 6 3" xfId="7128"/>
    <cellStyle name="Millares 21 6 4" xfId="8901"/>
    <cellStyle name="Millares 21 6 5" xfId="10670"/>
    <cellStyle name="Millares 21 6 6" xfId="12440"/>
    <cellStyle name="Millares 21 6 7" xfId="14214"/>
    <cellStyle name="Millares 21 6 8" xfId="16015"/>
    <cellStyle name="Millares 21 6 9" xfId="17769"/>
    <cellStyle name="Millares 21 7" xfId="754"/>
    <cellStyle name="Millares 21 8" xfId="2805"/>
    <cellStyle name="Millares 21 9" xfId="2551"/>
    <cellStyle name="Millares 22" xfId="108"/>
    <cellStyle name="Millares 22 10" xfId="3419"/>
    <cellStyle name="Millares 22 11" xfId="2490"/>
    <cellStyle name="Millares 22 12" xfId="3788"/>
    <cellStyle name="Millares 22 13" xfId="3826"/>
    <cellStyle name="Millares 22 14" xfId="2201"/>
    <cellStyle name="Millares 22 15" xfId="4195"/>
    <cellStyle name="Millares 22 16" xfId="5958"/>
    <cellStyle name="Millares 22 17" xfId="7731"/>
    <cellStyle name="Millares 22 18" xfId="9500"/>
    <cellStyle name="Millares 22 19" xfId="11270"/>
    <cellStyle name="Millares 22 2" xfId="305"/>
    <cellStyle name="Millares 22 2 10" xfId="2234"/>
    <cellStyle name="Millares 22 2 11" xfId="2830"/>
    <cellStyle name="Millares 22 2 12" xfId="4097"/>
    <cellStyle name="Millares 22 2 13" xfId="4388"/>
    <cellStyle name="Millares 22 2 14" xfId="6148"/>
    <cellStyle name="Millares 22 2 15" xfId="7921"/>
    <cellStyle name="Millares 22 2 16" xfId="9690"/>
    <cellStyle name="Millares 22 2 17" xfId="11460"/>
    <cellStyle name="Millares 22 2 18" xfId="13233"/>
    <cellStyle name="Millares 22 2 19" xfId="15026"/>
    <cellStyle name="Millares 22 2 2" xfId="589"/>
    <cellStyle name="Millares 22 2 2 10" xfId="15321"/>
    <cellStyle name="Millares 22 2 2 11" xfId="17080"/>
    <cellStyle name="Millares 22 2 2 12" xfId="18843"/>
    <cellStyle name="Millares 22 2 2 2" xfId="1457"/>
    <cellStyle name="Millares 22 2 2 2 10" xfId="19429"/>
    <cellStyle name="Millares 22 2 2 2 2" xfId="5270"/>
    <cellStyle name="Millares 22 2 2 2 3" xfId="7026"/>
    <cellStyle name="Millares 22 2 2 2 4" xfId="8799"/>
    <cellStyle name="Millares 22 2 2 2 5" xfId="10568"/>
    <cellStyle name="Millares 22 2 2 2 6" xfId="12338"/>
    <cellStyle name="Millares 22 2 2 2 7" xfId="14112"/>
    <cellStyle name="Millares 22 2 2 2 8" xfId="15910"/>
    <cellStyle name="Millares 22 2 2 2 9" xfId="17667"/>
    <cellStyle name="Millares 22 2 2 3" xfId="2046"/>
    <cellStyle name="Millares 22 2 2 3 10" xfId="20015"/>
    <cellStyle name="Millares 22 2 2 3 2" xfId="5859"/>
    <cellStyle name="Millares 22 2 2 3 3" xfId="7612"/>
    <cellStyle name="Millares 22 2 2 3 4" xfId="9385"/>
    <cellStyle name="Millares 22 2 2 3 5" xfId="11154"/>
    <cellStyle name="Millares 22 2 2 3 6" xfId="12924"/>
    <cellStyle name="Millares 22 2 2 3 7" xfId="14698"/>
    <cellStyle name="Millares 22 2 2 3 8" xfId="16499"/>
    <cellStyle name="Millares 22 2 2 3 9" xfId="18253"/>
    <cellStyle name="Millares 22 2 2 4" xfId="4683"/>
    <cellStyle name="Millares 22 2 2 5" xfId="6440"/>
    <cellStyle name="Millares 22 2 2 6" xfId="8213"/>
    <cellStyle name="Millares 22 2 2 7" xfId="9982"/>
    <cellStyle name="Millares 22 2 2 8" xfId="11752"/>
    <cellStyle name="Millares 22 2 2 9" xfId="13526"/>
    <cellStyle name="Millares 22 2 20" xfId="16786"/>
    <cellStyle name="Millares 22 2 21" xfId="18550"/>
    <cellStyle name="Millares 22 2 22" xfId="20322"/>
    <cellStyle name="Millares 22 2 3" xfId="1164"/>
    <cellStyle name="Millares 22 2 3 10" xfId="19136"/>
    <cellStyle name="Millares 22 2 3 2" xfId="4977"/>
    <cellStyle name="Millares 22 2 3 3" xfId="6733"/>
    <cellStyle name="Millares 22 2 3 4" xfId="8506"/>
    <cellStyle name="Millares 22 2 3 5" xfId="10275"/>
    <cellStyle name="Millares 22 2 3 6" xfId="12045"/>
    <cellStyle name="Millares 22 2 3 7" xfId="13819"/>
    <cellStyle name="Millares 22 2 3 8" xfId="15617"/>
    <cellStyle name="Millares 22 2 3 9" xfId="17374"/>
    <cellStyle name="Millares 22 2 4" xfId="1753"/>
    <cellStyle name="Millares 22 2 4 10" xfId="19722"/>
    <cellStyle name="Millares 22 2 4 2" xfId="5566"/>
    <cellStyle name="Millares 22 2 4 3" xfId="7319"/>
    <cellStyle name="Millares 22 2 4 4" xfId="9092"/>
    <cellStyle name="Millares 22 2 4 5" xfId="10861"/>
    <cellStyle name="Millares 22 2 4 6" xfId="12631"/>
    <cellStyle name="Millares 22 2 4 7" xfId="14405"/>
    <cellStyle name="Millares 22 2 4 8" xfId="16206"/>
    <cellStyle name="Millares 22 2 4 9" xfId="17960"/>
    <cellStyle name="Millares 22 2 5" xfId="2112"/>
    <cellStyle name="Millares 22 2 6" xfId="2484"/>
    <cellStyle name="Millares 22 2 7" xfId="2371"/>
    <cellStyle name="Millares 22 2 8" xfId="2557"/>
    <cellStyle name="Millares 22 2 9" xfId="3593"/>
    <cellStyle name="Millares 22 20" xfId="13043"/>
    <cellStyle name="Millares 22 21" xfId="14831"/>
    <cellStyle name="Millares 22 22" xfId="16595"/>
    <cellStyle name="Millares 22 23" xfId="18360"/>
    <cellStyle name="Millares 22 24" xfId="20132"/>
    <cellStyle name="Millares 22 3" xfId="202"/>
    <cellStyle name="Millares 22 3 10" xfId="3284"/>
    <cellStyle name="Millares 22 3 11" xfId="2881"/>
    <cellStyle name="Millares 22 3 12" xfId="3891"/>
    <cellStyle name="Millares 22 3 13" xfId="4289"/>
    <cellStyle name="Millares 22 3 14" xfId="6052"/>
    <cellStyle name="Millares 22 3 15" xfId="7825"/>
    <cellStyle name="Millares 22 3 16" xfId="9594"/>
    <cellStyle name="Millares 22 3 17" xfId="11364"/>
    <cellStyle name="Millares 22 3 18" xfId="13137"/>
    <cellStyle name="Millares 22 3 19" xfId="14925"/>
    <cellStyle name="Millares 22 3 2" xfId="493"/>
    <cellStyle name="Millares 22 3 2 10" xfId="15225"/>
    <cellStyle name="Millares 22 3 2 11" xfId="16985"/>
    <cellStyle name="Millares 22 3 2 12" xfId="18748"/>
    <cellStyle name="Millares 22 3 2 2" xfId="1362"/>
    <cellStyle name="Millares 22 3 2 2 10" xfId="19334"/>
    <cellStyle name="Millares 22 3 2 2 2" xfId="5175"/>
    <cellStyle name="Millares 22 3 2 2 3" xfId="6931"/>
    <cellStyle name="Millares 22 3 2 2 4" xfId="8704"/>
    <cellStyle name="Millares 22 3 2 2 5" xfId="10473"/>
    <cellStyle name="Millares 22 3 2 2 6" xfId="12243"/>
    <cellStyle name="Millares 22 3 2 2 7" xfId="14017"/>
    <cellStyle name="Millares 22 3 2 2 8" xfId="15815"/>
    <cellStyle name="Millares 22 3 2 2 9" xfId="17572"/>
    <cellStyle name="Millares 22 3 2 3" xfId="1951"/>
    <cellStyle name="Millares 22 3 2 3 10" xfId="19920"/>
    <cellStyle name="Millares 22 3 2 3 2" xfId="5764"/>
    <cellStyle name="Millares 22 3 2 3 3" xfId="7517"/>
    <cellStyle name="Millares 22 3 2 3 4" xfId="9290"/>
    <cellStyle name="Millares 22 3 2 3 5" xfId="11059"/>
    <cellStyle name="Millares 22 3 2 3 6" xfId="12829"/>
    <cellStyle name="Millares 22 3 2 3 7" xfId="14603"/>
    <cellStyle name="Millares 22 3 2 3 8" xfId="16404"/>
    <cellStyle name="Millares 22 3 2 3 9" xfId="18158"/>
    <cellStyle name="Millares 22 3 2 4" xfId="4588"/>
    <cellStyle name="Millares 22 3 2 5" xfId="6345"/>
    <cellStyle name="Millares 22 3 2 6" xfId="8118"/>
    <cellStyle name="Millares 22 3 2 7" xfId="9887"/>
    <cellStyle name="Millares 22 3 2 8" xfId="11657"/>
    <cellStyle name="Millares 22 3 2 9" xfId="13431"/>
    <cellStyle name="Millares 22 3 20" xfId="16689"/>
    <cellStyle name="Millares 22 3 21" xfId="18454"/>
    <cellStyle name="Millares 22 3 22" xfId="20226"/>
    <cellStyle name="Millares 22 3 3" xfId="1069"/>
    <cellStyle name="Millares 22 3 3 10" xfId="19041"/>
    <cellStyle name="Millares 22 3 3 2" xfId="4882"/>
    <cellStyle name="Millares 22 3 3 3" xfId="6638"/>
    <cellStyle name="Millares 22 3 3 4" xfId="8411"/>
    <cellStyle name="Millares 22 3 3 5" xfId="10180"/>
    <cellStyle name="Millares 22 3 3 6" xfId="11950"/>
    <cellStyle name="Millares 22 3 3 7" xfId="13724"/>
    <cellStyle name="Millares 22 3 3 8" xfId="15522"/>
    <cellStyle name="Millares 22 3 3 9" xfId="17279"/>
    <cellStyle name="Millares 22 3 4" xfId="1658"/>
    <cellStyle name="Millares 22 3 4 10" xfId="19627"/>
    <cellStyle name="Millares 22 3 4 2" xfId="5471"/>
    <cellStyle name="Millares 22 3 4 3" xfId="7224"/>
    <cellStyle name="Millares 22 3 4 4" xfId="8997"/>
    <cellStyle name="Millares 22 3 4 5" xfId="10766"/>
    <cellStyle name="Millares 22 3 4 6" xfId="12536"/>
    <cellStyle name="Millares 22 3 4 7" xfId="14310"/>
    <cellStyle name="Millares 22 3 4 8" xfId="16111"/>
    <cellStyle name="Millares 22 3 4 9" xfId="17865"/>
    <cellStyle name="Millares 22 3 5" xfId="696"/>
    <cellStyle name="Millares 22 3 6" xfId="2424"/>
    <cellStyle name="Millares 22 3 7" xfId="2795"/>
    <cellStyle name="Millares 22 3 8" xfId="3254"/>
    <cellStyle name="Millares 22 3 9" xfId="3633"/>
    <cellStyle name="Millares 22 4" xfId="399"/>
    <cellStyle name="Millares 22 4 10" xfId="15131"/>
    <cellStyle name="Millares 22 4 11" xfId="16891"/>
    <cellStyle name="Millares 22 4 12" xfId="18654"/>
    <cellStyle name="Millares 22 4 2" xfId="1268"/>
    <cellStyle name="Millares 22 4 2 10" xfId="19240"/>
    <cellStyle name="Millares 22 4 2 2" xfId="5081"/>
    <cellStyle name="Millares 22 4 2 3" xfId="6837"/>
    <cellStyle name="Millares 22 4 2 4" xfId="8610"/>
    <cellStyle name="Millares 22 4 2 5" xfId="10379"/>
    <cellStyle name="Millares 22 4 2 6" xfId="12149"/>
    <cellStyle name="Millares 22 4 2 7" xfId="13923"/>
    <cellStyle name="Millares 22 4 2 8" xfId="15721"/>
    <cellStyle name="Millares 22 4 2 9" xfId="17478"/>
    <cellStyle name="Millares 22 4 3" xfId="1857"/>
    <cellStyle name="Millares 22 4 3 10" xfId="19826"/>
    <cellStyle name="Millares 22 4 3 2" xfId="5670"/>
    <cellStyle name="Millares 22 4 3 3" xfId="7423"/>
    <cellStyle name="Millares 22 4 3 4" xfId="9196"/>
    <cellStyle name="Millares 22 4 3 5" xfId="10965"/>
    <cellStyle name="Millares 22 4 3 6" xfId="12735"/>
    <cellStyle name="Millares 22 4 3 7" xfId="14509"/>
    <cellStyle name="Millares 22 4 3 8" xfId="16310"/>
    <cellStyle name="Millares 22 4 3 9" xfId="18064"/>
    <cellStyle name="Millares 22 4 4" xfId="4494"/>
    <cellStyle name="Millares 22 4 5" xfId="6251"/>
    <cellStyle name="Millares 22 4 6" xfId="8024"/>
    <cellStyle name="Millares 22 4 7" xfId="9793"/>
    <cellStyle name="Millares 22 4 8" xfId="11563"/>
    <cellStyle name="Millares 22 4 9" xfId="13337"/>
    <cellStyle name="Millares 22 5" xfId="975"/>
    <cellStyle name="Millares 22 5 10" xfId="18947"/>
    <cellStyle name="Millares 22 5 2" xfId="4788"/>
    <cellStyle name="Millares 22 5 3" xfId="6544"/>
    <cellStyle name="Millares 22 5 4" xfId="8317"/>
    <cellStyle name="Millares 22 5 5" xfId="10086"/>
    <cellStyle name="Millares 22 5 6" xfId="11856"/>
    <cellStyle name="Millares 22 5 7" xfId="13630"/>
    <cellStyle name="Millares 22 5 8" xfId="15428"/>
    <cellStyle name="Millares 22 5 9" xfId="17185"/>
    <cellStyle name="Millares 22 6" xfId="1564"/>
    <cellStyle name="Millares 22 6 10" xfId="19533"/>
    <cellStyle name="Millares 22 6 2" xfId="5377"/>
    <cellStyle name="Millares 22 6 3" xfId="7130"/>
    <cellStyle name="Millares 22 6 4" xfId="8903"/>
    <cellStyle name="Millares 22 6 5" xfId="10672"/>
    <cellStyle name="Millares 22 6 6" xfId="12442"/>
    <cellStyle name="Millares 22 6 7" xfId="14216"/>
    <cellStyle name="Millares 22 6 8" xfId="16017"/>
    <cellStyle name="Millares 22 6 9" xfId="17771"/>
    <cellStyle name="Millares 22 7" xfId="653"/>
    <cellStyle name="Millares 22 8" xfId="3015"/>
    <cellStyle name="Millares 22 9" xfId="2778"/>
    <cellStyle name="Millares 23" xfId="111"/>
    <cellStyle name="Millares 23 10" xfId="2841"/>
    <cellStyle name="Millares 23 11" xfId="2904"/>
    <cellStyle name="Millares 23 12" xfId="3668"/>
    <cellStyle name="Millares 23 13" xfId="3874"/>
    <cellStyle name="Millares 23 14" xfId="4091"/>
    <cellStyle name="Millares 23 15" xfId="4198"/>
    <cellStyle name="Millares 23 16" xfId="5961"/>
    <cellStyle name="Millares 23 17" xfId="7734"/>
    <cellStyle name="Millares 23 18" xfId="9503"/>
    <cellStyle name="Millares 23 19" xfId="11273"/>
    <cellStyle name="Millares 23 2" xfId="308"/>
    <cellStyle name="Millares 23 2 10" xfId="3757"/>
    <cellStyle name="Millares 23 2 11" xfId="3944"/>
    <cellStyle name="Millares 23 2 12" xfId="3184"/>
    <cellStyle name="Millares 23 2 13" xfId="4391"/>
    <cellStyle name="Millares 23 2 14" xfId="6151"/>
    <cellStyle name="Millares 23 2 15" xfId="7924"/>
    <cellStyle name="Millares 23 2 16" xfId="9693"/>
    <cellStyle name="Millares 23 2 17" xfId="11463"/>
    <cellStyle name="Millares 23 2 18" xfId="13236"/>
    <cellStyle name="Millares 23 2 19" xfId="15029"/>
    <cellStyle name="Millares 23 2 2" xfId="592"/>
    <cellStyle name="Millares 23 2 2 10" xfId="15324"/>
    <cellStyle name="Millares 23 2 2 11" xfId="17083"/>
    <cellStyle name="Millares 23 2 2 12" xfId="18846"/>
    <cellStyle name="Millares 23 2 2 2" xfId="1460"/>
    <cellStyle name="Millares 23 2 2 2 10" xfId="19432"/>
    <cellStyle name="Millares 23 2 2 2 2" xfId="5273"/>
    <cellStyle name="Millares 23 2 2 2 3" xfId="7029"/>
    <cellStyle name="Millares 23 2 2 2 4" xfId="8802"/>
    <cellStyle name="Millares 23 2 2 2 5" xfId="10571"/>
    <cellStyle name="Millares 23 2 2 2 6" xfId="12341"/>
    <cellStyle name="Millares 23 2 2 2 7" xfId="14115"/>
    <cellStyle name="Millares 23 2 2 2 8" xfId="15913"/>
    <cellStyle name="Millares 23 2 2 2 9" xfId="17670"/>
    <cellStyle name="Millares 23 2 2 3" xfId="2049"/>
    <cellStyle name="Millares 23 2 2 3 10" xfId="20018"/>
    <cellStyle name="Millares 23 2 2 3 2" xfId="5862"/>
    <cellStyle name="Millares 23 2 2 3 3" xfId="7615"/>
    <cellStyle name="Millares 23 2 2 3 4" xfId="9388"/>
    <cellStyle name="Millares 23 2 2 3 5" xfId="11157"/>
    <cellStyle name="Millares 23 2 2 3 6" xfId="12927"/>
    <cellStyle name="Millares 23 2 2 3 7" xfId="14701"/>
    <cellStyle name="Millares 23 2 2 3 8" xfId="16502"/>
    <cellStyle name="Millares 23 2 2 3 9" xfId="18256"/>
    <cellStyle name="Millares 23 2 2 4" xfId="4686"/>
    <cellStyle name="Millares 23 2 2 5" xfId="6443"/>
    <cellStyle name="Millares 23 2 2 6" xfId="8216"/>
    <cellStyle name="Millares 23 2 2 7" xfId="9985"/>
    <cellStyle name="Millares 23 2 2 8" xfId="11755"/>
    <cellStyle name="Millares 23 2 2 9" xfId="13529"/>
    <cellStyle name="Millares 23 2 20" xfId="16789"/>
    <cellStyle name="Millares 23 2 21" xfId="18553"/>
    <cellStyle name="Millares 23 2 22" xfId="20325"/>
    <cellStyle name="Millares 23 2 3" xfId="1167"/>
    <cellStyle name="Millares 23 2 3 10" xfId="19139"/>
    <cellStyle name="Millares 23 2 3 2" xfId="4980"/>
    <cellStyle name="Millares 23 2 3 3" xfId="6736"/>
    <cellStyle name="Millares 23 2 3 4" xfId="8509"/>
    <cellStyle name="Millares 23 2 3 5" xfId="10278"/>
    <cellStyle name="Millares 23 2 3 6" xfId="12048"/>
    <cellStyle name="Millares 23 2 3 7" xfId="13822"/>
    <cellStyle name="Millares 23 2 3 8" xfId="15620"/>
    <cellStyle name="Millares 23 2 3 9" xfId="17377"/>
    <cellStyle name="Millares 23 2 4" xfId="1756"/>
    <cellStyle name="Millares 23 2 4 10" xfId="19725"/>
    <cellStyle name="Millares 23 2 4 2" xfId="5569"/>
    <cellStyle name="Millares 23 2 4 3" xfId="7322"/>
    <cellStyle name="Millares 23 2 4 4" xfId="9095"/>
    <cellStyle name="Millares 23 2 4 5" xfId="10864"/>
    <cellStyle name="Millares 23 2 4 6" xfId="12634"/>
    <cellStyle name="Millares 23 2 4 7" xfId="14408"/>
    <cellStyle name="Millares 23 2 4 8" xfId="16209"/>
    <cellStyle name="Millares 23 2 4 9" xfId="17963"/>
    <cellStyle name="Millares 23 2 5" xfId="2115"/>
    <cellStyle name="Millares 23 2 6" xfId="2269"/>
    <cellStyle name="Millares 23 2 7" xfId="3101"/>
    <cellStyle name="Millares 23 2 8" xfId="3652"/>
    <cellStyle name="Millares 23 2 9" xfId="2807"/>
    <cellStyle name="Millares 23 20" xfId="13046"/>
    <cellStyle name="Millares 23 21" xfId="14834"/>
    <cellStyle name="Millares 23 22" xfId="16598"/>
    <cellStyle name="Millares 23 23" xfId="18363"/>
    <cellStyle name="Millares 23 24" xfId="20135"/>
    <cellStyle name="Millares 23 3" xfId="205"/>
    <cellStyle name="Millares 23 3 10" xfId="3918"/>
    <cellStyle name="Millares 23 3 11" xfId="4028"/>
    <cellStyle name="Millares 23 3 12" xfId="3245"/>
    <cellStyle name="Millares 23 3 13" xfId="4292"/>
    <cellStyle name="Millares 23 3 14" xfId="6055"/>
    <cellStyle name="Millares 23 3 15" xfId="7828"/>
    <cellStyle name="Millares 23 3 16" xfId="9597"/>
    <cellStyle name="Millares 23 3 17" xfId="11367"/>
    <cellStyle name="Millares 23 3 18" xfId="13140"/>
    <cellStyle name="Millares 23 3 19" xfId="14928"/>
    <cellStyle name="Millares 23 3 2" xfId="496"/>
    <cellStyle name="Millares 23 3 2 10" xfId="15228"/>
    <cellStyle name="Millares 23 3 2 11" xfId="16988"/>
    <cellStyle name="Millares 23 3 2 12" xfId="18751"/>
    <cellStyle name="Millares 23 3 2 2" xfId="1365"/>
    <cellStyle name="Millares 23 3 2 2 10" xfId="19337"/>
    <cellStyle name="Millares 23 3 2 2 2" xfId="5178"/>
    <cellStyle name="Millares 23 3 2 2 3" xfId="6934"/>
    <cellStyle name="Millares 23 3 2 2 4" xfId="8707"/>
    <cellStyle name="Millares 23 3 2 2 5" xfId="10476"/>
    <cellStyle name="Millares 23 3 2 2 6" xfId="12246"/>
    <cellStyle name="Millares 23 3 2 2 7" xfId="14020"/>
    <cellStyle name="Millares 23 3 2 2 8" xfId="15818"/>
    <cellStyle name="Millares 23 3 2 2 9" xfId="17575"/>
    <cellStyle name="Millares 23 3 2 3" xfId="1954"/>
    <cellStyle name="Millares 23 3 2 3 10" xfId="19923"/>
    <cellStyle name="Millares 23 3 2 3 2" xfId="5767"/>
    <cellStyle name="Millares 23 3 2 3 3" xfId="7520"/>
    <cellStyle name="Millares 23 3 2 3 4" xfId="9293"/>
    <cellStyle name="Millares 23 3 2 3 5" xfId="11062"/>
    <cellStyle name="Millares 23 3 2 3 6" xfId="12832"/>
    <cellStyle name="Millares 23 3 2 3 7" xfId="14606"/>
    <cellStyle name="Millares 23 3 2 3 8" xfId="16407"/>
    <cellStyle name="Millares 23 3 2 3 9" xfId="18161"/>
    <cellStyle name="Millares 23 3 2 4" xfId="4591"/>
    <cellStyle name="Millares 23 3 2 5" xfId="6348"/>
    <cellStyle name="Millares 23 3 2 6" xfId="8121"/>
    <cellStyle name="Millares 23 3 2 7" xfId="9890"/>
    <cellStyle name="Millares 23 3 2 8" xfId="11660"/>
    <cellStyle name="Millares 23 3 2 9" xfId="13434"/>
    <cellStyle name="Millares 23 3 20" xfId="16692"/>
    <cellStyle name="Millares 23 3 21" xfId="18457"/>
    <cellStyle name="Millares 23 3 22" xfId="20229"/>
    <cellStyle name="Millares 23 3 3" xfId="1072"/>
    <cellStyle name="Millares 23 3 3 10" xfId="19044"/>
    <cellStyle name="Millares 23 3 3 2" xfId="4885"/>
    <cellStyle name="Millares 23 3 3 3" xfId="6641"/>
    <cellStyle name="Millares 23 3 3 4" xfId="8414"/>
    <cellStyle name="Millares 23 3 3 5" xfId="10183"/>
    <cellStyle name="Millares 23 3 3 6" xfId="11953"/>
    <cellStyle name="Millares 23 3 3 7" xfId="13727"/>
    <cellStyle name="Millares 23 3 3 8" xfId="15525"/>
    <cellStyle name="Millares 23 3 3 9" xfId="17282"/>
    <cellStyle name="Millares 23 3 4" xfId="1661"/>
    <cellStyle name="Millares 23 3 4 10" xfId="19630"/>
    <cellStyle name="Millares 23 3 4 2" xfId="5474"/>
    <cellStyle name="Millares 23 3 4 3" xfId="7227"/>
    <cellStyle name="Millares 23 3 4 4" xfId="9000"/>
    <cellStyle name="Millares 23 3 4 5" xfId="10769"/>
    <cellStyle name="Millares 23 3 4 6" xfId="12539"/>
    <cellStyle name="Millares 23 3 4 7" xfId="14313"/>
    <cellStyle name="Millares 23 3 4 8" xfId="16114"/>
    <cellStyle name="Millares 23 3 4 9" xfId="17868"/>
    <cellStyle name="Millares 23 3 5" xfId="643"/>
    <cellStyle name="Millares 23 3 6" xfId="2199"/>
    <cellStyle name="Millares 23 3 7" xfId="3414"/>
    <cellStyle name="Millares 23 3 8" xfId="2149"/>
    <cellStyle name="Millares 23 3 9" xfId="3726"/>
    <cellStyle name="Millares 23 4" xfId="402"/>
    <cellStyle name="Millares 23 4 10" xfId="15134"/>
    <cellStyle name="Millares 23 4 11" xfId="16894"/>
    <cellStyle name="Millares 23 4 12" xfId="18657"/>
    <cellStyle name="Millares 23 4 2" xfId="1271"/>
    <cellStyle name="Millares 23 4 2 10" xfId="19243"/>
    <cellStyle name="Millares 23 4 2 2" xfId="5084"/>
    <cellStyle name="Millares 23 4 2 3" xfId="6840"/>
    <cellStyle name="Millares 23 4 2 4" xfId="8613"/>
    <cellStyle name="Millares 23 4 2 5" xfId="10382"/>
    <cellStyle name="Millares 23 4 2 6" xfId="12152"/>
    <cellStyle name="Millares 23 4 2 7" xfId="13926"/>
    <cellStyle name="Millares 23 4 2 8" xfId="15724"/>
    <cellStyle name="Millares 23 4 2 9" xfId="17481"/>
    <cellStyle name="Millares 23 4 3" xfId="1860"/>
    <cellStyle name="Millares 23 4 3 10" xfId="19829"/>
    <cellStyle name="Millares 23 4 3 2" xfId="5673"/>
    <cellStyle name="Millares 23 4 3 3" xfId="7426"/>
    <cellStyle name="Millares 23 4 3 4" xfId="9199"/>
    <cellStyle name="Millares 23 4 3 5" xfId="10968"/>
    <cellStyle name="Millares 23 4 3 6" xfId="12738"/>
    <cellStyle name="Millares 23 4 3 7" xfId="14512"/>
    <cellStyle name="Millares 23 4 3 8" xfId="16313"/>
    <cellStyle name="Millares 23 4 3 9" xfId="18067"/>
    <cellStyle name="Millares 23 4 4" xfId="4497"/>
    <cellStyle name="Millares 23 4 5" xfId="6254"/>
    <cellStyle name="Millares 23 4 6" xfId="8027"/>
    <cellStyle name="Millares 23 4 7" xfId="9796"/>
    <cellStyle name="Millares 23 4 8" xfId="11566"/>
    <cellStyle name="Millares 23 4 9" xfId="13340"/>
    <cellStyle name="Millares 23 5" xfId="978"/>
    <cellStyle name="Millares 23 5 10" xfId="18950"/>
    <cellStyle name="Millares 23 5 2" xfId="4791"/>
    <cellStyle name="Millares 23 5 3" xfId="6547"/>
    <cellStyle name="Millares 23 5 4" xfId="8320"/>
    <cellStyle name="Millares 23 5 5" xfId="10089"/>
    <cellStyle name="Millares 23 5 6" xfId="11859"/>
    <cellStyle name="Millares 23 5 7" xfId="13633"/>
    <cellStyle name="Millares 23 5 8" xfId="15431"/>
    <cellStyle name="Millares 23 5 9" xfId="17188"/>
    <cellStyle name="Millares 23 6" xfId="1567"/>
    <cellStyle name="Millares 23 6 10" xfId="19536"/>
    <cellStyle name="Millares 23 6 2" xfId="5380"/>
    <cellStyle name="Millares 23 6 3" xfId="7133"/>
    <cellStyle name="Millares 23 6 4" xfId="8906"/>
    <cellStyle name="Millares 23 6 5" xfId="10675"/>
    <cellStyle name="Millares 23 6 6" xfId="12445"/>
    <cellStyle name="Millares 23 6 7" xfId="14219"/>
    <cellStyle name="Millares 23 6 8" xfId="16020"/>
    <cellStyle name="Millares 23 6 9" xfId="17774"/>
    <cellStyle name="Millares 23 7" xfId="690"/>
    <cellStyle name="Millares 23 8" xfId="2873"/>
    <cellStyle name="Millares 23 9" xfId="2607"/>
    <cellStyle name="Millares 24" xfId="112"/>
    <cellStyle name="Millares 24 10" xfId="2775"/>
    <cellStyle name="Millares 24 11" xfId="3444"/>
    <cellStyle name="Millares 24 12" xfId="2827"/>
    <cellStyle name="Millares 24 13" xfId="2444"/>
    <cellStyle name="Millares 24 14" xfId="3671"/>
    <cellStyle name="Millares 24 15" xfId="4199"/>
    <cellStyle name="Millares 24 16" xfId="5962"/>
    <cellStyle name="Millares 24 17" xfId="7735"/>
    <cellStyle name="Millares 24 18" xfId="9504"/>
    <cellStyle name="Millares 24 19" xfId="11274"/>
    <cellStyle name="Millares 24 2" xfId="309"/>
    <cellStyle name="Millares 24 2 10" xfId="3949"/>
    <cellStyle name="Millares 24 2 11" xfId="4046"/>
    <cellStyle name="Millares 24 2 12" xfId="4051"/>
    <cellStyle name="Millares 24 2 13" xfId="4392"/>
    <cellStyle name="Millares 24 2 14" xfId="6152"/>
    <cellStyle name="Millares 24 2 15" xfId="7925"/>
    <cellStyle name="Millares 24 2 16" xfId="9694"/>
    <cellStyle name="Millares 24 2 17" xfId="11464"/>
    <cellStyle name="Millares 24 2 18" xfId="13237"/>
    <cellStyle name="Millares 24 2 19" xfId="15030"/>
    <cellStyle name="Millares 24 2 2" xfId="593"/>
    <cellStyle name="Millares 24 2 2 10" xfId="15325"/>
    <cellStyle name="Millares 24 2 2 11" xfId="17084"/>
    <cellStyle name="Millares 24 2 2 12" xfId="18847"/>
    <cellStyle name="Millares 24 2 2 2" xfId="1461"/>
    <cellStyle name="Millares 24 2 2 2 10" xfId="19433"/>
    <cellStyle name="Millares 24 2 2 2 2" xfId="5274"/>
    <cellStyle name="Millares 24 2 2 2 3" xfId="7030"/>
    <cellStyle name="Millares 24 2 2 2 4" xfId="8803"/>
    <cellStyle name="Millares 24 2 2 2 5" xfId="10572"/>
    <cellStyle name="Millares 24 2 2 2 6" xfId="12342"/>
    <cellStyle name="Millares 24 2 2 2 7" xfId="14116"/>
    <cellStyle name="Millares 24 2 2 2 8" xfId="15914"/>
    <cellStyle name="Millares 24 2 2 2 9" xfId="17671"/>
    <cellStyle name="Millares 24 2 2 3" xfId="2050"/>
    <cellStyle name="Millares 24 2 2 3 10" xfId="20019"/>
    <cellStyle name="Millares 24 2 2 3 2" xfId="5863"/>
    <cellStyle name="Millares 24 2 2 3 3" xfId="7616"/>
    <cellStyle name="Millares 24 2 2 3 4" xfId="9389"/>
    <cellStyle name="Millares 24 2 2 3 5" xfId="11158"/>
    <cellStyle name="Millares 24 2 2 3 6" xfId="12928"/>
    <cellStyle name="Millares 24 2 2 3 7" xfId="14702"/>
    <cellStyle name="Millares 24 2 2 3 8" xfId="16503"/>
    <cellStyle name="Millares 24 2 2 3 9" xfId="18257"/>
    <cellStyle name="Millares 24 2 2 4" xfId="4687"/>
    <cellStyle name="Millares 24 2 2 5" xfId="6444"/>
    <cellStyle name="Millares 24 2 2 6" xfId="8217"/>
    <cellStyle name="Millares 24 2 2 7" xfId="9986"/>
    <cellStyle name="Millares 24 2 2 8" xfId="11756"/>
    <cellStyle name="Millares 24 2 2 9" xfId="13530"/>
    <cellStyle name="Millares 24 2 20" xfId="16790"/>
    <cellStyle name="Millares 24 2 21" xfId="18554"/>
    <cellStyle name="Millares 24 2 22" xfId="20326"/>
    <cellStyle name="Millares 24 2 3" xfId="1168"/>
    <cellStyle name="Millares 24 2 3 10" xfId="19140"/>
    <cellStyle name="Millares 24 2 3 2" xfId="4981"/>
    <cellStyle name="Millares 24 2 3 3" xfId="6737"/>
    <cellStyle name="Millares 24 2 3 4" xfId="8510"/>
    <cellStyle name="Millares 24 2 3 5" xfId="10279"/>
    <cellStyle name="Millares 24 2 3 6" xfId="12049"/>
    <cellStyle name="Millares 24 2 3 7" xfId="13823"/>
    <cellStyle name="Millares 24 2 3 8" xfId="15621"/>
    <cellStyle name="Millares 24 2 3 9" xfId="17378"/>
    <cellStyle name="Millares 24 2 4" xfId="1757"/>
    <cellStyle name="Millares 24 2 4 10" xfId="19726"/>
    <cellStyle name="Millares 24 2 4 2" xfId="5570"/>
    <cellStyle name="Millares 24 2 4 3" xfId="7323"/>
    <cellStyle name="Millares 24 2 4 4" xfId="9096"/>
    <cellStyle name="Millares 24 2 4 5" xfId="10865"/>
    <cellStyle name="Millares 24 2 4 6" xfId="12635"/>
    <cellStyle name="Millares 24 2 4 7" xfId="14409"/>
    <cellStyle name="Millares 24 2 4 8" xfId="16210"/>
    <cellStyle name="Millares 24 2 4 9" xfId="17964"/>
    <cellStyle name="Millares 24 2 5" xfId="2116"/>
    <cellStyle name="Millares 24 2 6" xfId="2988"/>
    <cellStyle name="Millares 24 2 7" xfId="3461"/>
    <cellStyle name="Millares 24 2 8" xfId="2864"/>
    <cellStyle name="Millares 24 2 9" xfId="2806"/>
    <cellStyle name="Millares 24 20" xfId="13047"/>
    <cellStyle name="Millares 24 21" xfId="14835"/>
    <cellStyle name="Millares 24 22" xfId="16599"/>
    <cellStyle name="Millares 24 23" xfId="18364"/>
    <cellStyle name="Millares 24 24" xfId="20136"/>
    <cellStyle name="Millares 24 3" xfId="206"/>
    <cellStyle name="Millares 24 3 10" xfId="2589"/>
    <cellStyle name="Millares 24 3 11" xfId="3691"/>
    <cellStyle name="Millares 24 3 12" xfId="4048"/>
    <cellStyle name="Millares 24 3 13" xfId="4293"/>
    <cellStyle name="Millares 24 3 14" xfId="6056"/>
    <cellStyle name="Millares 24 3 15" xfId="7829"/>
    <cellStyle name="Millares 24 3 16" xfId="9598"/>
    <cellStyle name="Millares 24 3 17" xfId="11368"/>
    <cellStyle name="Millares 24 3 18" xfId="13141"/>
    <cellStyle name="Millares 24 3 19" xfId="14929"/>
    <cellStyle name="Millares 24 3 2" xfId="497"/>
    <cellStyle name="Millares 24 3 2 10" xfId="15229"/>
    <cellStyle name="Millares 24 3 2 11" xfId="16989"/>
    <cellStyle name="Millares 24 3 2 12" xfId="18752"/>
    <cellStyle name="Millares 24 3 2 2" xfId="1366"/>
    <cellStyle name="Millares 24 3 2 2 10" xfId="19338"/>
    <cellStyle name="Millares 24 3 2 2 2" xfId="5179"/>
    <cellStyle name="Millares 24 3 2 2 3" xfId="6935"/>
    <cellStyle name="Millares 24 3 2 2 4" xfId="8708"/>
    <cellStyle name="Millares 24 3 2 2 5" xfId="10477"/>
    <cellStyle name="Millares 24 3 2 2 6" xfId="12247"/>
    <cellStyle name="Millares 24 3 2 2 7" xfId="14021"/>
    <cellStyle name="Millares 24 3 2 2 8" xfId="15819"/>
    <cellStyle name="Millares 24 3 2 2 9" xfId="17576"/>
    <cellStyle name="Millares 24 3 2 3" xfId="1955"/>
    <cellStyle name="Millares 24 3 2 3 10" xfId="19924"/>
    <cellStyle name="Millares 24 3 2 3 2" xfId="5768"/>
    <cellStyle name="Millares 24 3 2 3 3" xfId="7521"/>
    <cellStyle name="Millares 24 3 2 3 4" xfId="9294"/>
    <cellStyle name="Millares 24 3 2 3 5" xfId="11063"/>
    <cellStyle name="Millares 24 3 2 3 6" xfId="12833"/>
    <cellStyle name="Millares 24 3 2 3 7" xfId="14607"/>
    <cellStyle name="Millares 24 3 2 3 8" xfId="16408"/>
    <cellStyle name="Millares 24 3 2 3 9" xfId="18162"/>
    <cellStyle name="Millares 24 3 2 4" xfId="4592"/>
    <cellStyle name="Millares 24 3 2 5" xfId="6349"/>
    <cellStyle name="Millares 24 3 2 6" xfId="8122"/>
    <cellStyle name="Millares 24 3 2 7" xfId="9891"/>
    <cellStyle name="Millares 24 3 2 8" xfId="11661"/>
    <cellStyle name="Millares 24 3 2 9" xfId="13435"/>
    <cellStyle name="Millares 24 3 20" xfId="16693"/>
    <cellStyle name="Millares 24 3 21" xfId="18458"/>
    <cellStyle name="Millares 24 3 22" xfId="20230"/>
    <cellStyle name="Millares 24 3 3" xfId="1073"/>
    <cellStyle name="Millares 24 3 3 10" xfId="19045"/>
    <cellStyle name="Millares 24 3 3 2" xfId="4886"/>
    <cellStyle name="Millares 24 3 3 3" xfId="6642"/>
    <cellStyle name="Millares 24 3 3 4" xfId="8415"/>
    <cellStyle name="Millares 24 3 3 5" xfId="10184"/>
    <cellStyle name="Millares 24 3 3 6" xfId="11954"/>
    <cellStyle name="Millares 24 3 3 7" xfId="13728"/>
    <cellStyle name="Millares 24 3 3 8" xfId="15526"/>
    <cellStyle name="Millares 24 3 3 9" xfId="17283"/>
    <cellStyle name="Millares 24 3 4" xfId="1662"/>
    <cellStyle name="Millares 24 3 4 10" xfId="19631"/>
    <cellStyle name="Millares 24 3 4 2" xfId="5475"/>
    <cellStyle name="Millares 24 3 4 3" xfId="7228"/>
    <cellStyle name="Millares 24 3 4 4" xfId="9001"/>
    <cellStyle name="Millares 24 3 4 5" xfId="10770"/>
    <cellStyle name="Millares 24 3 4 6" xfId="12540"/>
    <cellStyle name="Millares 24 3 4 7" xfId="14314"/>
    <cellStyle name="Millares 24 3 4 8" xfId="16115"/>
    <cellStyle name="Millares 24 3 4 9" xfId="17869"/>
    <cellStyle name="Millares 24 3 5" xfId="724"/>
    <cellStyle name="Millares 24 3 6" xfId="2274"/>
    <cellStyle name="Millares 24 3 7" xfId="2450"/>
    <cellStyle name="Millares 24 3 8" xfId="2962"/>
    <cellStyle name="Millares 24 3 9" xfId="3538"/>
    <cellStyle name="Millares 24 4" xfId="403"/>
    <cellStyle name="Millares 24 4 10" xfId="15135"/>
    <cellStyle name="Millares 24 4 11" xfId="16895"/>
    <cellStyle name="Millares 24 4 12" xfId="18658"/>
    <cellStyle name="Millares 24 4 2" xfId="1272"/>
    <cellStyle name="Millares 24 4 2 10" xfId="19244"/>
    <cellStyle name="Millares 24 4 2 2" xfId="5085"/>
    <cellStyle name="Millares 24 4 2 3" xfId="6841"/>
    <cellStyle name="Millares 24 4 2 4" xfId="8614"/>
    <cellStyle name="Millares 24 4 2 5" xfId="10383"/>
    <cellStyle name="Millares 24 4 2 6" xfId="12153"/>
    <cellStyle name="Millares 24 4 2 7" xfId="13927"/>
    <cellStyle name="Millares 24 4 2 8" xfId="15725"/>
    <cellStyle name="Millares 24 4 2 9" xfId="17482"/>
    <cellStyle name="Millares 24 4 3" xfId="1861"/>
    <cellStyle name="Millares 24 4 3 10" xfId="19830"/>
    <cellStyle name="Millares 24 4 3 2" xfId="5674"/>
    <cellStyle name="Millares 24 4 3 3" xfId="7427"/>
    <cellStyle name="Millares 24 4 3 4" xfId="9200"/>
    <cellStyle name="Millares 24 4 3 5" xfId="10969"/>
    <cellStyle name="Millares 24 4 3 6" xfId="12739"/>
    <cellStyle name="Millares 24 4 3 7" xfId="14513"/>
    <cellStyle name="Millares 24 4 3 8" xfId="16314"/>
    <cellStyle name="Millares 24 4 3 9" xfId="18068"/>
    <cellStyle name="Millares 24 4 4" xfId="4498"/>
    <cellStyle name="Millares 24 4 5" xfId="6255"/>
    <cellStyle name="Millares 24 4 6" xfId="8028"/>
    <cellStyle name="Millares 24 4 7" xfId="9797"/>
    <cellStyle name="Millares 24 4 8" xfId="11567"/>
    <cellStyle name="Millares 24 4 9" xfId="13341"/>
    <cellStyle name="Millares 24 5" xfId="979"/>
    <cellStyle name="Millares 24 5 10" xfId="18951"/>
    <cellStyle name="Millares 24 5 2" xfId="4792"/>
    <cellStyle name="Millares 24 5 3" xfId="6548"/>
    <cellStyle name="Millares 24 5 4" xfId="8321"/>
    <cellStyle name="Millares 24 5 5" xfId="10090"/>
    <cellStyle name="Millares 24 5 6" xfId="11860"/>
    <cellStyle name="Millares 24 5 7" xfId="13634"/>
    <cellStyle name="Millares 24 5 8" xfId="15432"/>
    <cellStyle name="Millares 24 5 9" xfId="17189"/>
    <cellStyle name="Millares 24 6" xfId="1568"/>
    <cellStyle name="Millares 24 6 10" xfId="19537"/>
    <cellStyle name="Millares 24 6 2" xfId="5381"/>
    <cellStyle name="Millares 24 6 3" xfId="7134"/>
    <cellStyle name="Millares 24 6 4" xfId="8907"/>
    <cellStyle name="Millares 24 6 5" xfId="10676"/>
    <cellStyle name="Millares 24 6 6" xfId="12446"/>
    <cellStyle name="Millares 24 6 7" xfId="14220"/>
    <cellStyle name="Millares 24 6 8" xfId="16021"/>
    <cellStyle name="Millares 24 6 9" xfId="17775"/>
    <cellStyle name="Millares 24 7" xfId="769"/>
    <cellStyle name="Millares 24 8" xfId="2438"/>
    <cellStyle name="Millares 24 9" xfId="3032"/>
    <cellStyle name="Millares 25" xfId="113"/>
    <cellStyle name="Millares 25 10" xfId="3336"/>
    <cellStyle name="Millares 25 11" xfId="2339"/>
    <cellStyle name="Millares 25 12" xfId="3487"/>
    <cellStyle name="Millares 25 13" xfId="3511"/>
    <cellStyle name="Millares 25 14" xfId="3223"/>
    <cellStyle name="Millares 25 15" xfId="4200"/>
    <cellStyle name="Millares 25 16" xfId="5963"/>
    <cellStyle name="Millares 25 17" xfId="7736"/>
    <cellStyle name="Millares 25 18" xfId="9505"/>
    <cellStyle name="Millares 25 19" xfId="11275"/>
    <cellStyle name="Millares 25 2" xfId="310"/>
    <cellStyle name="Millares 25 2 10" xfId="3450"/>
    <cellStyle name="Millares 25 2 11" xfId="3104"/>
    <cellStyle name="Millares 25 2 12" xfId="3751"/>
    <cellStyle name="Millares 25 2 13" xfId="4393"/>
    <cellStyle name="Millares 25 2 14" xfId="6153"/>
    <cellStyle name="Millares 25 2 15" xfId="7926"/>
    <cellStyle name="Millares 25 2 16" xfId="9695"/>
    <cellStyle name="Millares 25 2 17" xfId="11465"/>
    <cellStyle name="Millares 25 2 18" xfId="13238"/>
    <cellStyle name="Millares 25 2 19" xfId="15031"/>
    <cellStyle name="Millares 25 2 2" xfId="594"/>
    <cellStyle name="Millares 25 2 2 10" xfId="15326"/>
    <cellStyle name="Millares 25 2 2 11" xfId="17085"/>
    <cellStyle name="Millares 25 2 2 12" xfId="18848"/>
    <cellStyle name="Millares 25 2 2 2" xfId="1462"/>
    <cellStyle name="Millares 25 2 2 2 10" xfId="19434"/>
    <cellStyle name="Millares 25 2 2 2 2" xfId="5275"/>
    <cellStyle name="Millares 25 2 2 2 3" xfId="7031"/>
    <cellStyle name="Millares 25 2 2 2 4" xfId="8804"/>
    <cellStyle name="Millares 25 2 2 2 5" xfId="10573"/>
    <cellStyle name="Millares 25 2 2 2 6" xfId="12343"/>
    <cellStyle name="Millares 25 2 2 2 7" xfId="14117"/>
    <cellStyle name="Millares 25 2 2 2 8" xfId="15915"/>
    <cellStyle name="Millares 25 2 2 2 9" xfId="17672"/>
    <cellStyle name="Millares 25 2 2 3" xfId="2051"/>
    <cellStyle name="Millares 25 2 2 3 10" xfId="20020"/>
    <cellStyle name="Millares 25 2 2 3 2" xfId="5864"/>
    <cellStyle name="Millares 25 2 2 3 3" xfId="7617"/>
    <cellStyle name="Millares 25 2 2 3 4" xfId="9390"/>
    <cellStyle name="Millares 25 2 2 3 5" xfId="11159"/>
    <cellStyle name="Millares 25 2 2 3 6" xfId="12929"/>
    <cellStyle name="Millares 25 2 2 3 7" xfId="14703"/>
    <cellStyle name="Millares 25 2 2 3 8" xfId="16504"/>
    <cellStyle name="Millares 25 2 2 3 9" xfId="18258"/>
    <cellStyle name="Millares 25 2 2 4" xfId="4688"/>
    <cellStyle name="Millares 25 2 2 5" xfId="6445"/>
    <cellStyle name="Millares 25 2 2 6" xfId="8218"/>
    <cellStyle name="Millares 25 2 2 7" xfId="9987"/>
    <cellStyle name="Millares 25 2 2 8" xfId="11757"/>
    <cellStyle name="Millares 25 2 2 9" xfId="13531"/>
    <cellStyle name="Millares 25 2 20" xfId="16791"/>
    <cellStyle name="Millares 25 2 21" xfId="18555"/>
    <cellStyle name="Millares 25 2 22" xfId="20327"/>
    <cellStyle name="Millares 25 2 3" xfId="1169"/>
    <cellStyle name="Millares 25 2 3 10" xfId="19141"/>
    <cellStyle name="Millares 25 2 3 2" xfId="4982"/>
    <cellStyle name="Millares 25 2 3 3" xfId="6738"/>
    <cellStyle name="Millares 25 2 3 4" xfId="8511"/>
    <cellStyle name="Millares 25 2 3 5" xfId="10280"/>
    <cellStyle name="Millares 25 2 3 6" xfId="12050"/>
    <cellStyle name="Millares 25 2 3 7" xfId="13824"/>
    <cellStyle name="Millares 25 2 3 8" xfId="15622"/>
    <cellStyle name="Millares 25 2 3 9" xfId="17379"/>
    <cellStyle name="Millares 25 2 4" xfId="1758"/>
    <cellStyle name="Millares 25 2 4 10" xfId="19727"/>
    <cellStyle name="Millares 25 2 4 2" xfId="5571"/>
    <cellStyle name="Millares 25 2 4 3" xfId="7324"/>
    <cellStyle name="Millares 25 2 4 4" xfId="9097"/>
    <cellStyle name="Millares 25 2 4 5" xfId="10866"/>
    <cellStyle name="Millares 25 2 4 6" xfId="12636"/>
    <cellStyle name="Millares 25 2 4 7" xfId="14410"/>
    <cellStyle name="Millares 25 2 4 8" xfId="16211"/>
    <cellStyle name="Millares 25 2 4 9" xfId="17965"/>
    <cellStyle name="Millares 25 2 5" xfId="2117"/>
    <cellStyle name="Millares 25 2 6" xfId="2554"/>
    <cellStyle name="Millares 25 2 7" xfId="2510"/>
    <cellStyle name="Millares 25 2 8" xfId="2908"/>
    <cellStyle name="Millares 25 2 9" xfId="3573"/>
    <cellStyle name="Millares 25 20" xfId="13048"/>
    <cellStyle name="Millares 25 21" xfId="14836"/>
    <cellStyle name="Millares 25 22" xfId="16600"/>
    <cellStyle name="Millares 25 23" xfId="18365"/>
    <cellStyle name="Millares 25 24" xfId="20137"/>
    <cellStyle name="Millares 25 3" xfId="207"/>
    <cellStyle name="Millares 25 3 10" xfId="2625"/>
    <cellStyle name="Millares 25 3 11" xfId="3048"/>
    <cellStyle name="Millares 25 3 12" xfId="3680"/>
    <cellStyle name="Millares 25 3 13" xfId="4294"/>
    <cellStyle name="Millares 25 3 14" xfId="6057"/>
    <cellStyle name="Millares 25 3 15" xfId="7830"/>
    <cellStyle name="Millares 25 3 16" xfId="9599"/>
    <cellStyle name="Millares 25 3 17" xfId="11369"/>
    <cellStyle name="Millares 25 3 18" xfId="13142"/>
    <cellStyle name="Millares 25 3 19" xfId="14930"/>
    <cellStyle name="Millares 25 3 2" xfId="498"/>
    <cellStyle name="Millares 25 3 2 10" xfId="15230"/>
    <cellStyle name="Millares 25 3 2 11" xfId="16990"/>
    <cellStyle name="Millares 25 3 2 12" xfId="18753"/>
    <cellStyle name="Millares 25 3 2 2" xfId="1367"/>
    <cellStyle name="Millares 25 3 2 2 10" xfId="19339"/>
    <cellStyle name="Millares 25 3 2 2 2" xfId="5180"/>
    <cellStyle name="Millares 25 3 2 2 3" xfId="6936"/>
    <cellStyle name="Millares 25 3 2 2 4" xfId="8709"/>
    <cellStyle name="Millares 25 3 2 2 5" xfId="10478"/>
    <cellStyle name="Millares 25 3 2 2 6" xfId="12248"/>
    <cellStyle name="Millares 25 3 2 2 7" xfId="14022"/>
    <cellStyle name="Millares 25 3 2 2 8" xfId="15820"/>
    <cellStyle name="Millares 25 3 2 2 9" xfId="17577"/>
    <cellStyle name="Millares 25 3 2 3" xfId="1956"/>
    <cellStyle name="Millares 25 3 2 3 10" xfId="19925"/>
    <cellStyle name="Millares 25 3 2 3 2" xfId="5769"/>
    <cellStyle name="Millares 25 3 2 3 3" xfId="7522"/>
    <cellStyle name="Millares 25 3 2 3 4" xfId="9295"/>
    <cellStyle name="Millares 25 3 2 3 5" xfId="11064"/>
    <cellStyle name="Millares 25 3 2 3 6" xfId="12834"/>
    <cellStyle name="Millares 25 3 2 3 7" xfId="14608"/>
    <cellStyle name="Millares 25 3 2 3 8" xfId="16409"/>
    <cellStyle name="Millares 25 3 2 3 9" xfId="18163"/>
    <cellStyle name="Millares 25 3 2 4" xfId="4593"/>
    <cellStyle name="Millares 25 3 2 5" xfId="6350"/>
    <cellStyle name="Millares 25 3 2 6" xfId="8123"/>
    <cellStyle name="Millares 25 3 2 7" xfId="9892"/>
    <cellStyle name="Millares 25 3 2 8" xfId="11662"/>
    <cellStyle name="Millares 25 3 2 9" xfId="13436"/>
    <cellStyle name="Millares 25 3 20" xfId="16694"/>
    <cellStyle name="Millares 25 3 21" xfId="18459"/>
    <cellStyle name="Millares 25 3 22" xfId="20231"/>
    <cellStyle name="Millares 25 3 3" xfId="1074"/>
    <cellStyle name="Millares 25 3 3 10" xfId="19046"/>
    <cellStyle name="Millares 25 3 3 2" xfId="4887"/>
    <cellStyle name="Millares 25 3 3 3" xfId="6643"/>
    <cellStyle name="Millares 25 3 3 4" xfId="8416"/>
    <cellStyle name="Millares 25 3 3 5" xfId="10185"/>
    <cellStyle name="Millares 25 3 3 6" xfId="11955"/>
    <cellStyle name="Millares 25 3 3 7" xfId="13729"/>
    <cellStyle name="Millares 25 3 3 8" xfId="15527"/>
    <cellStyle name="Millares 25 3 3 9" xfId="17284"/>
    <cellStyle name="Millares 25 3 4" xfId="1663"/>
    <cellStyle name="Millares 25 3 4 10" xfId="19632"/>
    <cellStyle name="Millares 25 3 4 2" xfId="5476"/>
    <cellStyle name="Millares 25 3 4 3" xfId="7229"/>
    <cellStyle name="Millares 25 3 4 4" xfId="9002"/>
    <cellStyle name="Millares 25 3 4 5" xfId="10771"/>
    <cellStyle name="Millares 25 3 4 6" xfId="12541"/>
    <cellStyle name="Millares 25 3 4 7" xfId="14315"/>
    <cellStyle name="Millares 25 3 4 8" xfId="16116"/>
    <cellStyle name="Millares 25 3 4 9" xfId="17870"/>
    <cellStyle name="Millares 25 3 5" xfId="805"/>
    <cellStyle name="Millares 25 3 6" xfId="2924"/>
    <cellStyle name="Millares 25 3 7" xfId="2446"/>
    <cellStyle name="Millares 25 3 8" xfId="3292"/>
    <cellStyle name="Millares 25 3 9" xfId="2449"/>
    <cellStyle name="Millares 25 4" xfId="404"/>
    <cellStyle name="Millares 25 4 10" xfId="15136"/>
    <cellStyle name="Millares 25 4 11" xfId="16896"/>
    <cellStyle name="Millares 25 4 12" xfId="18659"/>
    <cellStyle name="Millares 25 4 2" xfId="1273"/>
    <cellStyle name="Millares 25 4 2 10" xfId="19245"/>
    <cellStyle name="Millares 25 4 2 2" xfId="5086"/>
    <cellStyle name="Millares 25 4 2 3" xfId="6842"/>
    <cellStyle name="Millares 25 4 2 4" xfId="8615"/>
    <cellStyle name="Millares 25 4 2 5" xfId="10384"/>
    <cellStyle name="Millares 25 4 2 6" xfId="12154"/>
    <cellStyle name="Millares 25 4 2 7" xfId="13928"/>
    <cellStyle name="Millares 25 4 2 8" xfId="15726"/>
    <cellStyle name="Millares 25 4 2 9" xfId="17483"/>
    <cellStyle name="Millares 25 4 3" xfId="1862"/>
    <cellStyle name="Millares 25 4 3 10" xfId="19831"/>
    <cellStyle name="Millares 25 4 3 2" xfId="5675"/>
    <cellStyle name="Millares 25 4 3 3" xfId="7428"/>
    <cellStyle name="Millares 25 4 3 4" xfId="9201"/>
    <cellStyle name="Millares 25 4 3 5" xfId="10970"/>
    <cellStyle name="Millares 25 4 3 6" xfId="12740"/>
    <cellStyle name="Millares 25 4 3 7" xfId="14514"/>
    <cellStyle name="Millares 25 4 3 8" xfId="16315"/>
    <cellStyle name="Millares 25 4 3 9" xfId="18069"/>
    <cellStyle name="Millares 25 4 4" xfId="4499"/>
    <cellStyle name="Millares 25 4 5" xfId="6256"/>
    <cellStyle name="Millares 25 4 6" xfId="8029"/>
    <cellStyle name="Millares 25 4 7" xfId="9798"/>
    <cellStyle name="Millares 25 4 8" xfId="11568"/>
    <cellStyle name="Millares 25 4 9" xfId="13342"/>
    <cellStyle name="Millares 25 5" xfId="980"/>
    <cellStyle name="Millares 25 5 10" xfId="18952"/>
    <cellStyle name="Millares 25 5 2" xfId="4793"/>
    <cellStyle name="Millares 25 5 3" xfId="6549"/>
    <cellStyle name="Millares 25 5 4" xfId="8322"/>
    <cellStyle name="Millares 25 5 5" xfId="10091"/>
    <cellStyle name="Millares 25 5 6" xfId="11861"/>
    <cellStyle name="Millares 25 5 7" xfId="13635"/>
    <cellStyle name="Millares 25 5 8" xfId="15433"/>
    <cellStyle name="Millares 25 5 9" xfId="17190"/>
    <cellStyle name="Millares 25 6" xfId="1569"/>
    <cellStyle name="Millares 25 6 10" xfId="19538"/>
    <cellStyle name="Millares 25 6 2" xfId="5382"/>
    <cellStyle name="Millares 25 6 3" xfId="7135"/>
    <cellStyle name="Millares 25 6 4" xfId="8908"/>
    <cellStyle name="Millares 25 6 5" xfId="10677"/>
    <cellStyle name="Millares 25 6 6" xfId="12447"/>
    <cellStyle name="Millares 25 6 7" xfId="14221"/>
    <cellStyle name="Millares 25 6 8" xfId="16022"/>
    <cellStyle name="Millares 25 6 9" xfId="17776"/>
    <cellStyle name="Millares 25 7" xfId="851"/>
    <cellStyle name="Millares 25 8" xfId="3077"/>
    <cellStyle name="Millares 25 9" xfId="2250"/>
    <cellStyle name="Millares 26" xfId="114"/>
    <cellStyle name="Millares 26 10" xfId="3620"/>
    <cellStyle name="Millares 26 11" xfId="2544"/>
    <cellStyle name="Millares 26 12" xfId="3662"/>
    <cellStyle name="Millares 26 13" xfId="3870"/>
    <cellStyle name="Millares 26 14" xfId="3366"/>
    <cellStyle name="Millares 26 15" xfId="4201"/>
    <cellStyle name="Millares 26 16" xfId="5964"/>
    <cellStyle name="Millares 26 17" xfId="7737"/>
    <cellStyle name="Millares 26 18" xfId="9506"/>
    <cellStyle name="Millares 26 19" xfId="11276"/>
    <cellStyle name="Millares 26 2" xfId="311"/>
    <cellStyle name="Millares 26 2 10" xfId="3505"/>
    <cellStyle name="Millares 26 2 11" xfId="3180"/>
    <cellStyle name="Millares 26 2 12" xfId="2529"/>
    <cellStyle name="Millares 26 2 13" xfId="4394"/>
    <cellStyle name="Millares 26 2 14" xfId="6154"/>
    <cellStyle name="Millares 26 2 15" xfId="7927"/>
    <cellStyle name="Millares 26 2 16" xfId="9696"/>
    <cellStyle name="Millares 26 2 17" xfId="11466"/>
    <cellStyle name="Millares 26 2 18" xfId="13239"/>
    <cellStyle name="Millares 26 2 19" xfId="15032"/>
    <cellStyle name="Millares 26 2 2" xfId="595"/>
    <cellStyle name="Millares 26 2 2 10" xfId="15327"/>
    <cellStyle name="Millares 26 2 2 11" xfId="17086"/>
    <cellStyle name="Millares 26 2 2 12" xfId="18849"/>
    <cellStyle name="Millares 26 2 2 2" xfId="1463"/>
    <cellStyle name="Millares 26 2 2 2 10" xfId="19435"/>
    <cellStyle name="Millares 26 2 2 2 2" xfId="5276"/>
    <cellStyle name="Millares 26 2 2 2 3" xfId="7032"/>
    <cellStyle name="Millares 26 2 2 2 4" xfId="8805"/>
    <cellStyle name="Millares 26 2 2 2 5" xfId="10574"/>
    <cellStyle name="Millares 26 2 2 2 6" xfId="12344"/>
    <cellStyle name="Millares 26 2 2 2 7" xfId="14118"/>
    <cellStyle name="Millares 26 2 2 2 8" xfId="15916"/>
    <cellStyle name="Millares 26 2 2 2 9" xfId="17673"/>
    <cellStyle name="Millares 26 2 2 3" xfId="2052"/>
    <cellStyle name="Millares 26 2 2 3 10" xfId="20021"/>
    <cellStyle name="Millares 26 2 2 3 2" xfId="5865"/>
    <cellStyle name="Millares 26 2 2 3 3" xfId="7618"/>
    <cellStyle name="Millares 26 2 2 3 4" xfId="9391"/>
    <cellStyle name="Millares 26 2 2 3 5" xfId="11160"/>
    <cellStyle name="Millares 26 2 2 3 6" xfId="12930"/>
    <cellStyle name="Millares 26 2 2 3 7" xfId="14704"/>
    <cellStyle name="Millares 26 2 2 3 8" xfId="16505"/>
    <cellStyle name="Millares 26 2 2 3 9" xfId="18259"/>
    <cellStyle name="Millares 26 2 2 4" xfId="4689"/>
    <cellStyle name="Millares 26 2 2 5" xfId="6446"/>
    <cellStyle name="Millares 26 2 2 6" xfId="8219"/>
    <cellStyle name="Millares 26 2 2 7" xfId="9988"/>
    <cellStyle name="Millares 26 2 2 8" xfId="11758"/>
    <cellStyle name="Millares 26 2 2 9" xfId="13532"/>
    <cellStyle name="Millares 26 2 20" xfId="16792"/>
    <cellStyle name="Millares 26 2 21" xfId="18556"/>
    <cellStyle name="Millares 26 2 22" xfId="20328"/>
    <cellStyle name="Millares 26 2 3" xfId="1170"/>
    <cellStyle name="Millares 26 2 3 10" xfId="19142"/>
    <cellStyle name="Millares 26 2 3 2" xfId="4983"/>
    <cellStyle name="Millares 26 2 3 3" xfId="6739"/>
    <cellStyle name="Millares 26 2 3 4" xfId="8512"/>
    <cellStyle name="Millares 26 2 3 5" xfId="10281"/>
    <cellStyle name="Millares 26 2 3 6" xfId="12051"/>
    <cellStyle name="Millares 26 2 3 7" xfId="13825"/>
    <cellStyle name="Millares 26 2 3 8" xfId="15623"/>
    <cellStyle name="Millares 26 2 3 9" xfId="17380"/>
    <cellStyle name="Millares 26 2 4" xfId="1759"/>
    <cellStyle name="Millares 26 2 4 10" xfId="19728"/>
    <cellStyle name="Millares 26 2 4 2" xfId="5572"/>
    <cellStyle name="Millares 26 2 4 3" xfId="7325"/>
    <cellStyle name="Millares 26 2 4 4" xfId="9098"/>
    <cellStyle name="Millares 26 2 4 5" xfId="10867"/>
    <cellStyle name="Millares 26 2 4 6" xfId="12637"/>
    <cellStyle name="Millares 26 2 4 7" xfId="14411"/>
    <cellStyle name="Millares 26 2 4 8" xfId="16212"/>
    <cellStyle name="Millares 26 2 4 9" xfId="17966"/>
    <cellStyle name="Millares 26 2 5" xfId="2118"/>
    <cellStyle name="Millares 26 2 6" xfId="3207"/>
    <cellStyle name="Millares 26 2 7" xfId="2465"/>
    <cellStyle name="Millares 26 2 8" xfId="2612"/>
    <cellStyle name="Millares 26 2 9" xfId="3638"/>
    <cellStyle name="Millares 26 20" xfId="13049"/>
    <cellStyle name="Millares 26 21" xfId="14837"/>
    <cellStyle name="Millares 26 22" xfId="16601"/>
    <cellStyle name="Millares 26 23" xfId="18366"/>
    <cellStyle name="Millares 26 24" xfId="20138"/>
    <cellStyle name="Millares 26 3" xfId="208"/>
    <cellStyle name="Millares 26 3 10" xfId="3770"/>
    <cellStyle name="Millares 26 3 11" xfId="3840"/>
    <cellStyle name="Millares 26 3 12" xfId="3977"/>
    <cellStyle name="Millares 26 3 13" xfId="4295"/>
    <cellStyle name="Millares 26 3 14" xfId="6058"/>
    <cellStyle name="Millares 26 3 15" xfId="7831"/>
    <cellStyle name="Millares 26 3 16" xfId="9600"/>
    <cellStyle name="Millares 26 3 17" xfId="11370"/>
    <cellStyle name="Millares 26 3 18" xfId="13143"/>
    <cellStyle name="Millares 26 3 19" xfId="14931"/>
    <cellStyle name="Millares 26 3 2" xfId="499"/>
    <cellStyle name="Millares 26 3 2 10" xfId="15231"/>
    <cellStyle name="Millares 26 3 2 11" xfId="16991"/>
    <cellStyle name="Millares 26 3 2 12" xfId="18754"/>
    <cellStyle name="Millares 26 3 2 2" xfId="1368"/>
    <cellStyle name="Millares 26 3 2 2 10" xfId="19340"/>
    <cellStyle name="Millares 26 3 2 2 2" xfId="5181"/>
    <cellStyle name="Millares 26 3 2 2 3" xfId="6937"/>
    <cellStyle name="Millares 26 3 2 2 4" xfId="8710"/>
    <cellStyle name="Millares 26 3 2 2 5" xfId="10479"/>
    <cellStyle name="Millares 26 3 2 2 6" xfId="12249"/>
    <cellStyle name="Millares 26 3 2 2 7" xfId="14023"/>
    <cellStyle name="Millares 26 3 2 2 8" xfId="15821"/>
    <cellStyle name="Millares 26 3 2 2 9" xfId="17578"/>
    <cellStyle name="Millares 26 3 2 3" xfId="1957"/>
    <cellStyle name="Millares 26 3 2 3 10" xfId="19926"/>
    <cellStyle name="Millares 26 3 2 3 2" xfId="5770"/>
    <cellStyle name="Millares 26 3 2 3 3" xfId="7523"/>
    <cellStyle name="Millares 26 3 2 3 4" xfId="9296"/>
    <cellStyle name="Millares 26 3 2 3 5" xfId="11065"/>
    <cellStyle name="Millares 26 3 2 3 6" xfId="12835"/>
    <cellStyle name="Millares 26 3 2 3 7" xfId="14609"/>
    <cellStyle name="Millares 26 3 2 3 8" xfId="16410"/>
    <cellStyle name="Millares 26 3 2 3 9" xfId="18164"/>
    <cellStyle name="Millares 26 3 2 4" xfId="4594"/>
    <cellStyle name="Millares 26 3 2 5" xfId="6351"/>
    <cellStyle name="Millares 26 3 2 6" xfId="8124"/>
    <cellStyle name="Millares 26 3 2 7" xfId="9893"/>
    <cellStyle name="Millares 26 3 2 8" xfId="11663"/>
    <cellStyle name="Millares 26 3 2 9" xfId="13437"/>
    <cellStyle name="Millares 26 3 20" xfId="16695"/>
    <cellStyle name="Millares 26 3 21" xfId="18460"/>
    <cellStyle name="Millares 26 3 22" xfId="20232"/>
    <cellStyle name="Millares 26 3 3" xfId="1075"/>
    <cellStyle name="Millares 26 3 3 10" xfId="19047"/>
    <cellStyle name="Millares 26 3 3 2" xfId="4888"/>
    <cellStyle name="Millares 26 3 3 3" xfId="6644"/>
    <cellStyle name="Millares 26 3 3 4" xfId="8417"/>
    <cellStyle name="Millares 26 3 3 5" xfId="10186"/>
    <cellStyle name="Millares 26 3 3 6" xfId="11956"/>
    <cellStyle name="Millares 26 3 3 7" xfId="13730"/>
    <cellStyle name="Millares 26 3 3 8" xfId="15528"/>
    <cellStyle name="Millares 26 3 3 9" xfId="17285"/>
    <cellStyle name="Millares 26 3 4" xfId="1664"/>
    <cellStyle name="Millares 26 3 4 10" xfId="19633"/>
    <cellStyle name="Millares 26 3 4 2" xfId="5477"/>
    <cellStyle name="Millares 26 3 4 3" xfId="7230"/>
    <cellStyle name="Millares 26 3 4 4" xfId="9003"/>
    <cellStyle name="Millares 26 3 4 5" xfId="10772"/>
    <cellStyle name="Millares 26 3 4 6" xfId="12542"/>
    <cellStyle name="Millares 26 3 4 7" xfId="14316"/>
    <cellStyle name="Millares 26 3 4 8" xfId="16117"/>
    <cellStyle name="Millares 26 3 4 9" xfId="17871"/>
    <cellStyle name="Millares 26 3 5" xfId="680"/>
    <cellStyle name="Millares 26 3 6" xfId="2493"/>
    <cellStyle name="Millares 26 3 7" xfId="2325"/>
    <cellStyle name="Millares 26 3 8" xfId="3167"/>
    <cellStyle name="Millares 26 3 9" xfId="2393"/>
    <cellStyle name="Millares 26 4" xfId="405"/>
    <cellStyle name="Millares 26 4 10" xfId="15137"/>
    <cellStyle name="Millares 26 4 11" xfId="16897"/>
    <cellStyle name="Millares 26 4 12" xfId="18660"/>
    <cellStyle name="Millares 26 4 2" xfId="1274"/>
    <cellStyle name="Millares 26 4 2 10" xfId="19246"/>
    <cellStyle name="Millares 26 4 2 2" xfId="5087"/>
    <cellStyle name="Millares 26 4 2 3" xfId="6843"/>
    <cellStyle name="Millares 26 4 2 4" xfId="8616"/>
    <cellStyle name="Millares 26 4 2 5" xfId="10385"/>
    <cellStyle name="Millares 26 4 2 6" xfId="12155"/>
    <cellStyle name="Millares 26 4 2 7" xfId="13929"/>
    <cellStyle name="Millares 26 4 2 8" xfId="15727"/>
    <cellStyle name="Millares 26 4 2 9" xfId="17484"/>
    <cellStyle name="Millares 26 4 3" xfId="1863"/>
    <cellStyle name="Millares 26 4 3 10" xfId="19832"/>
    <cellStyle name="Millares 26 4 3 2" xfId="5676"/>
    <cellStyle name="Millares 26 4 3 3" xfId="7429"/>
    <cellStyle name="Millares 26 4 3 4" xfId="9202"/>
    <cellStyle name="Millares 26 4 3 5" xfId="10971"/>
    <cellStyle name="Millares 26 4 3 6" xfId="12741"/>
    <cellStyle name="Millares 26 4 3 7" xfId="14515"/>
    <cellStyle name="Millares 26 4 3 8" xfId="16316"/>
    <cellStyle name="Millares 26 4 3 9" xfId="18070"/>
    <cellStyle name="Millares 26 4 4" xfId="4500"/>
    <cellStyle name="Millares 26 4 5" xfId="6257"/>
    <cellStyle name="Millares 26 4 6" xfId="8030"/>
    <cellStyle name="Millares 26 4 7" xfId="9799"/>
    <cellStyle name="Millares 26 4 8" xfId="11569"/>
    <cellStyle name="Millares 26 4 9" xfId="13343"/>
    <cellStyle name="Millares 26 5" xfId="981"/>
    <cellStyle name="Millares 26 5 10" xfId="18953"/>
    <cellStyle name="Millares 26 5 2" xfId="4794"/>
    <cellStyle name="Millares 26 5 3" xfId="6550"/>
    <cellStyle name="Millares 26 5 4" xfId="8323"/>
    <cellStyle name="Millares 26 5 5" xfId="10092"/>
    <cellStyle name="Millares 26 5 6" xfId="11862"/>
    <cellStyle name="Millares 26 5 7" xfId="13636"/>
    <cellStyle name="Millares 26 5 8" xfId="15434"/>
    <cellStyle name="Millares 26 5 9" xfId="17191"/>
    <cellStyle name="Millares 26 6" xfId="1570"/>
    <cellStyle name="Millares 26 6 10" xfId="19539"/>
    <cellStyle name="Millares 26 6 2" xfId="5383"/>
    <cellStyle name="Millares 26 6 3" xfId="7136"/>
    <cellStyle name="Millares 26 6 4" xfId="8909"/>
    <cellStyle name="Millares 26 6 5" xfId="10678"/>
    <cellStyle name="Millares 26 6 6" xfId="12448"/>
    <cellStyle name="Millares 26 6 7" xfId="14222"/>
    <cellStyle name="Millares 26 6 8" xfId="16023"/>
    <cellStyle name="Millares 26 6 9" xfId="17777"/>
    <cellStyle name="Millares 26 7" xfId="635"/>
    <cellStyle name="Millares 26 8" xfId="2648"/>
    <cellStyle name="Millares 26 9" xfId="3213"/>
    <cellStyle name="Millares 27" xfId="115"/>
    <cellStyle name="Millares 27 10" xfId="2874"/>
    <cellStyle name="Millares 27 11" xfId="3737"/>
    <cellStyle name="Millares 27 12" xfId="3928"/>
    <cellStyle name="Millares 27 13" xfId="4033"/>
    <cellStyle name="Millares 27 14" xfId="2464"/>
    <cellStyle name="Millares 27 15" xfId="4202"/>
    <cellStyle name="Millares 27 16" xfId="5965"/>
    <cellStyle name="Millares 27 17" xfId="7738"/>
    <cellStyle name="Millares 27 18" xfId="9507"/>
    <cellStyle name="Millares 27 19" xfId="11277"/>
    <cellStyle name="Millares 27 2" xfId="312"/>
    <cellStyle name="Millares 27 2 10" xfId="3654"/>
    <cellStyle name="Millares 27 2 11" xfId="2968"/>
    <cellStyle name="Millares 27 2 12" xfId="3436"/>
    <cellStyle name="Millares 27 2 13" xfId="4395"/>
    <cellStyle name="Millares 27 2 14" xfId="6155"/>
    <cellStyle name="Millares 27 2 15" xfId="7928"/>
    <cellStyle name="Millares 27 2 16" xfId="9697"/>
    <cellStyle name="Millares 27 2 17" xfId="11467"/>
    <cellStyle name="Millares 27 2 18" xfId="13240"/>
    <cellStyle name="Millares 27 2 19" xfId="15033"/>
    <cellStyle name="Millares 27 2 2" xfId="596"/>
    <cellStyle name="Millares 27 2 2 10" xfId="15328"/>
    <cellStyle name="Millares 27 2 2 11" xfId="17087"/>
    <cellStyle name="Millares 27 2 2 12" xfId="18850"/>
    <cellStyle name="Millares 27 2 2 2" xfId="1464"/>
    <cellStyle name="Millares 27 2 2 2 10" xfId="19436"/>
    <cellStyle name="Millares 27 2 2 2 2" xfId="5277"/>
    <cellStyle name="Millares 27 2 2 2 3" xfId="7033"/>
    <cellStyle name="Millares 27 2 2 2 4" xfId="8806"/>
    <cellStyle name="Millares 27 2 2 2 5" xfId="10575"/>
    <cellStyle name="Millares 27 2 2 2 6" xfId="12345"/>
    <cellStyle name="Millares 27 2 2 2 7" xfId="14119"/>
    <cellStyle name="Millares 27 2 2 2 8" xfId="15917"/>
    <cellStyle name="Millares 27 2 2 2 9" xfId="17674"/>
    <cellStyle name="Millares 27 2 2 3" xfId="2053"/>
    <cellStyle name="Millares 27 2 2 3 10" xfId="20022"/>
    <cellStyle name="Millares 27 2 2 3 2" xfId="5866"/>
    <cellStyle name="Millares 27 2 2 3 3" xfId="7619"/>
    <cellStyle name="Millares 27 2 2 3 4" xfId="9392"/>
    <cellStyle name="Millares 27 2 2 3 5" xfId="11161"/>
    <cellStyle name="Millares 27 2 2 3 6" xfId="12931"/>
    <cellStyle name="Millares 27 2 2 3 7" xfId="14705"/>
    <cellStyle name="Millares 27 2 2 3 8" xfId="16506"/>
    <cellStyle name="Millares 27 2 2 3 9" xfId="18260"/>
    <cellStyle name="Millares 27 2 2 4" xfId="4690"/>
    <cellStyle name="Millares 27 2 2 5" xfId="6447"/>
    <cellStyle name="Millares 27 2 2 6" xfId="8220"/>
    <cellStyle name="Millares 27 2 2 7" xfId="9989"/>
    <cellStyle name="Millares 27 2 2 8" xfId="11759"/>
    <cellStyle name="Millares 27 2 2 9" xfId="13533"/>
    <cellStyle name="Millares 27 2 20" xfId="16793"/>
    <cellStyle name="Millares 27 2 21" xfId="18557"/>
    <cellStyle name="Millares 27 2 22" xfId="20329"/>
    <cellStyle name="Millares 27 2 3" xfId="1171"/>
    <cellStyle name="Millares 27 2 3 10" xfId="19143"/>
    <cellStyle name="Millares 27 2 3 2" xfId="4984"/>
    <cellStyle name="Millares 27 2 3 3" xfId="6740"/>
    <cellStyle name="Millares 27 2 3 4" xfId="8513"/>
    <cellStyle name="Millares 27 2 3 5" xfId="10282"/>
    <cellStyle name="Millares 27 2 3 6" xfId="12052"/>
    <cellStyle name="Millares 27 2 3 7" xfId="13826"/>
    <cellStyle name="Millares 27 2 3 8" xfId="15624"/>
    <cellStyle name="Millares 27 2 3 9" xfId="17381"/>
    <cellStyle name="Millares 27 2 4" xfId="1760"/>
    <cellStyle name="Millares 27 2 4 10" xfId="19729"/>
    <cellStyle name="Millares 27 2 4 2" xfId="5573"/>
    <cellStyle name="Millares 27 2 4 3" xfId="7326"/>
    <cellStyle name="Millares 27 2 4 4" xfId="9099"/>
    <cellStyle name="Millares 27 2 4 5" xfId="10868"/>
    <cellStyle name="Millares 27 2 4 6" xfId="12638"/>
    <cellStyle name="Millares 27 2 4 7" xfId="14412"/>
    <cellStyle name="Millares 27 2 4 8" xfId="16213"/>
    <cellStyle name="Millares 27 2 4 9" xfId="17967"/>
    <cellStyle name="Millares 27 2 5" xfId="2119"/>
    <cellStyle name="Millares 27 2 6" xfId="2776"/>
    <cellStyle name="Millares 27 2 7" xfId="2675"/>
    <cellStyle name="Millares 27 2 8" xfId="3481"/>
    <cellStyle name="Millares 27 2 9" xfId="3607"/>
    <cellStyle name="Millares 27 20" xfId="13050"/>
    <cellStyle name="Millares 27 21" xfId="14838"/>
    <cellStyle name="Millares 27 22" xfId="16602"/>
    <cellStyle name="Millares 27 23" xfId="18367"/>
    <cellStyle name="Millares 27 24" xfId="20139"/>
    <cellStyle name="Millares 27 3" xfId="209"/>
    <cellStyle name="Millares 27 3 10" xfId="3021"/>
    <cellStyle name="Millares 27 3 11" xfId="2661"/>
    <cellStyle name="Millares 27 3 12" xfId="3201"/>
    <cellStyle name="Millares 27 3 13" xfId="4296"/>
    <cellStyle name="Millares 27 3 14" xfId="6059"/>
    <cellStyle name="Millares 27 3 15" xfId="7832"/>
    <cellStyle name="Millares 27 3 16" xfId="9601"/>
    <cellStyle name="Millares 27 3 17" xfId="11371"/>
    <cellStyle name="Millares 27 3 18" xfId="13144"/>
    <cellStyle name="Millares 27 3 19" xfId="14932"/>
    <cellStyle name="Millares 27 3 2" xfId="500"/>
    <cellStyle name="Millares 27 3 2 10" xfId="15232"/>
    <cellStyle name="Millares 27 3 2 11" xfId="16992"/>
    <cellStyle name="Millares 27 3 2 12" xfId="18755"/>
    <cellStyle name="Millares 27 3 2 2" xfId="1369"/>
    <cellStyle name="Millares 27 3 2 2 10" xfId="19341"/>
    <cellStyle name="Millares 27 3 2 2 2" xfId="5182"/>
    <cellStyle name="Millares 27 3 2 2 3" xfId="6938"/>
    <cellStyle name="Millares 27 3 2 2 4" xfId="8711"/>
    <cellStyle name="Millares 27 3 2 2 5" xfId="10480"/>
    <cellStyle name="Millares 27 3 2 2 6" xfId="12250"/>
    <cellStyle name="Millares 27 3 2 2 7" xfId="14024"/>
    <cellStyle name="Millares 27 3 2 2 8" xfId="15822"/>
    <cellStyle name="Millares 27 3 2 2 9" xfId="17579"/>
    <cellStyle name="Millares 27 3 2 3" xfId="1958"/>
    <cellStyle name="Millares 27 3 2 3 10" xfId="19927"/>
    <cellStyle name="Millares 27 3 2 3 2" xfId="5771"/>
    <cellStyle name="Millares 27 3 2 3 3" xfId="7524"/>
    <cellStyle name="Millares 27 3 2 3 4" xfId="9297"/>
    <cellStyle name="Millares 27 3 2 3 5" xfId="11066"/>
    <cellStyle name="Millares 27 3 2 3 6" xfId="12836"/>
    <cellStyle name="Millares 27 3 2 3 7" xfId="14610"/>
    <cellStyle name="Millares 27 3 2 3 8" xfId="16411"/>
    <cellStyle name="Millares 27 3 2 3 9" xfId="18165"/>
    <cellStyle name="Millares 27 3 2 4" xfId="4595"/>
    <cellStyle name="Millares 27 3 2 5" xfId="6352"/>
    <cellStyle name="Millares 27 3 2 6" xfId="8125"/>
    <cellStyle name="Millares 27 3 2 7" xfId="9894"/>
    <cellStyle name="Millares 27 3 2 8" xfId="11664"/>
    <cellStyle name="Millares 27 3 2 9" xfId="13438"/>
    <cellStyle name="Millares 27 3 20" xfId="16696"/>
    <cellStyle name="Millares 27 3 21" xfId="18461"/>
    <cellStyle name="Millares 27 3 22" xfId="20233"/>
    <cellStyle name="Millares 27 3 3" xfId="1076"/>
    <cellStyle name="Millares 27 3 3 10" xfId="19048"/>
    <cellStyle name="Millares 27 3 3 2" xfId="4889"/>
    <cellStyle name="Millares 27 3 3 3" xfId="6645"/>
    <cellStyle name="Millares 27 3 3 4" xfId="8418"/>
    <cellStyle name="Millares 27 3 3 5" xfId="10187"/>
    <cellStyle name="Millares 27 3 3 6" xfId="11957"/>
    <cellStyle name="Millares 27 3 3 7" xfId="13731"/>
    <cellStyle name="Millares 27 3 3 8" xfId="15529"/>
    <cellStyle name="Millares 27 3 3 9" xfId="17286"/>
    <cellStyle name="Millares 27 3 4" xfId="1665"/>
    <cellStyle name="Millares 27 3 4 10" xfId="19634"/>
    <cellStyle name="Millares 27 3 4 2" xfId="5478"/>
    <cellStyle name="Millares 27 3 4 3" xfId="7231"/>
    <cellStyle name="Millares 27 3 4 4" xfId="9004"/>
    <cellStyle name="Millares 27 3 4 5" xfId="10773"/>
    <cellStyle name="Millares 27 3 4 6" xfId="12543"/>
    <cellStyle name="Millares 27 3 4 7" xfId="14317"/>
    <cellStyle name="Millares 27 3 4 8" xfId="16118"/>
    <cellStyle name="Millares 27 3 4 9" xfId="17872"/>
    <cellStyle name="Millares 27 3 5" xfId="759"/>
    <cellStyle name="Millares 27 3 6" xfId="3141"/>
    <cellStyle name="Millares 27 3 7" xfId="2360"/>
    <cellStyle name="Millares 27 3 8" xfId="3470"/>
    <cellStyle name="Millares 27 3 9" xfId="2799"/>
    <cellStyle name="Millares 27 4" xfId="406"/>
    <cellStyle name="Millares 27 4 10" xfId="15138"/>
    <cellStyle name="Millares 27 4 11" xfId="16898"/>
    <cellStyle name="Millares 27 4 12" xfId="18661"/>
    <cellStyle name="Millares 27 4 2" xfId="1275"/>
    <cellStyle name="Millares 27 4 2 10" xfId="19247"/>
    <cellStyle name="Millares 27 4 2 2" xfId="5088"/>
    <cellStyle name="Millares 27 4 2 3" xfId="6844"/>
    <cellStyle name="Millares 27 4 2 4" xfId="8617"/>
    <cellStyle name="Millares 27 4 2 5" xfId="10386"/>
    <cellStyle name="Millares 27 4 2 6" xfId="12156"/>
    <cellStyle name="Millares 27 4 2 7" xfId="13930"/>
    <cellStyle name="Millares 27 4 2 8" xfId="15728"/>
    <cellStyle name="Millares 27 4 2 9" xfId="17485"/>
    <cellStyle name="Millares 27 4 3" xfId="1864"/>
    <cellStyle name="Millares 27 4 3 10" xfId="19833"/>
    <cellStyle name="Millares 27 4 3 2" xfId="5677"/>
    <cellStyle name="Millares 27 4 3 3" xfId="7430"/>
    <cellStyle name="Millares 27 4 3 4" xfId="9203"/>
    <cellStyle name="Millares 27 4 3 5" xfId="10972"/>
    <cellStyle name="Millares 27 4 3 6" xfId="12742"/>
    <cellStyle name="Millares 27 4 3 7" xfId="14516"/>
    <cellStyle name="Millares 27 4 3 8" xfId="16317"/>
    <cellStyle name="Millares 27 4 3 9" xfId="18071"/>
    <cellStyle name="Millares 27 4 4" xfId="4501"/>
    <cellStyle name="Millares 27 4 5" xfId="6258"/>
    <cellStyle name="Millares 27 4 6" xfId="8031"/>
    <cellStyle name="Millares 27 4 7" xfId="9800"/>
    <cellStyle name="Millares 27 4 8" xfId="11570"/>
    <cellStyle name="Millares 27 4 9" xfId="13344"/>
    <cellStyle name="Millares 27 5" xfId="982"/>
    <cellStyle name="Millares 27 5 10" xfId="18954"/>
    <cellStyle name="Millares 27 5 2" xfId="4795"/>
    <cellStyle name="Millares 27 5 3" xfId="6551"/>
    <cellStyle name="Millares 27 5 4" xfId="8324"/>
    <cellStyle name="Millares 27 5 5" xfId="10093"/>
    <cellStyle name="Millares 27 5 6" xfId="11863"/>
    <cellStyle name="Millares 27 5 7" xfId="13637"/>
    <cellStyle name="Millares 27 5 8" xfId="15435"/>
    <cellStyle name="Millares 27 5 9" xfId="17192"/>
    <cellStyle name="Millares 27 6" xfId="1571"/>
    <cellStyle name="Millares 27 6 10" xfId="19540"/>
    <cellStyle name="Millares 27 6 2" xfId="5384"/>
    <cellStyle name="Millares 27 6 3" xfId="7137"/>
    <cellStyle name="Millares 27 6 4" xfId="8910"/>
    <cellStyle name="Millares 27 6 5" xfId="10679"/>
    <cellStyle name="Millares 27 6 6" xfId="12449"/>
    <cellStyle name="Millares 27 6 7" xfId="14223"/>
    <cellStyle name="Millares 27 6 8" xfId="16024"/>
    <cellStyle name="Millares 27 6 9" xfId="17778"/>
    <cellStyle name="Millares 27 7" xfId="716"/>
    <cellStyle name="Millares 27 8" xfId="2214"/>
    <cellStyle name="Millares 27 9" xfId="3428"/>
    <cellStyle name="Millares 28" xfId="216"/>
    <cellStyle name="Millares 29" xfId="621"/>
    <cellStyle name="Millares 29 10" xfId="13242"/>
    <cellStyle name="Millares 29 11" xfId="15035"/>
    <cellStyle name="Millares 29 12" xfId="16795"/>
    <cellStyle name="Millares 29 13" xfId="18559"/>
    <cellStyle name="Millares 29 2" xfId="875"/>
    <cellStyle name="Millares 29 2 10" xfId="15330"/>
    <cellStyle name="Millares 29 2 11" xfId="17089"/>
    <cellStyle name="Millares 29 2 12" xfId="18852"/>
    <cellStyle name="Millares 29 2 2" xfId="1466"/>
    <cellStyle name="Millares 29 2 2 10" xfId="19438"/>
    <cellStyle name="Millares 29 2 2 2" xfId="5279"/>
    <cellStyle name="Millares 29 2 2 3" xfId="7035"/>
    <cellStyle name="Millares 29 2 2 4" xfId="8808"/>
    <cellStyle name="Millares 29 2 2 5" xfId="10577"/>
    <cellStyle name="Millares 29 2 2 6" xfId="12347"/>
    <cellStyle name="Millares 29 2 2 7" xfId="14121"/>
    <cellStyle name="Millares 29 2 2 8" xfId="15919"/>
    <cellStyle name="Millares 29 2 2 9" xfId="17676"/>
    <cellStyle name="Millares 29 2 3" xfId="2055"/>
    <cellStyle name="Millares 29 2 3 10" xfId="20024"/>
    <cellStyle name="Millares 29 2 3 2" xfId="5868"/>
    <cellStyle name="Millares 29 2 3 3" xfId="7621"/>
    <cellStyle name="Millares 29 2 3 4" xfId="9394"/>
    <cellStyle name="Millares 29 2 3 5" xfId="11163"/>
    <cellStyle name="Millares 29 2 3 6" xfId="12933"/>
    <cellStyle name="Millares 29 2 3 7" xfId="14707"/>
    <cellStyle name="Millares 29 2 3 8" xfId="16508"/>
    <cellStyle name="Millares 29 2 3 9" xfId="18262"/>
    <cellStyle name="Millares 29 2 4" xfId="4692"/>
    <cellStyle name="Millares 29 2 5" xfId="6449"/>
    <cellStyle name="Millares 29 2 6" xfId="8222"/>
    <cellStyle name="Millares 29 2 7" xfId="9991"/>
    <cellStyle name="Millares 29 2 8" xfId="11761"/>
    <cellStyle name="Millares 29 2 9" xfId="13535"/>
    <cellStyle name="Millares 29 3" xfId="1173"/>
    <cellStyle name="Millares 29 3 10" xfId="19145"/>
    <cellStyle name="Millares 29 3 2" xfId="4986"/>
    <cellStyle name="Millares 29 3 3" xfId="6742"/>
    <cellStyle name="Millares 29 3 4" xfId="8515"/>
    <cellStyle name="Millares 29 3 5" xfId="10284"/>
    <cellStyle name="Millares 29 3 6" xfId="12054"/>
    <cellStyle name="Millares 29 3 7" xfId="13828"/>
    <cellStyle name="Millares 29 3 8" xfId="15626"/>
    <cellStyle name="Millares 29 3 9" xfId="17383"/>
    <cellStyle name="Millares 29 4" xfId="1762"/>
    <cellStyle name="Millares 29 4 10" xfId="19731"/>
    <cellStyle name="Millares 29 4 2" xfId="5575"/>
    <cellStyle name="Millares 29 4 3" xfId="7328"/>
    <cellStyle name="Millares 29 4 4" xfId="9101"/>
    <cellStyle name="Millares 29 4 5" xfId="10870"/>
    <cellStyle name="Millares 29 4 6" xfId="12640"/>
    <cellStyle name="Millares 29 4 7" xfId="14414"/>
    <cellStyle name="Millares 29 4 8" xfId="16215"/>
    <cellStyle name="Millares 29 4 9" xfId="17969"/>
    <cellStyle name="Millares 29 5" xfId="4397"/>
    <cellStyle name="Millares 29 6" xfId="6156"/>
    <cellStyle name="Millares 29 7" xfId="7929"/>
    <cellStyle name="Millares 29 8" xfId="9698"/>
    <cellStyle name="Millares 29 9" xfId="11468"/>
    <cellStyle name="Millares 3" xfId="12"/>
    <cellStyle name="Millares 3 10" xfId="3176"/>
    <cellStyle name="Millares 3 11" xfId="3313"/>
    <cellStyle name="Millares 3 12" xfId="2737"/>
    <cellStyle name="Millares 3 13" xfId="3808"/>
    <cellStyle name="Millares 3 14" xfId="3853"/>
    <cellStyle name="Millares 3 15" xfId="3976"/>
    <cellStyle name="Millares 3 16" xfId="3455"/>
    <cellStyle name="Millares 3 17" xfId="4105"/>
    <cellStyle name="Millares 3 18" xfId="5290"/>
    <cellStyle name="Millares 3 19" xfId="7646"/>
    <cellStyle name="Millares 3 2" xfId="35"/>
    <cellStyle name="Millares 3 2 10" xfId="2678"/>
    <cellStyle name="Millares 3 2 11" xfId="2699"/>
    <cellStyle name="Millares 3 2 12" xfId="2883"/>
    <cellStyle name="Millares 3 2 13" xfId="3781"/>
    <cellStyle name="Millares 3 2 14" xfId="3851"/>
    <cellStyle name="Millares 3 2 15" xfId="4082"/>
    <cellStyle name="Millares 3 2 16" xfId="4126"/>
    <cellStyle name="Millares 3 2 17" xfId="5893"/>
    <cellStyle name="Millares 3 2 18" xfId="7665"/>
    <cellStyle name="Millares 3 2 19" xfId="9435"/>
    <cellStyle name="Millares 3 2 2" xfId="85"/>
    <cellStyle name="Millares 3 2 2 10" xfId="3291"/>
    <cellStyle name="Millares 3 2 2 11" xfId="2819"/>
    <cellStyle name="Millares 3 2 2 12" xfId="3771"/>
    <cellStyle name="Millares 3 2 2 13" xfId="3841"/>
    <cellStyle name="Millares 3 2 2 14" xfId="3895"/>
    <cellStyle name="Millares 3 2 2 15" xfId="4172"/>
    <cellStyle name="Millares 3 2 2 16" xfId="5935"/>
    <cellStyle name="Millares 3 2 2 17" xfId="7708"/>
    <cellStyle name="Millares 3 2 2 18" xfId="9477"/>
    <cellStyle name="Millares 3 2 2 19" xfId="11247"/>
    <cellStyle name="Millares 3 2 2 2" xfId="282"/>
    <cellStyle name="Millares 3 2 2 2 10" xfId="3528"/>
    <cellStyle name="Millares 3 2 2 2 11" xfId="2884"/>
    <cellStyle name="Millares 3 2 2 2 12" xfId="4058"/>
    <cellStyle name="Millares 3 2 2 2 13" xfId="4365"/>
    <cellStyle name="Millares 3 2 2 2 14" xfId="6125"/>
    <cellStyle name="Millares 3 2 2 2 15" xfId="7898"/>
    <cellStyle name="Millares 3 2 2 2 16" xfId="9667"/>
    <cellStyle name="Millares 3 2 2 2 17" xfId="11437"/>
    <cellStyle name="Millares 3 2 2 2 18" xfId="13210"/>
    <cellStyle name="Millares 3 2 2 2 19" xfId="15003"/>
    <cellStyle name="Millares 3 2 2 2 2" xfId="566"/>
    <cellStyle name="Millares 3 2 2 2 2 10" xfId="15298"/>
    <cellStyle name="Millares 3 2 2 2 2 11" xfId="17057"/>
    <cellStyle name="Millares 3 2 2 2 2 12" xfId="18820"/>
    <cellStyle name="Millares 3 2 2 2 2 2" xfId="1434"/>
    <cellStyle name="Millares 3 2 2 2 2 2 10" xfId="19406"/>
    <cellStyle name="Millares 3 2 2 2 2 2 2" xfId="5247"/>
    <cellStyle name="Millares 3 2 2 2 2 2 3" xfId="7003"/>
    <cellStyle name="Millares 3 2 2 2 2 2 4" xfId="8776"/>
    <cellStyle name="Millares 3 2 2 2 2 2 5" xfId="10545"/>
    <cellStyle name="Millares 3 2 2 2 2 2 6" xfId="12315"/>
    <cellStyle name="Millares 3 2 2 2 2 2 7" xfId="14089"/>
    <cellStyle name="Millares 3 2 2 2 2 2 8" xfId="15887"/>
    <cellStyle name="Millares 3 2 2 2 2 2 9" xfId="17644"/>
    <cellStyle name="Millares 3 2 2 2 2 3" xfId="2023"/>
    <cellStyle name="Millares 3 2 2 2 2 3 10" xfId="19992"/>
    <cellStyle name="Millares 3 2 2 2 2 3 2" xfId="5836"/>
    <cellStyle name="Millares 3 2 2 2 2 3 3" xfId="7589"/>
    <cellStyle name="Millares 3 2 2 2 2 3 4" xfId="9362"/>
    <cellStyle name="Millares 3 2 2 2 2 3 5" xfId="11131"/>
    <cellStyle name="Millares 3 2 2 2 2 3 6" xfId="12901"/>
    <cellStyle name="Millares 3 2 2 2 2 3 7" xfId="14675"/>
    <cellStyle name="Millares 3 2 2 2 2 3 8" xfId="16476"/>
    <cellStyle name="Millares 3 2 2 2 2 3 9" xfId="18230"/>
    <cellStyle name="Millares 3 2 2 2 2 4" xfId="4660"/>
    <cellStyle name="Millares 3 2 2 2 2 5" xfId="6417"/>
    <cellStyle name="Millares 3 2 2 2 2 6" xfId="8190"/>
    <cellStyle name="Millares 3 2 2 2 2 7" xfId="9959"/>
    <cellStyle name="Millares 3 2 2 2 2 8" xfId="11729"/>
    <cellStyle name="Millares 3 2 2 2 2 9" xfId="13503"/>
    <cellStyle name="Millares 3 2 2 2 20" xfId="16763"/>
    <cellStyle name="Millares 3 2 2 2 21" xfId="18527"/>
    <cellStyle name="Millares 3 2 2 2 22" xfId="20299"/>
    <cellStyle name="Millares 3 2 2 2 3" xfId="1141"/>
    <cellStyle name="Millares 3 2 2 2 3 10" xfId="19113"/>
    <cellStyle name="Millares 3 2 2 2 3 2" xfId="4954"/>
    <cellStyle name="Millares 3 2 2 2 3 3" xfId="6710"/>
    <cellStyle name="Millares 3 2 2 2 3 4" xfId="8483"/>
    <cellStyle name="Millares 3 2 2 2 3 5" xfId="10252"/>
    <cellStyle name="Millares 3 2 2 2 3 6" xfId="12022"/>
    <cellStyle name="Millares 3 2 2 2 3 7" xfId="13796"/>
    <cellStyle name="Millares 3 2 2 2 3 8" xfId="15594"/>
    <cellStyle name="Millares 3 2 2 2 3 9" xfId="17351"/>
    <cellStyle name="Millares 3 2 2 2 4" xfId="1730"/>
    <cellStyle name="Millares 3 2 2 2 4 10" xfId="19699"/>
    <cellStyle name="Millares 3 2 2 2 4 2" xfId="5543"/>
    <cellStyle name="Millares 3 2 2 2 4 3" xfId="7296"/>
    <cellStyle name="Millares 3 2 2 2 4 4" xfId="9069"/>
    <cellStyle name="Millares 3 2 2 2 4 5" xfId="10838"/>
    <cellStyle name="Millares 3 2 2 2 4 6" xfId="12608"/>
    <cellStyle name="Millares 3 2 2 2 4 7" xfId="14382"/>
    <cellStyle name="Millares 3 2 2 2 4 8" xfId="16183"/>
    <cellStyle name="Millares 3 2 2 2 4 9" xfId="17937"/>
    <cellStyle name="Millares 3 2 2 2 5" xfId="2089"/>
    <cellStyle name="Millares 3 2 2 2 6" xfId="2741"/>
    <cellStyle name="Millares 3 2 2 2 7" xfId="2720"/>
    <cellStyle name="Millares 3 2 2 2 8" xfId="2640"/>
    <cellStyle name="Millares 3 2 2 2 9" xfId="2681"/>
    <cellStyle name="Millares 3 2 2 20" xfId="13020"/>
    <cellStyle name="Millares 3 2 2 21" xfId="14808"/>
    <cellStyle name="Millares 3 2 2 22" xfId="16572"/>
    <cellStyle name="Millares 3 2 2 23" xfId="18337"/>
    <cellStyle name="Millares 3 2 2 24" xfId="20109"/>
    <cellStyle name="Millares 3 2 2 3" xfId="179"/>
    <cellStyle name="Millares 3 2 2 3 10" xfId="3741"/>
    <cellStyle name="Millares 3 2 2 3 11" xfId="3932"/>
    <cellStyle name="Millares 3 2 2 3 12" xfId="3657"/>
    <cellStyle name="Millares 3 2 2 3 13" xfId="4266"/>
    <cellStyle name="Millares 3 2 2 3 14" xfId="6029"/>
    <cellStyle name="Millares 3 2 2 3 15" xfId="7802"/>
    <cellStyle name="Millares 3 2 2 3 16" xfId="9571"/>
    <cellStyle name="Millares 3 2 2 3 17" xfId="11341"/>
    <cellStyle name="Millares 3 2 2 3 18" xfId="13114"/>
    <cellStyle name="Millares 3 2 2 3 19" xfId="14902"/>
    <cellStyle name="Millares 3 2 2 3 2" xfId="470"/>
    <cellStyle name="Millares 3 2 2 3 2 10" xfId="15202"/>
    <cellStyle name="Millares 3 2 2 3 2 11" xfId="16962"/>
    <cellStyle name="Millares 3 2 2 3 2 12" xfId="18725"/>
    <cellStyle name="Millares 3 2 2 3 2 2" xfId="1339"/>
    <cellStyle name="Millares 3 2 2 3 2 2 10" xfId="19311"/>
    <cellStyle name="Millares 3 2 2 3 2 2 2" xfId="5152"/>
    <cellStyle name="Millares 3 2 2 3 2 2 3" xfId="6908"/>
    <cellStyle name="Millares 3 2 2 3 2 2 4" xfId="8681"/>
    <cellStyle name="Millares 3 2 2 3 2 2 5" xfId="10450"/>
    <cellStyle name="Millares 3 2 2 3 2 2 6" xfId="12220"/>
    <cellStyle name="Millares 3 2 2 3 2 2 7" xfId="13994"/>
    <cellStyle name="Millares 3 2 2 3 2 2 8" xfId="15792"/>
    <cellStyle name="Millares 3 2 2 3 2 2 9" xfId="17549"/>
    <cellStyle name="Millares 3 2 2 3 2 3" xfId="1928"/>
    <cellStyle name="Millares 3 2 2 3 2 3 10" xfId="19897"/>
    <cellStyle name="Millares 3 2 2 3 2 3 2" xfId="5741"/>
    <cellStyle name="Millares 3 2 2 3 2 3 3" xfId="7494"/>
    <cellStyle name="Millares 3 2 2 3 2 3 4" xfId="9267"/>
    <cellStyle name="Millares 3 2 2 3 2 3 5" xfId="11036"/>
    <cellStyle name="Millares 3 2 2 3 2 3 6" xfId="12806"/>
    <cellStyle name="Millares 3 2 2 3 2 3 7" xfId="14580"/>
    <cellStyle name="Millares 3 2 2 3 2 3 8" xfId="16381"/>
    <cellStyle name="Millares 3 2 2 3 2 3 9" xfId="18135"/>
    <cellStyle name="Millares 3 2 2 3 2 4" xfId="4565"/>
    <cellStyle name="Millares 3 2 2 3 2 5" xfId="6322"/>
    <cellStyle name="Millares 3 2 2 3 2 6" xfId="8095"/>
    <cellStyle name="Millares 3 2 2 3 2 7" xfId="9864"/>
    <cellStyle name="Millares 3 2 2 3 2 8" xfId="11634"/>
    <cellStyle name="Millares 3 2 2 3 2 9" xfId="13408"/>
    <cellStyle name="Millares 3 2 2 3 20" xfId="16666"/>
    <cellStyle name="Millares 3 2 2 3 21" xfId="18431"/>
    <cellStyle name="Millares 3 2 2 3 22" xfId="20203"/>
    <cellStyle name="Millares 3 2 2 3 3" xfId="1046"/>
    <cellStyle name="Millares 3 2 2 3 3 10" xfId="19018"/>
    <cellStyle name="Millares 3 2 2 3 3 2" xfId="4859"/>
    <cellStyle name="Millares 3 2 2 3 3 3" xfId="6615"/>
    <cellStyle name="Millares 3 2 2 3 3 4" xfId="8388"/>
    <cellStyle name="Millares 3 2 2 3 3 5" xfId="10157"/>
    <cellStyle name="Millares 3 2 2 3 3 6" xfId="11927"/>
    <cellStyle name="Millares 3 2 2 3 3 7" xfId="13701"/>
    <cellStyle name="Millares 3 2 2 3 3 8" xfId="15499"/>
    <cellStyle name="Millares 3 2 2 3 3 9" xfId="17256"/>
    <cellStyle name="Millares 3 2 2 3 4" xfId="1635"/>
    <cellStyle name="Millares 3 2 2 3 4 10" xfId="19604"/>
    <cellStyle name="Millares 3 2 2 3 4 2" xfId="5448"/>
    <cellStyle name="Millares 3 2 2 3 4 3" xfId="7201"/>
    <cellStyle name="Millares 3 2 2 3 4 4" xfId="8974"/>
    <cellStyle name="Millares 3 2 2 3 4 5" xfId="10743"/>
    <cellStyle name="Millares 3 2 2 3 4 6" xfId="12513"/>
    <cellStyle name="Millares 3 2 2 3 4 7" xfId="14287"/>
    <cellStyle name="Millares 3 2 2 3 4 8" xfId="16088"/>
    <cellStyle name="Millares 3 2 2 3 4 9" xfId="17842"/>
    <cellStyle name="Millares 3 2 2 3 5" xfId="860"/>
    <cellStyle name="Millares 3 2 2 3 6" xfId="2723"/>
    <cellStyle name="Millares 3 2 2 3 7" xfId="3251"/>
    <cellStyle name="Millares 3 2 2 3 8" xfId="2714"/>
    <cellStyle name="Millares 3 2 2 3 9" xfId="2412"/>
    <cellStyle name="Millares 3 2 2 4" xfId="376"/>
    <cellStyle name="Millares 3 2 2 4 10" xfId="15108"/>
    <cellStyle name="Millares 3 2 2 4 11" xfId="16868"/>
    <cellStyle name="Millares 3 2 2 4 12" xfId="18631"/>
    <cellStyle name="Millares 3 2 2 4 2" xfId="1245"/>
    <cellStyle name="Millares 3 2 2 4 2 10" xfId="19217"/>
    <cellStyle name="Millares 3 2 2 4 2 2" xfId="5058"/>
    <cellStyle name="Millares 3 2 2 4 2 3" xfId="6814"/>
    <cellStyle name="Millares 3 2 2 4 2 4" xfId="8587"/>
    <cellStyle name="Millares 3 2 2 4 2 5" xfId="10356"/>
    <cellStyle name="Millares 3 2 2 4 2 6" xfId="12126"/>
    <cellStyle name="Millares 3 2 2 4 2 7" xfId="13900"/>
    <cellStyle name="Millares 3 2 2 4 2 8" xfId="15698"/>
    <cellStyle name="Millares 3 2 2 4 2 9" xfId="17455"/>
    <cellStyle name="Millares 3 2 2 4 3" xfId="1834"/>
    <cellStyle name="Millares 3 2 2 4 3 10" xfId="19803"/>
    <cellStyle name="Millares 3 2 2 4 3 2" xfId="5647"/>
    <cellStyle name="Millares 3 2 2 4 3 3" xfId="7400"/>
    <cellStyle name="Millares 3 2 2 4 3 4" xfId="9173"/>
    <cellStyle name="Millares 3 2 2 4 3 5" xfId="10942"/>
    <cellStyle name="Millares 3 2 2 4 3 6" xfId="12712"/>
    <cellStyle name="Millares 3 2 2 4 3 7" xfId="14486"/>
    <cellStyle name="Millares 3 2 2 4 3 8" xfId="16287"/>
    <cellStyle name="Millares 3 2 2 4 3 9" xfId="18041"/>
    <cellStyle name="Millares 3 2 2 4 4" xfId="4471"/>
    <cellStyle name="Millares 3 2 2 4 5" xfId="6228"/>
    <cellStyle name="Millares 3 2 2 4 6" xfId="8001"/>
    <cellStyle name="Millares 3 2 2 4 7" xfId="9770"/>
    <cellStyle name="Millares 3 2 2 4 8" xfId="11540"/>
    <cellStyle name="Millares 3 2 2 4 9" xfId="13314"/>
    <cellStyle name="Millares 3 2 2 5" xfId="952"/>
    <cellStyle name="Millares 3 2 2 5 10" xfId="18924"/>
    <cellStyle name="Millares 3 2 2 5 2" xfId="4765"/>
    <cellStyle name="Millares 3 2 2 5 3" xfId="6521"/>
    <cellStyle name="Millares 3 2 2 5 4" xfId="8294"/>
    <cellStyle name="Millares 3 2 2 5 5" xfId="10063"/>
    <cellStyle name="Millares 3 2 2 5 6" xfId="11833"/>
    <cellStyle name="Millares 3 2 2 5 7" xfId="13607"/>
    <cellStyle name="Millares 3 2 2 5 8" xfId="15405"/>
    <cellStyle name="Millares 3 2 2 5 9" xfId="17162"/>
    <cellStyle name="Millares 3 2 2 6" xfId="1541"/>
    <cellStyle name="Millares 3 2 2 6 10" xfId="19510"/>
    <cellStyle name="Millares 3 2 2 6 2" xfId="5354"/>
    <cellStyle name="Millares 3 2 2 6 3" xfId="7107"/>
    <cellStyle name="Millares 3 2 2 6 4" xfId="8880"/>
    <cellStyle name="Millares 3 2 2 6 5" xfId="10649"/>
    <cellStyle name="Millares 3 2 2 6 6" xfId="12419"/>
    <cellStyle name="Millares 3 2 2 6 7" xfId="14193"/>
    <cellStyle name="Millares 3 2 2 6 8" xfId="15994"/>
    <cellStyle name="Millares 3 2 2 6 9" xfId="17748"/>
    <cellStyle name="Millares 3 2 2 7" xfId="736"/>
    <cellStyle name="Millares 3 2 2 8" xfId="2200"/>
    <cellStyle name="Millares 3 2 2 9" xfId="2326"/>
    <cellStyle name="Millares 3 2 20" xfId="11205"/>
    <cellStyle name="Millares 3 2 21" xfId="12978"/>
    <cellStyle name="Millares 3 2 22" xfId="14759"/>
    <cellStyle name="Millares 3 2 23" xfId="14729"/>
    <cellStyle name="Millares 3 2 24" xfId="18295"/>
    <cellStyle name="Millares 3 2 25" xfId="20067"/>
    <cellStyle name="Millares 3 2 3" xfId="240"/>
    <cellStyle name="Millares 3 2 3 10" xfId="2346"/>
    <cellStyle name="Millares 3 2 3 11" xfId="2481"/>
    <cellStyle name="Millares 3 2 3 12" xfId="3951"/>
    <cellStyle name="Millares 3 2 3 13" xfId="4323"/>
    <cellStyle name="Millares 3 2 3 14" xfId="6083"/>
    <cellStyle name="Millares 3 2 3 15" xfId="7856"/>
    <cellStyle name="Millares 3 2 3 16" xfId="9625"/>
    <cellStyle name="Millares 3 2 3 17" xfId="11395"/>
    <cellStyle name="Millares 3 2 3 18" xfId="13168"/>
    <cellStyle name="Millares 3 2 3 19" xfId="14961"/>
    <cellStyle name="Millares 3 2 3 2" xfId="524"/>
    <cellStyle name="Millares 3 2 3 2 10" xfId="15256"/>
    <cellStyle name="Millares 3 2 3 2 11" xfId="17015"/>
    <cellStyle name="Millares 3 2 3 2 12" xfId="18778"/>
    <cellStyle name="Millares 3 2 3 2 2" xfId="1392"/>
    <cellStyle name="Millares 3 2 3 2 2 10" xfId="19364"/>
    <cellStyle name="Millares 3 2 3 2 2 2" xfId="5205"/>
    <cellStyle name="Millares 3 2 3 2 2 3" xfId="6961"/>
    <cellStyle name="Millares 3 2 3 2 2 4" xfId="8734"/>
    <cellStyle name="Millares 3 2 3 2 2 5" xfId="10503"/>
    <cellStyle name="Millares 3 2 3 2 2 6" xfId="12273"/>
    <cellStyle name="Millares 3 2 3 2 2 7" xfId="14047"/>
    <cellStyle name="Millares 3 2 3 2 2 8" xfId="15845"/>
    <cellStyle name="Millares 3 2 3 2 2 9" xfId="17602"/>
    <cellStyle name="Millares 3 2 3 2 3" xfId="1981"/>
    <cellStyle name="Millares 3 2 3 2 3 10" xfId="19950"/>
    <cellStyle name="Millares 3 2 3 2 3 2" xfId="5794"/>
    <cellStyle name="Millares 3 2 3 2 3 3" xfId="7547"/>
    <cellStyle name="Millares 3 2 3 2 3 4" xfId="9320"/>
    <cellStyle name="Millares 3 2 3 2 3 5" xfId="11089"/>
    <cellStyle name="Millares 3 2 3 2 3 6" xfId="12859"/>
    <cellStyle name="Millares 3 2 3 2 3 7" xfId="14633"/>
    <cellStyle name="Millares 3 2 3 2 3 8" xfId="16434"/>
    <cellStyle name="Millares 3 2 3 2 3 9" xfId="18188"/>
    <cellStyle name="Millares 3 2 3 2 4" xfId="4618"/>
    <cellStyle name="Millares 3 2 3 2 5" xfId="6375"/>
    <cellStyle name="Millares 3 2 3 2 6" xfId="8148"/>
    <cellStyle name="Millares 3 2 3 2 7" xfId="9917"/>
    <cellStyle name="Millares 3 2 3 2 8" xfId="11687"/>
    <cellStyle name="Millares 3 2 3 2 9" xfId="13461"/>
    <cellStyle name="Millares 3 2 3 20" xfId="16721"/>
    <cellStyle name="Millares 3 2 3 21" xfId="18485"/>
    <cellStyle name="Millares 3 2 3 22" xfId="20257"/>
    <cellStyle name="Millares 3 2 3 3" xfId="1099"/>
    <cellStyle name="Millares 3 2 3 3 10" xfId="19071"/>
    <cellStyle name="Millares 3 2 3 3 2" xfId="4912"/>
    <cellStyle name="Millares 3 2 3 3 3" xfId="6668"/>
    <cellStyle name="Millares 3 2 3 3 4" xfId="8441"/>
    <cellStyle name="Millares 3 2 3 3 5" xfId="10210"/>
    <cellStyle name="Millares 3 2 3 3 6" xfId="11980"/>
    <cellStyle name="Millares 3 2 3 3 7" xfId="13754"/>
    <cellStyle name="Millares 3 2 3 3 8" xfId="15552"/>
    <cellStyle name="Millares 3 2 3 3 9" xfId="17309"/>
    <cellStyle name="Millares 3 2 3 4" xfId="1688"/>
    <cellStyle name="Millares 3 2 3 4 10" xfId="19657"/>
    <cellStyle name="Millares 3 2 3 4 2" xfId="5501"/>
    <cellStyle name="Millares 3 2 3 4 3" xfId="7254"/>
    <cellStyle name="Millares 3 2 3 4 4" xfId="9027"/>
    <cellStyle name="Millares 3 2 3 4 5" xfId="10796"/>
    <cellStyle name="Millares 3 2 3 4 6" xfId="12566"/>
    <cellStyle name="Millares 3 2 3 4 7" xfId="14340"/>
    <cellStyle name="Millares 3 2 3 4 8" xfId="16141"/>
    <cellStyle name="Millares 3 2 3 4 9" xfId="17895"/>
    <cellStyle name="Millares 3 2 3 5" xfId="850"/>
    <cellStyle name="Millares 3 2 3 6" xfId="2724"/>
    <cellStyle name="Millares 3 2 3 7" xfId="3252"/>
    <cellStyle name="Millares 3 2 3 8" xfId="2203"/>
    <cellStyle name="Millares 3 2 3 9" xfId="3793"/>
    <cellStyle name="Millares 3 2 4" xfId="137"/>
    <cellStyle name="Millares 3 2 4 10" xfId="2931"/>
    <cellStyle name="Millares 3 2 4 11" xfId="3790"/>
    <cellStyle name="Millares 3 2 4 12" xfId="3830"/>
    <cellStyle name="Millares 3 2 4 13" xfId="4224"/>
    <cellStyle name="Millares 3 2 4 14" xfId="5987"/>
    <cellStyle name="Millares 3 2 4 15" xfId="7760"/>
    <cellStyle name="Millares 3 2 4 16" xfId="9529"/>
    <cellStyle name="Millares 3 2 4 17" xfId="11299"/>
    <cellStyle name="Millares 3 2 4 18" xfId="13072"/>
    <cellStyle name="Millares 3 2 4 19" xfId="14860"/>
    <cellStyle name="Millares 3 2 4 2" xfId="428"/>
    <cellStyle name="Millares 3 2 4 2 10" xfId="15160"/>
    <cellStyle name="Millares 3 2 4 2 11" xfId="16920"/>
    <cellStyle name="Millares 3 2 4 2 12" xfId="18683"/>
    <cellStyle name="Millares 3 2 4 2 2" xfId="1297"/>
    <cellStyle name="Millares 3 2 4 2 2 10" xfId="19269"/>
    <cellStyle name="Millares 3 2 4 2 2 2" xfId="5110"/>
    <cellStyle name="Millares 3 2 4 2 2 3" xfId="6866"/>
    <cellStyle name="Millares 3 2 4 2 2 4" xfId="8639"/>
    <cellStyle name="Millares 3 2 4 2 2 5" xfId="10408"/>
    <cellStyle name="Millares 3 2 4 2 2 6" xfId="12178"/>
    <cellStyle name="Millares 3 2 4 2 2 7" xfId="13952"/>
    <cellStyle name="Millares 3 2 4 2 2 8" xfId="15750"/>
    <cellStyle name="Millares 3 2 4 2 2 9" xfId="17507"/>
    <cellStyle name="Millares 3 2 4 2 3" xfId="1886"/>
    <cellStyle name="Millares 3 2 4 2 3 10" xfId="19855"/>
    <cellStyle name="Millares 3 2 4 2 3 2" xfId="5699"/>
    <cellStyle name="Millares 3 2 4 2 3 3" xfId="7452"/>
    <cellStyle name="Millares 3 2 4 2 3 4" xfId="9225"/>
    <cellStyle name="Millares 3 2 4 2 3 5" xfId="10994"/>
    <cellStyle name="Millares 3 2 4 2 3 6" xfId="12764"/>
    <cellStyle name="Millares 3 2 4 2 3 7" xfId="14538"/>
    <cellStyle name="Millares 3 2 4 2 3 8" xfId="16339"/>
    <cellStyle name="Millares 3 2 4 2 3 9" xfId="18093"/>
    <cellStyle name="Millares 3 2 4 2 4" xfId="4523"/>
    <cellStyle name="Millares 3 2 4 2 5" xfId="6280"/>
    <cellStyle name="Millares 3 2 4 2 6" xfId="8053"/>
    <cellStyle name="Millares 3 2 4 2 7" xfId="9822"/>
    <cellStyle name="Millares 3 2 4 2 8" xfId="11592"/>
    <cellStyle name="Millares 3 2 4 2 9" xfId="13366"/>
    <cellStyle name="Millares 3 2 4 20" xfId="16624"/>
    <cellStyle name="Millares 3 2 4 21" xfId="18389"/>
    <cellStyle name="Millares 3 2 4 22" xfId="20161"/>
    <cellStyle name="Millares 3 2 4 3" xfId="1004"/>
    <cellStyle name="Millares 3 2 4 3 10" xfId="18976"/>
    <cellStyle name="Millares 3 2 4 3 2" xfId="4817"/>
    <cellStyle name="Millares 3 2 4 3 3" xfId="6573"/>
    <cellStyle name="Millares 3 2 4 3 4" xfId="8346"/>
    <cellStyle name="Millares 3 2 4 3 5" xfId="10115"/>
    <cellStyle name="Millares 3 2 4 3 6" xfId="11885"/>
    <cellStyle name="Millares 3 2 4 3 7" xfId="13659"/>
    <cellStyle name="Millares 3 2 4 3 8" xfId="15457"/>
    <cellStyle name="Millares 3 2 4 3 9" xfId="17214"/>
    <cellStyle name="Millares 3 2 4 4" xfId="1593"/>
    <cellStyle name="Millares 3 2 4 4 10" xfId="19562"/>
    <cellStyle name="Millares 3 2 4 4 2" xfId="5406"/>
    <cellStyle name="Millares 3 2 4 4 3" xfId="7159"/>
    <cellStyle name="Millares 3 2 4 4 4" xfId="8932"/>
    <cellStyle name="Millares 3 2 4 4 5" xfId="10701"/>
    <cellStyle name="Millares 3 2 4 4 6" xfId="12471"/>
    <cellStyle name="Millares 3 2 4 4 7" xfId="14245"/>
    <cellStyle name="Millares 3 2 4 4 8" xfId="16046"/>
    <cellStyle name="Millares 3 2 4 4 9" xfId="17800"/>
    <cellStyle name="Millares 3 2 4 5" xfId="764"/>
    <cellStyle name="Millares 3 2 4 6" xfId="3001"/>
    <cellStyle name="Millares 3 2 4 7" xfId="2156"/>
    <cellStyle name="Millares 3 2 4 8" xfId="3288"/>
    <cellStyle name="Millares 3 2 4 9" xfId="2267"/>
    <cellStyle name="Millares 3 2 5" xfId="334"/>
    <cellStyle name="Millares 3 2 5 10" xfId="15066"/>
    <cellStyle name="Millares 3 2 5 11" xfId="16826"/>
    <cellStyle name="Millares 3 2 5 12" xfId="18589"/>
    <cellStyle name="Millares 3 2 5 2" xfId="1203"/>
    <cellStyle name="Millares 3 2 5 2 10" xfId="19175"/>
    <cellStyle name="Millares 3 2 5 2 2" xfId="5016"/>
    <cellStyle name="Millares 3 2 5 2 3" xfId="6772"/>
    <cellStyle name="Millares 3 2 5 2 4" xfId="8545"/>
    <cellStyle name="Millares 3 2 5 2 5" xfId="10314"/>
    <cellStyle name="Millares 3 2 5 2 6" xfId="12084"/>
    <cellStyle name="Millares 3 2 5 2 7" xfId="13858"/>
    <cellStyle name="Millares 3 2 5 2 8" xfId="15656"/>
    <cellStyle name="Millares 3 2 5 2 9" xfId="17413"/>
    <cellStyle name="Millares 3 2 5 3" xfId="1792"/>
    <cellStyle name="Millares 3 2 5 3 10" xfId="19761"/>
    <cellStyle name="Millares 3 2 5 3 2" xfId="5605"/>
    <cellStyle name="Millares 3 2 5 3 3" xfId="7358"/>
    <cellStyle name="Millares 3 2 5 3 4" xfId="9131"/>
    <cellStyle name="Millares 3 2 5 3 5" xfId="10900"/>
    <cellStyle name="Millares 3 2 5 3 6" xfId="12670"/>
    <cellStyle name="Millares 3 2 5 3 7" xfId="14444"/>
    <cellStyle name="Millares 3 2 5 3 8" xfId="16245"/>
    <cellStyle name="Millares 3 2 5 3 9" xfId="17999"/>
    <cellStyle name="Millares 3 2 5 4" xfId="4429"/>
    <cellStyle name="Millares 3 2 5 5" xfId="6186"/>
    <cellStyle name="Millares 3 2 5 6" xfId="7959"/>
    <cellStyle name="Millares 3 2 5 7" xfId="9728"/>
    <cellStyle name="Millares 3 2 5 8" xfId="11498"/>
    <cellStyle name="Millares 3 2 5 9" xfId="13272"/>
    <cellStyle name="Millares 3 2 6" xfId="910"/>
    <cellStyle name="Millares 3 2 6 10" xfId="18882"/>
    <cellStyle name="Millares 3 2 6 2" xfId="4723"/>
    <cellStyle name="Millares 3 2 6 3" xfId="6479"/>
    <cellStyle name="Millares 3 2 6 4" xfId="8252"/>
    <cellStyle name="Millares 3 2 6 5" xfId="10021"/>
    <cellStyle name="Millares 3 2 6 6" xfId="11791"/>
    <cellStyle name="Millares 3 2 6 7" xfId="13565"/>
    <cellStyle name="Millares 3 2 6 8" xfId="15363"/>
    <cellStyle name="Millares 3 2 6 9" xfId="17120"/>
    <cellStyle name="Millares 3 2 7" xfId="1499"/>
    <cellStyle name="Millares 3 2 7 10" xfId="19468"/>
    <cellStyle name="Millares 3 2 7 2" xfId="5312"/>
    <cellStyle name="Millares 3 2 7 3" xfId="7065"/>
    <cellStyle name="Millares 3 2 7 4" xfId="8838"/>
    <cellStyle name="Millares 3 2 7 5" xfId="10607"/>
    <cellStyle name="Millares 3 2 7 6" xfId="12377"/>
    <cellStyle name="Millares 3 2 7 7" xfId="14151"/>
    <cellStyle name="Millares 3 2 7 8" xfId="15952"/>
    <cellStyle name="Millares 3 2 7 9" xfId="17706"/>
    <cellStyle name="Millares 3 2 8" xfId="792"/>
    <cellStyle name="Millares 3 2 9" xfId="2905"/>
    <cellStyle name="Millares 3 20" xfId="9417"/>
    <cellStyle name="Millares 3 21" xfId="11187"/>
    <cellStyle name="Millares 3 22" xfId="12960"/>
    <cellStyle name="Millares 3 23" xfId="14738"/>
    <cellStyle name="Millares 3 24" xfId="15341"/>
    <cellStyle name="Millares 3 25" xfId="16700"/>
    <cellStyle name="Millares 3 26" xfId="20049"/>
    <cellStyle name="Millares 3 3" xfId="67"/>
    <cellStyle name="Millares 3 3 10" xfId="2405"/>
    <cellStyle name="Millares 3 3 11" xfId="3629"/>
    <cellStyle name="Millares 3 3 12" xfId="3597"/>
    <cellStyle name="Millares 3 3 13" xfId="3008"/>
    <cellStyle name="Millares 3 3 14" xfId="3423"/>
    <cellStyle name="Millares 3 3 15" xfId="4154"/>
    <cellStyle name="Millares 3 3 16" xfId="5917"/>
    <cellStyle name="Millares 3 3 17" xfId="7690"/>
    <cellStyle name="Millares 3 3 18" xfId="9459"/>
    <cellStyle name="Millares 3 3 19" xfId="11229"/>
    <cellStyle name="Millares 3 3 2" xfId="264"/>
    <cellStyle name="Millares 3 3 2 10" xfId="3376"/>
    <cellStyle name="Millares 3 3 2 11" xfId="3389"/>
    <cellStyle name="Millares 3 3 2 12" xfId="3130"/>
    <cellStyle name="Millares 3 3 2 13" xfId="4347"/>
    <cellStyle name="Millares 3 3 2 14" xfId="6107"/>
    <cellStyle name="Millares 3 3 2 15" xfId="7880"/>
    <cellStyle name="Millares 3 3 2 16" xfId="9649"/>
    <cellStyle name="Millares 3 3 2 17" xfId="11419"/>
    <cellStyle name="Millares 3 3 2 18" xfId="13192"/>
    <cellStyle name="Millares 3 3 2 19" xfId="14985"/>
    <cellStyle name="Millares 3 3 2 2" xfId="548"/>
    <cellStyle name="Millares 3 3 2 2 10" xfId="15280"/>
    <cellStyle name="Millares 3 3 2 2 11" xfId="17039"/>
    <cellStyle name="Millares 3 3 2 2 12" xfId="18802"/>
    <cellStyle name="Millares 3 3 2 2 2" xfId="1416"/>
    <cellStyle name="Millares 3 3 2 2 2 10" xfId="19388"/>
    <cellStyle name="Millares 3 3 2 2 2 2" xfId="5229"/>
    <cellStyle name="Millares 3 3 2 2 2 3" xfId="6985"/>
    <cellStyle name="Millares 3 3 2 2 2 4" xfId="8758"/>
    <cellStyle name="Millares 3 3 2 2 2 5" xfId="10527"/>
    <cellStyle name="Millares 3 3 2 2 2 6" xfId="12297"/>
    <cellStyle name="Millares 3 3 2 2 2 7" xfId="14071"/>
    <cellStyle name="Millares 3 3 2 2 2 8" xfId="15869"/>
    <cellStyle name="Millares 3 3 2 2 2 9" xfId="17626"/>
    <cellStyle name="Millares 3 3 2 2 3" xfId="2005"/>
    <cellStyle name="Millares 3 3 2 2 3 10" xfId="19974"/>
    <cellStyle name="Millares 3 3 2 2 3 2" xfId="5818"/>
    <cellStyle name="Millares 3 3 2 2 3 3" xfId="7571"/>
    <cellStyle name="Millares 3 3 2 2 3 4" xfId="9344"/>
    <cellStyle name="Millares 3 3 2 2 3 5" xfId="11113"/>
    <cellStyle name="Millares 3 3 2 2 3 6" xfId="12883"/>
    <cellStyle name="Millares 3 3 2 2 3 7" xfId="14657"/>
    <cellStyle name="Millares 3 3 2 2 3 8" xfId="16458"/>
    <cellStyle name="Millares 3 3 2 2 3 9" xfId="18212"/>
    <cellStyle name="Millares 3 3 2 2 4" xfId="4642"/>
    <cellStyle name="Millares 3 3 2 2 5" xfId="6399"/>
    <cellStyle name="Millares 3 3 2 2 6" xfId="8172"/>
    <cellStyle name="Millares 3 3 2 2 7" xfId="9941"/>
    <cellStyle name="Millares 3 3 2 2 8" xfId="11711"/>
    <cellStyle name="Millares 3 3 2 2 9" xfId="13485"/>
    <cellStyle name="Millares 3 3 2 20" xfId="16745"/>
    <cellStyle name="Millares 3 3 2 21" xfId="18509"/>
    <cellStyle name="Millares 3 3 2 22" xfId="20281"/>
    <cellStyle name="Millares 3 3 2 3" xfId="1123"/>
    <cellStyle name="Millares 3 3 2 3 10" xfId="19095"/>
    <cellStyle name="Millares 3 3 2 3 2" xfId="4936"/>
    <cellStyle name="Millares 3 3 2 3 3" xfId="6692"/>
    <cellStyle name="Millares 3 3 2 3 4" xfId="8465"/>
    <cellStyle name="Millares 3 3 2 3 5" xfId="10234"/>
    <cellStyle name="Millares 3 3 2 3 6" xfId="12004"/>
    <cellStyle name="Millares 3 3 2 3 7" xfId="13778"/>
    <cellStyle name="Millares 3 3 2 3 8" xfId="15576"/>
    <cellStyle name="Millares 3 3 2 3 9" xfId="17333"/>
    <cellStyle name="Millares 3 3 2 4" xfId="1712"/>
    <cellStyle name="Millares 3 3 2 4 10" xfId="19681"/>
    <cellStyle name="Millares 3 3 2 4 2" xfId="5525"/>
    <cellStyle name="Millares 3 3 2 4 3" xfId="7278"/>
    <cellStyle name="Millares 3 3 2 4 4" xfId="9051"/>
    <cellStyle name="Millares 3 3 2 4 5" xfId="10820"/>
    <cellStyle name="Millares 3 3 2 4 6" xfId="12590"/>
    <cellStyle name="Millares 3 3 2 4 7" xfId="14364"/>
    <cellStyle name="Millares 3 3 2 4 8" xfId="16165"/>
    <cellStyle name="Millares 3 3 2 4 9" xfId="17919"/>
    <cellStyle name="Millares 3 3 2 5" xfId="765"/>
    <cellStyle name="Millares 3 3 2 6" xfId="683"/>
    <cellStyle name="Millares 3 3 2 7" xfId="2291"/>
    <cellStyle name="Millares 3 3 2 8" xfId="2976"/>
    <cellStyle name="Millares 3 3 2 9" xfId="3488"/>
    <cellStyle name="Millares 3 3 20" xfId="13002"/>
    <cellStyle name="Millares 3 3 21" xfId="14790"/>
    <cellStyle name="Millares 3 3 22" xfId="16554"/>
    <cellStyle name="Millares 3 3 23" xfId="18319"/>
    <cellStyle name="Millares 3 3 24" xfId="20091"/>
    <cellStyle name="Millares 3 3 3" xfId="161"/>
    <cellStyle name="Millares 3 3 3 10" xfId="3791"/>
    <cellStyle name="Millares 3 3 3 11" xfId="3828"/>
    <cellStyle name="Millares 3 3 3 12" xfId="4059"/>
    <cellStyle name="Millares 3 3 3 13" xfId="4248"/>
    <cellStyle name="Millares 3 3 3 14" xfId="6011"/>
    <cellStyle name="Millares 3 3 3 15" xfId="7784"/>
    <cellStyle name="Millares 3 3 3 16" xfId="9553"/>
    <cellStyle name="Millares 3 3 3 17" xfId="11323"/>
    <cellStyle name="Millares 3 3 3 18" xfId="13096"/>
    <cellStyle name="Millares 3 3 3 19" xfId="14884"/>
    <cellStyle name="Millares 3 3 3 2" xfId="452"/>
    <cellStyle name="Millares 3 3 3 2 10" xfId="15184"/>
    <cellStyle name="Millares 3 3 3 2 11" xfId="16944"/>
    <cellStyle name="Millares 3 3 3 2 12" xfId="18707"/>
    <cellStyle name="Millares 3 3 3 2 2" xfId="1321"/>
    <cellStyle name="Millares 3 3 3 2 2 10" xfId="19293"/>
    <cellStyle name="Millares 3 3 3 2 2 2" xfId="5134"/>
    <cellStyle name="Millares 3 3 3 2 2 3" xfId="6890"/>
    <cellStyle name="Millares 3 3 3 2 2 4" xfId="8663"/>
    <cellStyle name="Millares 3 3 3 2 2 5" xfId="10432"/>
    <cellStyle name="Millares 3 3 3 2 2 6" xfId="12202"/>
    <cellStyle name="Millares 3 3 3 2 2 7" xfId="13976"/>
    <cellStyle name="Millares 3 3 3 2 2 8" xfId="15774"/>
    <cellStyle name="Millares 3 3 3 2 2 9" xfId="17531"/>
    <cellStyle name="Millares 3 3 3 2 3" xfId="1910"/>
    <cellStyle name="Millares 3 3 3 2 3 10" xfId="19879"/>
    <cellStyle name="Millares 3 3 3 2 3 2" xfId="5723"/>
    <cellStyle name="Millares 3 3 3 2 3 3" xfId="7476"/>
    <cellStyle name="Millares 3 3 3 2 3 4" xfId="9249"/>
    <cellStyle name="Millares 3 3 3 2 3 5" xfId="11018"/>
    <cellStyle name="Millares 3 3 3 2 3 6" xfId="12788"/>
    <cellStyle name="Millares 3 3 3 2 3 7" xfId="14562"/>
    <cellStyle name="Millares 3 3 3 2 3 8" xfId="16363"/>
    <cellStyle name="Millares 3 3 3 2 3 9" xfId="18117"/>
    <cellStyle name="Millares 3 3 3 2 4" xfId="4547"/>
    <cellStyle name="Millares 3 3 3 2 5" xfId="6304"/>
    <cellStyle name="Millares 3 3 3 2 6" xfId="8077"/>
    <cellStyle name="Millares 3 3 3 2 7" xfId="9846"/>
    <cellStyle name="Millares 3 3 3 2 8" xfId="11616"/>
    <cellStyle name="Millares 3 3 3 2 9" xfId="13390"/>
    <cellStyle name="Millares 3 3 3 20" xfId="16648"/>
    <cellStyle name="Millares 3 3 3 21" xfId="18413"/>
    <cellStyle name="Millares 3 3 3 22" xfId="20185"/>
    <cellStyle name="Millares 3 3 3 3" xfId="1028"/>
    <cellStyle name="Millares 3 3 3 3 10" xfId="19000"/>
    <cellStyle name="Millares 3 3 3 3 2" xfId="4841"/>
    <cellStyle name="Millares 3 3 3 3 3" xfId="6597"/>
    <cellStyle name="Millares 3 3 3 3 4" xfId="8370"/>
    <cellStyle name="Millares 3 3 3 3 5" xfId="10139"/>
    <cellStyle name="Millares 3 3 3 3 6" xfId="11909"/>
    <cellStyle name="Millares 3 3 3 3 7" xfId="13683"/>
    <cellStyle name="Millares 3 3 3 3 8" xfId="15481"/>
    <cellStyle name="Millares 3 3 3 3 9" xfId="17238"/>
    <cellStyle name="Millares 3 3 3 4" xfId="1617"/>
    <cellStyle name="Millares 3 3 3 4 10" xfId="19586"/>
    <cellStyle name="Millares 3 3 3 4 2" xfId="5430"/>
    <cellStyle name="Millares 3 3 3 4 3" xfId="7183"/>
    <cellStyle name="Millares 3 3 3 4 4" xfId="8956"/>
    <cellStyle name="Millares 3 3 3 4 5" xfId="10725"/>
    <cellStyle name="Millares 3 3 3 4 6" xfId="12495"/>
    <cellStyle name="Millares 3 3 3 4 7" xfId="14269"/>
    <cellStyle name="Millares 3 3 3 4 8" xfId="16070"/>
    <cellStyle name="Millares 3 3 3 4 9" xfId="17824"/>
    <cellStyle name="Millares 3 3 3 5" xfId="702"/>
    <cellStyle name="Millares 3 3 3 6" xfId="2956"/>
    <cellStyle name="Millares 3 3 3 7" xfId="2286"/>
    <cellStyle name="Millares 3 3 3 8" xfId="3270"/>
    <cellStyle name="Millares 3 3 3 9" xfId="2420"/>
    <cellStyle name="Millares 3 3 4" xfId="358"/>
    <cellStyle name="Millares 3 3 4 10" xfId="15090"/>
    <cellStyle name="Millares 3 3 4 11" xfId="16850"/>
    <cellStyle name="Millares 3 3 4 12" xfId="18613"/>
    <cellStyle name="Millares 3 3 4 2" xfId="1227"/>
    <cellStyle name="Millares 3 3 4 2 10" xfId="19199"/>
    <cellStyle name="Millares 3 3 4 2 2" xfId="5040"/>
    <cellStyle name="Millares 3 3 4 2 3" xfId="6796"/>
    <cellStyle name="Millares 3 3 4 2 4" xfId="8569"/>
    <cellStyle name="Millares 3 3 4 2 5" xfId="10338"/>
    <cellStyle name="Millares 3 3 4 2 6" xfId="12108"/>
    <cellStyle name="Millares 3 3 4 2 7" xfId="13882"/>
    <cellStyle name="Millares 3 3 4 2 8" xfId="15680"/>
    <cellStyle name="Millares 3 3 4 2 9" xfId="17437"/>
    <cellStyle name="Millares 3 3 4 3" xfId="1816"/>
    <cellStyle name="Millares 3 3 4 3 10" xfId="19785"/>
    <cellStyle name="Millares 3 3 4 3 2" xfId="5629"/>
    <cellStyle name="Millares 3 3 4 3 3" xfId="7382"/>
    <cellStyle name="Millares 3 3 4 3 4" xfId="9155"/>
    <cellStyle name="Millares 3 3 4 3 5" xfId="10924"/>
    <cellStyle name="Millares 3 3 4 3 6" xfId="12694"/>
    <cellStyle name="Millares 3 3 4 3 7" xfId="14468"/>
    <cellStyle name="Millares 3 3 4 3 8" xfId="16269"/>
    <cellStyle name="Millares 3 3 4 3 9" xfId="18023"/>
    <cellStyle name="Millares 3 3 4 4" xfId="4453"/>
    <cellStyle name="Millares 3 3 4 5" xfId="6210"/>
    <cellStyle name="Millares 3 3 4 6" xfId="7983"/>
    <cellStyle name="Millares 3 3 4 7" xfId="9752"/>
    <cellStyle name="Millares 3 3 4 8" xfId="11522"/>
    <cellStyle name="Millares 3 3 4 9" xfId="13296"/>
    <cellStyle name="Millares 3 3 5" xfId="934"/>
    <cellStyle name="Millares 3 3 5 10" xfId="18906"/>
    <cellStyle name="Millares 3 3 5 2" xfId="4747"/>
    <cellStyle name="Millares 3 3 5 3" xfId="6503"/>
    <cellStyle name="Millares 3 3 5 4" xfId="8276"/>
    <cellStyle name="Millares 3 3 5 5" xfId="10045"/>
    <cellStyle name="Millares 3 3 5 6" xfId="11815"/>
    <cellStyle name="Millares 3 3 5 7" xfId="13589"/>
    <cellStyle name="Millares 3 3 5 8" xfId="15387"/>
    <cellStyle name="Millares 3 3 5 9" xfId="17144"/>
    <cellStyle name="Millares 3 3 6" xfId="1523"/>
    <cellStyle name="Millares 3 3 6 10" xfId="19492"/>
    <cellStyle name="Millares 3 3 6 2" xfId="5336"/>
    <cellStyle name="Millares 3 3 6 3" xfId="7089"/>
    <cellStyle name="Millares 3 3 6 4" xfId="8862"/>
    <cellStyle name="Millares 3 3 6 5" xfId="10631"/>
    <cellStyle name="Millares 3 3 6 6" xfId="12401"/>
    <cellStyle name="Millares 3 3 6 7" xfId="14175"/>
    <cellStyle name="Millares 3 3 6 8" xfId="15976"/>
    <cellStyle name="Millares 3 3 6 9" xfId="17730"/>
    <cellStyle name="Millares 3 3 7" xfId="717"/>
    <cellStyle name="Millares 3 3 8" xfId="2468"/>
    <cellStyle name="Millares 3 3 9" xfId="2235"/>
    <cellStyle name="Millares 3 4" xfId="211"/>
    <cellStyle name="Millares 3 4 10" xfId="3070"/>
    <cellStyle name="Millares 3 4 11" xfId="3306"/>
    <cellStyle name="Millares 3 4 12" xfId="4066"/>
    <cellStyle name="Millares 3 4 13" xfId="4298"/>
    <cellStyle name="Millares 3 4 14" xfId="6061"/>
    <cellStyle name="Millares 3 4 15" xfId="7834"/>
    <cellStyle name="Millares 3 4 16" xfId="9603"/>
    <cellStyle name="Millares 3 4 17" xfId="11373"/>
    <cellStyle name="Millares 3 4 18" xfId="13146"/>
    <cellStyle name="Millares 3 4 19" xfId="14934"/>
    <cellStyle name="Millares 3 4 2" xfId="502"/>
    <cellStyle name="Millares 3 4 2 10" xfId="15234"/>
    <cellStyle name="Millares 3 4 2 11" xfId="16994"/>
    <cellStyle name="Millares 3 4 2 12" xfId="18757"/>
    <cellStyle name="Millares 3 4 2 2" xfId="1371"/>
    <cellStyle name="Millares 3 4 2 2 10" xfId="19343"/>
    <cellStyle name="Millares 3 4 2 2 2" xfId="5184"/>
    <cellStyle name="Millares 3 4 2 2 3" xfId="6940"/>
    <cellStyle name="Millares 3 4 2 2 4" xfId="8713"/>
    <cellStyle name="Millares 3 4 2 2 5" xfId="10482"/>
    <cellStyle name="Millares 3 4 2 2 6" xfId="12252"/>
    <cellStyle name="Millares 3 4 2 2 7" xfId="14026"/>
    <cellStyle name="Millares 3 4 2 2 8" xfId="15824"/>
    <cellStyle name="Millares 3 4 2 2 9" xfId="17581"/>
    <cellStyle name="Millares 3 4 2 3" xfId="1960"/>
    <cellStyle name="Millares 3 4 2 3 10" xfId="19929"/>
    <cellStyle name="Millares 3 4 2 3 2" xfId="5773"/>
    <cellStyle name="Millares 3 4 2 3 3" xfId="7526"/>
    <cellStyle name="Millares 3 4 2 3 4" xfId="9299"/>
    <cellStyle name="Millares 3 4 2 3 5" xfId="11068"/>
    <cellStyle name="Millares 3 4 2 3 6" xfId="12838"/>
    <cellStyle name="Millares 3 4 2 3 7" xfId="14612"/>
    <cellStyle name="Millares 3 4 2 3 8" xfId="16413"/>
    <cellStyle name="Millares 3 4 2 3 9" xfId="18167"/>
    <cellStyle name="Millares 3 4 2 4" xfId="4597"/>
    <cellStyle name="Millares 3 4 2 5" xfId="6354"/>
    <cellStyle name="Millares 3 4 2 6" xfId="8127"/>
    <cellStyle name="Millares 3 4 2 7" xfId="9896"/>
    <cellStyle name="Millares 3 4 2 8" xfId="11666"/>
    <cellStyle name="Millares 3 4 2 9" xfId="13440"/>
    <cellStyle name="Millares 3 4 20" xfId="16698"/>
    <cellStyle name="Millares 3 4 21" xfId="18463"/>
    <cellStyle name="Millares 3 4 22" xfId="20235"/>
    <cellStyle name="Millares 3 4 3" xfId="1078"/>
    <cellStyle name="Millares 3 4 3 10" xfId="19050"/>
    <cellStyle name="Millares 3 4 3 2" xfId="4891"/>
    <cellStyle name="Millares 3 4 3 3" xfId="6647"/>
    <cellStyle name="Millares 3 4 3 4" xfId="8420"/>
    <cellStyle name="Millares 3 4 3 5" xfId="10189"/>
    <cellStyle name="Millares 3 4 3 6" xfId="11959"/>
    <cellStyle name="Millares 3 4 3 7" xfId="13733"/>
    <cellStyle name="Millares 3 4 3 8" xfId="15531"/>
    <cellStyle name="Millares 3 4 3 9" xfId="17288"/>
    <cellStyle name="Millares 3 4 4" xfId="1667"/>
    <cellStyle name="Millares 3 4 4 10" xfId="19636"/>
    <cellStyle name="Millares 3 4 4 2" xfId="5480"/>
    <cellStyle name="Millares 3 4 4 3" xfId="7233"/>
    <cellStyle name="Millares 3 4 4 4" xfId="9006"/>
    <cellStyle name="Millares 3 4 4 5" xfId="10775"/>
    <cellStyle name="Millares 3 4 4 6" xfId="12545"/>
    <cellStyle name="Millares 3 4 4 7" xfId="14319"/>
    <cellStyle name="Millares 3 4 4 8" xfId="16120"/>
    <cellStyle name="Millares 3 4 4 9" xfId="17874"/>
    <cellStyle name="Millares 3 4 5" xfId="658"/>
    <cellStyle name="Millares 3 4 6" xfId="2276"/>
    <cellStyle name="Millares 3 4 7" xfId="2852"/>
    <cellStyle name="Millares 3 4 8" xfId="3315"/>
    <cellStyle name="Millares 3 4 9" xfId="3083"/>
    <cellStyle name="Millares 3 5" xfId="119"/>
    <cellStyle name="Millares 3 5 10" xfId="3208"/>
    <cellStyle name="Millares 3 5 11" xfId="2888"/>
    <cellStyle name="Millares 3 5 12" xfId="3819"/>
    <cellStyle name="Millares 3 5 13" xfId="4206"/>
    <cellStyle name="Millares 3 5 14" xfId="5969"/>
    <cellStyle name="Millares 3 5 15" xfId="7742"/>
    <cellStyle name="Millares 3 5 16" xfId="9511"/>
    <cellStyle name="Millares 3 5 17" xfId="11281"/>
    <cellStyle name="Millares 3 5 18" xfId="13054"/>
    <cellStyle name="Millares 3 5 19" xfId="14842"/>
    <cellStyle name="Millares 3 5 2" xfId="410"/>
    <cellStyle name="Millares 3 5 2 10" xfId="15142"/>
    <cellStyle name="Millares 3 5 2 11" xfId="16902"/>
    <cellStyle name="Millares 3 5 2 12" xfId="18665"/>
    <cellStyle name="Millares 3 5 2 2" xfId="1279"/>
    <cellStyle name="Millares 3 5 2 2 10" xfId="19251"/>
    <cellStyle name="Millares 3 5 2 2 2" xfId="5092"/>
    <cellStyle name="Millares 3 5 2 2 3" xfId="6848"/>
    <cellStyle name="Millares 3 5 2 2 4" xfId="8621"/>
    <cellStyle name="Millares 3 5 2 2 5" xfId="10390"/>
    <cellStyle name="Millares 3 5 2 2 6" xfId="12160"/>
    <cellStyle name="Millares 3 5 2 2 7" xfId="13934"/>
    <cellStyle name="Millares 3 5 2 2 8" xfId="15732"/>
    <cellStyle name="Millares 3 5 2 2 9" xfId="17489"/>
    <cellStyle name="Millares 3 5 2 3" xfId="1868"/>
    <cellStyle name="Millares 3 5 2 3 10" xfId="19837"/>
    <cellStyle name="Millares 3 5 2 3 2" xfId="5681"/>
    <cellStyle name="Millares 3 5 2 3 3" xfId="7434"/>
    <cellStyle name="Millares 3 5 2 3 4" xfId="9207"/>
    <cellStyle name="Millares 3 5 2 3 5" xfId="10976"/>
    <cellStyle name="Millares 3 5 2 3 6" xfId="12746"/>
    <cellStyle name="Millares 3 5 2 3 7" xfId="14520"/>
    <cellStyle name="Millares 3 5 2 3 8" xfId="16321"/>
    <cellStyle name="Millares 3 5 2 3 9" xfId="18075"/>
    <cellStyle name="Millares 3 5 2 4" xfId="4505"/>
    <cellStyle name="Millares 3 5 2 5" xfId="6262"/>
    <cellStyle name="Millares 3 5 2 6" xfId="8035"/>
    <cellStyle name="Millares 3 5 2 7" xfId="9804"/>
    <cellStyle name="Millares 3 5 2 8" xfId="11574"/>
    <cellStyle name="Millares 3 5 2 9" xfId="13348"/>
    <cellStyle name="Millares 3 5 20" xfId="16606"/>
    <cellStyle name="Millares 3 5 21" xfId="18371"/>
    <cellStyle name="Millares 3 5 22" xfId="20143"/>
    <cellStyle name="Millares 3 5 3" xfId="986"/>
    <cellStyle name="Millares 3 5 3 10" xfId="18958"/>
    <cellStyle name="Millares 3 5 3 2" xfId="4799"/>
    <cellStyle name="Millares 3 5 3 3" xfId="6555"/>
    <cellStyle name="Millares 3 5 3 4" xfId="8328"/>
    <cellStyle name="Millares 3 5 3 5" xfId="10097"/>
    <cellStyle name="Millares 3 5 3 6" xfId="11867"/>
    <cellStyle name="Millares 3 5 3 7" xfId="13641"/>
    <cellStyle name="Millares 3 5 3 8" xfId="15439"/>
    <cellStyle name="Millares 3 5 3 9" xfId="17196"/>
    <cellStyle name="Millares 3 5 4" xfId="1575"/>
    <cellStyle name="Millares 3 5 4 10" xfId="19544"/>
    <cellStyle name="Millares 3 5 4 2" xfId="5388"/>
    <cellStyle name="Millares 3 5 4 3" xfId="7141"/>
    <cellStyle name="Millares 3 5 4 4" xfId="8914"/>
    <cellStyle name="Millares 3 5 4 5" xfId="10683"/>
    <cellStyle name="Millares 3 5 4 6" xfId="12453"/>
    <cellStyle name="Millares 3 5 4 7" xfId="14227"/>
    <cellStyle name="Millares 3 5 4 8" xfId="16028"/>
    <cellStyle name="Millares 3 5 4 9" xfId="17782"/>
    <cellStyle name="Millares 3 5 5" xfId="751"/>
    <cellStyle name="Millares 3 5 6" xfId="2725"/>
    <cellStyle name="Millares 3 5 7" xfId="2843"/>
    <cellStyle name="Millares 3 5 8" xfId="2766"/>
    <cellStyle name="Millares 3 5 9" xfId="2706"/>
    <cellStyle name="Millares 3 6" xfId="316"/>
    <cellStyle name="Millares 3 6 10" xfId="15048"/>
    <cellStyle name="Millares 3 6 11" xfId="16808"/>
    <cellStyle name="Millares 3 6 12" xfId="18571"/>
    <cellStyle name="Millares 3 6 2" xfId="1185"/>
    <cellStyle name="Millares 3 6 2 10" xfId="19157"/>
    <cellStyle name="Millares 3 6 2 2" xfId="4998"/>
    <cellStyle name="Millares 3 6 2 3" xfId="6754"/>
    <cellStyle name="Millares 3 6 2 4" xfId="8527"/>
    <cellStyle name="Millares 3 6 2 5" xfId="10296"/>
    <cellStyle name="Millares 3 6 2 6" xfId="12066"/>
    <cellStyle name="Millares 3 6 2 7" xfId="13840"/>
    <cellStyle name="Millares 3 6 2 8" xfId="15638"/>
    <cellStyle name="Millares 3 6 2 9" xfId="17395"/>
    <cellStyle name="Millares 3 6 3" xfId="1774"/>
    <cellStyle name="Millares 3 6 3 10" xfId="19743"/>
    <cellStyle name="Millares 3 6 3 2" xfId="5587"/>
    <cellStyle name="Millares 3 6 3 3" xfId="7340"/>
    <cellStyle name="Millares 3 6 3 4" xfId="9113"/>
    <cellStyle name="Millares 3 6 3 5" xfId="10882"/>
    <cellStyle name="Millares 3 6 3 6" xfId="12652"/>
    <cellStyle name="Millares 3 6 3 7" xfId="14426"/>
    <cellStyle name="Millares 3 6 3 8" xfId="16227"/>
    <cellStyle name="Millares 3 6 3 9" xfId="17981"/>
    <cellStyle name="Millares 3 6 4" xfId="4411"/>
    <cellStyle name="Millares 3 6 5" xfId="6168"/>
    <cellStyle name="Millares 3 6 6" xfId="7941"/>
    <cellStyle name="Millares 3 6 7" xfId="9710"/>
    <cellStyle name="Millares 3 6 8" xfId="11480"/>
    <cellStyle name="Millares 3 6 9" xfId="13254"/>
    <cellStyle name="Millares 3 7" xfId="892"/>
    <cellStyle name="Millares 3 7 10" xfId="18864"/>
    <cellStyle name="Millares 3 7 2" xfId="4705"/>
    <cellStyle name="Millares 3 7 3" xfId="6461"/>
    <cellStyle name="Millares 3 7 4" xfId="8234"/>
    <cellStyle name="Millares 3 7 5" xfId="10003"/>
    <cellStyle name="Millares 3 7 6" xfId="11773"/>
    <cellStyle name="Millares 3 7 7" xfId="13547"/>
    <cellStyle name="Millares 3 7 8" xfId="15345"/>
    <cellStyle name="Millares 3 7 9" xfId="17102"/>
    <cellStyle name="Millares 3 8" xfId="1481"/>
    <cellStyle name="Millares 3 8 10" xfId="19450"/>
    <cellStyle name="Millares 3 8 2" xfId="5294"/>
    <cellStyle name="Millares 3 8 3" xfId="7047"/>
    <cellStyle name="Millares 3 8 4" xfId="8820"/>
    <cellStyle name="Millares 3 8 5" xfId="10589"/>
    <cellStyle name="Millares 3 8 6" xfId="12359"/>
    <cellStyle name="Millares 3 8 7" xfId="14133"/>
    <cellStyle name="Millares 3 8 8" xfId="15934"/>
    <cellStyle name="Millares 3 8 9" xfId="17688"/>
    <cellStyle name="Millares 3 9" xfId="795"/>
    <cellStyle name="Millares 30" xfId="622"/>
    <cellStyle name="Millares 30 10" xfId="13243"/>
    <cellStyle name="Millares 30 11" xfId="15036"/>
    <cellStyle name="Millares 30 12" xfId="16796"/>
    <cellStyle name="Millares 30 13" xfId="18560"/>
    <cellStyle name="Millares 30 2" xfId="876"/>
    <cellStyle name="Millares 30 2 10" xfId="15331"/>
    <cellStyle name="Millares 30 2 11" xfId="17090"/>
    <cellStyle name="Millares 30 2 12" xfId="18853"/>
    <cellStyle name="Millares 30 2 2" xfId="1467"/>
    <cellStyle name="Millares 30 2 2 10" xfId="19439"/>
    <cellStyle name="Millares 30 2 2 2" xfId="5280"/>
    <cellStyle name="Millares 30 2 2 3" xfId="7036"/>
    <cellStyle name="Millares 30 2 2 4" xfId="8809"/>
    <cellStyle name="Millares 30 2 2 5" xfId="10578"/>
    <cellStyle name="Millares 30 2 2 6" xfId="12348"/>
    <cellStyle name="Millares 30 2 2 7" xfId="14122"/>
    <cellStyle name="Millares 30 2 2 8" xfId="15920"/>
    <cellStyle name="Millares 30 2 2 9" xfId="17677"/>
    <cellStyle name="Millares 30 2 3" xfId="2056"/>
    <cellStyle name="Millares 30 2 3 10" xfId="20025"/>
    <cellStyle name="Millares 30 2 3 2" xfId="5869"/>
    <cellStyle name="Millares 30 2 3 3" xfId="7622"/>
    <cellStyle name="Millares 30 2 3 4" xfId="9395"/>
    <cellStyle name="Millares 30 2 3 5" xfId="11164"/>
    <cellStyle name="Millares 30 2 3 6" xfId="12934"/>
    <cellStyle name="Millares 30 2 3 7" xfId="14708"/>
    <cellStyle name="Millares 30 2 3 8" xfId="16509"/>
    <cellStyle name="Millares 30 2 3 9" xfId="18263"/>
    <cellStyle name="Millares 30 2 4" xfId="4693"/>
    <cellStyle name="Millares 30 2 5" xfId="6450"/>
    <cellStyle name="Millares 30 2 6" xfId="8223"/>
    <cellStyle name="Millares 30 2 7" xfId="9992"/>
    <cellStyle name="Millares 30 2 8" xfId="11762"/>
    <cellStyle name="Millares 30 2 9" xfId="13536"/>
    <cellStyle name="Millares 30 3" xfId="1174"/>
    <cellStyle name="Millares 30 3 10" xfId="19146"/>
    <cellStyle name="Millares 30 3 2" xfId="4987"/>
    <cellStyle name="Millares 30 3 3" xfId="6743"/>
    <cellStyle name="Millares 30 3 4" xfId="8516"/>
    <cellStyle name="Millares 30 3 5" xfId="10285"/>
    <cellStyle name="Millares 30 3 6" xfId="12055"/>
    <cellStyle name="Millares 30 3 7" xfId="13829"/>
    <cellStyle name="Millares 30 3 8" xfId="15627"/>
    <cellStyle name="Millares 30 3 9" xfId="17384"/>
    <cellStyle name="Millares 30 4" xfId="1763"/>
    <cellStyle name="Millares 30 4 10" xfId="19732"/>
    <cellStyle name="Millares 30 4 2" xfId="5576"/>
    <cellStyle name="Millares 30 4 3" xfId="7329"/>
    <cellStyle name="Millares 30 4 4" xfId="9102"/>
    <cellStyle name="Millares 30 4 5" xfId="10871"/>
    <cellStyle name="Millares 30 4 6" xfId="12641"/>
    <cellStyle name="Millares 30 4 7" xfId="14415"/>
    <cellStyle name="Millares 30 4 8" xfId="16216"/>
    <cellStyle name="Millares 30 4 9" xfId="17970"/>
    <cellStyle name="Millares 30 5" xfId="4398"/>
    <cellStyle name="Millares 30 6" xfId="6157"/>
    <cellStyle name="Millares 30 7" xfId="7930"/>
    <cellStyle name="Millares 30 8" xfId="9699"/>
    <cellStyle name="Millares 30 9" xfId="11469"/>
    <cellStyle name="Millares 31" xfId="625"/>
    <cellStyle name="Millares 31 10" xfId="13246"/>
    <cellStyle name="Millares 31 11" xfId="15039"/>
    <cellStyle name="Millares 31 12" xfId="16799"/>
    <cellStyle name="Millares 31 13" xfId="18563"/>
    <cellStyle name="Millares 31 2" xfId="879"/>
    <cellStyle name="Millares 31 2 10" xfId="15334"/>
    <cellStyle name="Millares 31 2 11" xfId="17093"/>
    <cellStyle name="Millares 31 2 12" xfId="18856"/>
    <cellStyle name="Millares 31 2 2" xfId="1470"/>
    <cellStyle name="Millares 31 2 2 10" xfId="19442"/>
    <cellStyle name="Millares 31 2 2 2" xfId="5283"/>
    <cellStyle name="Millares 31 2 2 3" xfId="7039"/>
    <cellStyle name="Millares 31 2 2 4" xfId="8812"/>
    <cellStyle name="Millares 31 2 2 5" xfId="10581"/>
    <cellStyle name="Millares 31 2 2 6" xfId="12351"/>
    <cellStyle name="Millares 31 2 2 7" xfId="14125"/>
    <cellStyle name="Millares 31 2 2 8" xfId="15923"/>
    <cellStyle name="Millares 31 2 2 9" xfId="17680"/>
    <cellStyle name="Millares 31 2 3" xfId="2059"/>
    <cellStyle name="Millares 31 2 3 10" xfId="20028"/>
    <cellStyle name="Millares 31 2 3 2" xfId="5872"/>
    <cellStyle name="Millares 31 2 3 3" xfId="7625"/>
    <cellStyle name="Millares 31 2 3 4" xfId="9398"/>
    <cellStyle name="Millares 31 2 3 5" xfId="11167"/>
    <cellStyle name="Millares 31 2 3 6" xfId="12937"/>
    <cellStyle name="Millares 31 2 3 7" xfId="14711"/>
    <cellStyle name="Millares 31 2 3 8" xfId="16512"/>
    <cellStyle name="Millares 31 2 3 9" xfId="18266"/>
    <cellStyle name="Millares 31 2 4" xfId="4696"/>
    <cellStyle name="Millares 31 2 5" xfId="6453"/>
    <cellStyle name="Millares 31 2 6" xfId="8226"/>
    <cellStyle name="Millares 31 2 7" xfId="9995"/>
    <cellStyle name="Millares 31 2 8" xfId="11765"/>
    <cellStyle name="Millares 31 2 9" xfId="13539"/>
    <cellStyle name="Millares 31 3" xfId="1177"/>
    <cellStyle name="Millares 31 3 10" xfId="19149"/>
    <cellStyle name="Millares 31 3 2" xfId="4990"/>
    <cellStyle name="Millares 31 3 3" xfId="6746"/>
    <cellStyle name="Millares 31 3 4" xfId="8519"/>
    <cellStyle name="Millares 31 3 5" xfId="10288"/>
    <cellStyle name="Millares 31 3 6" xfId="12058"/>
    <cellStyle name="Millares 31 3 7" xfId="13832"/>
    <cellStyle name="Millares 31 3 8" xfId="15630"/>
    <cellStyle name="Millares 31 3 9" xfId="17387"/>
    <cellStyle name="Millares 31 4" xfId="1766"/>
    <cellStyle name="Millares 31 4 10" xfId="19735"/>
    <cellStyle name="Millares 31 4 2" xfId="5579"/>
    <cellStyle name="Millares 31 4 3" xfId="7332"/>
    <cellStyle name="Millares 31 4 4" xfId="9105"/>
    <cellStyle name="Millares 31 4 5" xfId="10874"/>
    <cellStyle name="Millares 31 4 6" xfId="12644"/>
    <cellStyle name="Millares 31 4 7" xfId="14418"/>
    <cellStyle name="Millares 31 4 8" xfId="16219"/>
    <cellStyle name="Millares 31 4 9" xfId="17973"/>
    <cellStyle name="Millares 31 5" xfId="4401"/>
    <cellStyle name="Millares 31 6" xfId="6160"/>
    <cellStyle name="Millares 31 7" xfId="7933"/>
    <cellStyle name="Millares 31 8" xfId="9702"/>
    <cellStyle name="Millares 31 9" xfId="11472"/>
    <cellStyle name="Millares 32" xfId="630"/>
    <cellStyle name="Millares 32 10" xfId="13250"/>
    <cellStyle name="Millares 32 11" xfId="15044"/>
    <cellStyle name="Millares 32 12" xfId="16803"/>
    <cellStyle name="Millares 32 13" xfId="18567"/>
    <cellStyle name="Millares 32 2" xfId="883"/>
    <cellStyle name="Millares 32 2 10" xfId="15338"/>
    <cellStyle name="Millares 32 2 11" xfId="17097"/>
    <cellStyle name="Millares 32 2 12" xfId="18860"/>
    <cellStyle name="Millares 32 2 2" xfId="1474"/>
    <cellStyle name="Millares 32 2 2 10" xfId="19446"/>
    <cellStyle name="Millares 32 2 2 2" xfId="5287"/>
    <cellStyle name="Millares 32 2 2 3" xfId="7043"/>
    <cellStyle name="Millares 32 2 2 4" xfId="8816"/>
    <cellStyle name="Millares 32 2 2 5" xfId="10585"/>
    <cellStyle name="Millares 32 2 2 6" xfId="12355"/>
    <cellStyle name="Millares 32 2 2 7" xfId="14129"/>
    <cellStyle name="Millares 32 2 2 8" xfId="15927"/>
    <cellStyle name="Millares 32 2 2 9" xfId="17684"/>
    <cellStyle name="Millares 32 2 3" xfId="2063"/>
    <cellStyle name="Millares 32 2 3 10" xfId="20032"/>
    <cellStyle name="Millares 32 2 3 2" xfId="5876"/>
    <cellStyle name="Millares 32 2 3 3" xfId="7629"/>
    <cellStyle name="Millares 32 2 3 4" xfId="9402"/>
    <cellStyle name="Millares 32 2 3 5" xfId="11171"/>
    <cellStyle name="Millares 32 2 3 6" xfId="12941"/>
    <cellStyle name="Millares 32 2 3 7" xfId="14715"/>
    <cellStyle name="Millares 32 2 3 8" xfId="16516"/>
    <cellStyle name="Millares 32 2 3 9" xfId="18270"/>
    <cellStyle name="Millares 32 2 4" xfId="4700"/>
    <cellStyle name="Millares 32 2 5" xfId="6457"/>
    <cellStyle name="Millares 32 2 6" xfId="8230"/>
    <cellStyle name="Millares 32 2 7" xfId="9999"/>
    <cellStyle name="Millares 32 2 8" xfId="11769"/>
    <cellStyle name="Millares 32 2 9" xfId="13543"/>
    <cellStyle name="Millares 32 3" xfId="1181"/>
    <cellStyle name="Millares 32 3 10" xfId="19153"/>
    <cellStyle name="Millares 32 3 2" xfId="4994"/>
    <cellStyle name="Millares 32 3 3" xfId="6750"/>
    <cellStyle name="Millares 32 3 4" xfId="8523"/>
    <cellStyle name="Millares 32 3 5" xfId="10292"/>
    <cellStyle name="Millares 32 3 6" xfId="12062"/>
    <cellStyle name="Millares 32 3 7" xfId="13836"/>
    <cellStyle name="Millares 32 3 8" xfId="15634"/>
    <cellStyle name="Millares 32 3 9" xfId="17391"/>
    <cellStyle name="Millares 32 4" xfId="1770"/>
    <cellStyle name="Millares 32 4 10" xfId="19739"/>
    <cellStyle name="Millares 32 4 2" xfId="5583"/>
    <cellStyle name="Millares 32 4 3" xfId="7336"/>
    <cellStyle name="Millares 32 4 4" xfId="9109"/>
    <cellStyle name="Millares 32 4 5" xfId="10878"/>
    <cellStyle name="Millares 32 4 6" xfId="12648"/>
    <cellStyle name="Millares 32 4 7" xfId="14422"/>
    <cellStyle name="Millares 32 4 8" xfId="16223"/>
    <cellStyle name="Millares 32 4 9" xfId="17977"/>
    <cellStyle name="Millares 32 5" xfId="4406"/>
    <cellStyle name="Millares 32 6" xfId="6164"/>
    <cellStyle name="Millares 32 7" xfId="7937"/>
    <cellStyle name="Millares 32 8" xfId="9706"/>
    <cellStyle name="Millares 32 9" xfId="11476"/>
    <cellStyle name="Millares 33" xfId="885"/>
    <cellStyle name="Millares 34" xfId="1475"/>
    <cellStyle name="Millares 35" xfId="1476"/>
    <cellStyle name="Millares 36" xfId="1477"/>
    <cellStyle name="Millares 37" xfId="2065"/>
    <cellStyle name="Millares 37 10" xfId="20034"/>
    <cellStyle name="Millares 37 2" xfId="5878"/>
    <cellStyle name="Millares 37 3" xfId="7631"/>
    <cellStyle name="Millares 37 4" xfId="9404"/>
    <cellStyle name="Millares 37 5" xfId="11173"/>
    <cellStyle name="Millares 37 6" xfId="12943"/>
    <cellStyle name="Millares 37 7" xfId="14717"/>
    <cellStyle name="Millares 37 8" xfId="16518"/>
    <cellStyle name="Millares 37 9" xfId="18272"/>
    <cellStyle name="Millares 38" xfId="2067"/>
    <cellStyle name="Millares 38 10" xfId="20036"/>
    <cellStyle name="Millares 38 2" xfId="5880"/>
    <cellStyle name="Millares 38 3" xfId="7633"/>
    <cellStyle name="Millares 38 4" xfId="9406"/>
    <cellStyle name="Millares 38 5" xfId="11175"/>
    <cellStyle name="Millares 38 6" xfId="12945"/>
    <cellStyle name="Millares 38 7" xfId="14719"/>
    <cellStyle name="Millares 38 8" xfId="16520"/>
    <cellStyle name="Millares 38 9" xfId="18274"/>
    <cellStyle name="Millares 39" xfId="2069"/>
    <cellStyle name="Millares 39 10" xfId="20038"/>
    <cellStyle name="Millares 39 2" xfId="5882"/>
    <cellStyle name="Millares 39 3" xfId="7635"/>
    <cellStyle name="Millares 39 4" xfId="9408"/>
    <cellStyle name="Millares 39 5" xfId="11177"/>
    <cellStyle name="Millares 39 6" xfId="12947"/>
    <cellStyle name="Millares 39 7" xfId="14721"/>
    <cellStyle name="Millares 39 8" xfId="16522"/>
    <cellStyle name="Millares 39 9" xfId="18276"/>
    <cellStyle name="Millares 4" xfId="17"/>
    <cellStyle name="Millares 4 10" xfId="728"/>
    <cellStyle name="Millares 4 11" xfId="3017"/>
    <cellStyle name="Millares 4 12" xfId="3374"/>
    <cellStyle name="Millares 4 13" xfId="3199"/>
    <cellStyle name="Millares 4 14" xfId="3697"/>
    <cellStyle name="Millares 4 15" xfId="3894"/>
    <cellStyle name="Millares 4 16" xfId="4011"/>
    <cellStyle name="Millares 4 17" xfId="3262"/>
    <cellStyle name="Millares 4 18" xfId="4109"/>
    <cellStyle name="Millares 4 19" xfId="4299"/>
    <cellStyle name="Millares 4 2" xfId="38"/>
    <cellStyle name="Millares 4 2 10" xfId="2959"/>
    <cellStyle name="Millares 4 2 11" xfId="3584"/>
    <cellStyle name="Millares 4 2 12" xfId="3706"/>
    <cellStyle name="Millares 4 2 13" xfId="3424"/>
    <cellStyle name="Millares 4 2 14" xfId="2463"/>
    <cellStyle name="Millares 4 2 15" xfId="2999"/>
    <cellStyle name="Millares 4 2 16" xfId="4129"/>
    <cellStyle name="Millares 4 2 17" xfId="5896"/>
    <cellStyle name="Millares 4 2 18" xfId="7668"/>
    <cellStyle name="Millares 4 2 19" xfId="9438"/>
    <cellStyle name="Millares 4 2 2" xfId="88"/>
    <cellStyle name="Millares 4 2 2 10" xfId="2191"/>
    <cellStyle name="Millares 4 2 2 11" xfId="3133"/>
    <cellStyle name="Millares 4 2 2 12" xfId="3346"/>
    <cellStyle name="Millares 4 2 2 13" xfId="3744"/>
    <cellStyle name="Millares 4 2 2 14" xfId="3549"/>
    <cellStyle name="Millares 4 2 2 15" xfId="4175"/>
    <cellStyle name="Millares 4 2 2 16" xfId="5938"/>
    <cellStyle name="Millares 4 2 2 17" xfId="7711"/>
    <cellStyle name="Millares 4 2 2 18" xfId="9480"/>
    <cellStyle name="Millares 4 2 2 19" xfId="11250"/>
    <cellStyle name="Millares 4 2 2 2" xfId="285"/>
    <cellStyle name="Millares 4 2 2 2 10" xfId="3799"/>
    <cellStyle name="Millares 4 2 2 2 11" xfId="3820"/>
    <cellStyle name="Millares 4 2 2 2 12" xfId="3049"/>
    <cellStyle name="Millares 4 2 2 2 13" xfId="4368"/>
    <cellStyle name="Millares 4 2 2 2 14" xfId="6128"/>
    <cellStyle name="Millares 4 2 2 2 15" xfId="7901"/>
    <cellStyle name="Millares 4 2 2 2 16" xfId="9670"/>
    <cellStyle name="Millares 4 2 2 2 17" xfId="11440"/>
    <cellStyle name="Millares 4 2 2 2 18" xfId="13213"/>
    <cellStyle name="Millares 4 2 2 2 19" xfId="15006"/>
    <cellStyle name="Millares 4 2 2 2 2" xfId="569"/>
    <cellStyle name="Millares 4 2 2 2 2 10" xfId="15301"/>
    <cellStyle name="Millares 4 2 2 2 2 11" xfId="17060"/>
    <cellStyle name="Millares 4 2 2 2 2 12" xfId="18823"/>
    <cellStyle name="Millares 4 2 2 2 2 2" xfId="1437"/>
    <cellStyle name="Millares 4 2 2 2 2 2 10" xfId="19409"/>
    <cellStyle name="Millares 4 2 2 2 2 2 2" xfId="5250"/>
    <cellStyle name="Millares 4 2 2 2 2 2 3" xfId="7006"/>
    <cellStyle name="Millares 4 2 2 2 2 2 4" xfId="8779"/>
    <cellStyle name="Millares 4 2 2 2 2 2 5" xfId="10548"/>
    <cellStyle name="Millares 4 2 2 2 2 2 6" xfId="12318"/>
    <cellStyle name="Millares 4 2 2 2 2 2 7" xfId="14092"/>
    <cellStyle name="Millares 4 2 2 2 2 2 8" xfId="15890"/>
    <cellStyle name="Millares 4 2 2 2 2 2 9" xfId="17647"/>
    <cellStyle name="Millares 4 2 2 2 2 3" xfId="2026"/>
    <cellStyle name="Millares 4 2 2 2 2 3 10" xfId="19995"/>
    <cellStyle name="Millares 4 2 2 2 2 3 2" xfId="5839"/>
    <cellStyle name="Millares 4 2 2 2 2 3 3" xfId="7592"/>
    <cellStyle name="Millares 4 2 2 2 2 3 4" xfId="9365"/>
    <cellStyle name="Millares 4 2 2 2 2 3 5" xfId="11134"/>
    <cellStyle name="Millares 4 2 2 2 2 3 6" xfId="12904"/>
    <cellStyle name="Millares 4 2 2 2 2 3 7" xfId="14678"/>
    <cellStyle name="Millares 4 2 2 2 2 3 8" xfId="16479"/>
    <cellStyle name="Millares 4 2 2 2 2 3 9" xfId="18233"/>
    <cellStyle name="Millares 4 2 2 2 2 4" xfId="4663"/>
    <cellStyle name="Millares 4 2 2 2 2 5" xfId="6420"/>
    <cellStyle name="Millares 4 2 2 2 2 6" xfId="8193"/>
    <cellStyle name="Millares 4 2 2 2 2 7" xfId="9962"/>
    <cellStyle name="Millares 4 2 2 2 2 8" xfId="11732"/>
    <cellStyle name="Millares 4 2 2 2 2 9" xfId="13506"/>
    <cellStyle name="Millares 4 2 2 2 20" xfId="16766"/>
    <cellStyle name="Millares 4 2 2 2 21" xfId="18530"/>
    <cellStyle name="Millares 4 2 2 2 22" xfId="20302"/>
    <cellStyle name="Millares 4 2 2 2 3" xfId="1144"/>
    <cellStyle name="Millares 4 2 2 2 3 10" xfId="19116"/>
    <cellStyle name="Millares 4 2 2 2 3 2" xfId="4957"/>
    <cellStyle name="Millares 4 2 2 2 3 3" xfId="6713"/>
    <cellStyle name="Millares 4 2 2 2 3 4" xfId="8486"/>
    <cellStyle name="Millares 4 2 2 2 3 5" xfId="10255"/>
    <cellStyle name="Millares 4 2 2 2 3 6" xfId="12025"/>
    <cellStyle name="Millares 4 2 2 2 3 7" xfId="13799"/>
    <cellStyle name="Millares 4 2 2 2 3 8" xfId="15597"/>
    <cellStyle name="Millares 4 2 2 2 3 9" xfId="17354"/>
    <cellStyle name="Millares 4 2 2 2 4" xfId="1733"/>
    <cellStyle name="Millares 4 2 2 2 4 10" xfId="19702"/>
    <cellStyle name="Millares 4 2 2 2 4 2" xfId="5546"/>
    <cellStyle name="Millares 4 2 2 2 4 3" xfId="7299"/>
    <cellStyle name="Millares 4 2 2 2 4 4" xfId="9072"/>
    <cellStyle name="Millares 4 2 2 2 4 5" xfId="10841"/>
    <cellStyle name="Millares 4 2 2 2 4 6" xfId="12611"/>
    <cellStyle name="Millares 4 2 2 2 4 7" xfId="14385"/>
    <cellStyle name="Millares 4 2 2 2 4 8" xfId="16186"/>
    <cellStyle name="Millares 4 2 2 2 4 9" xfId="17940"/>
    <cellStyle name="Millares 4 2 2 2 5" xfId="2092"/>
    <cellStyle name="Millares 4 2 2 2 6" xfId="727"/>
    <cellStyle name="Millares 4 2 2 2 7" xfId="2295"/>
    <cellStyle name="Millares 4 2 2 2 8" xfId="3494"/>
    <cellStyle name="Millares 4 2 2 2 9" xfId="2160"/>
    <cellStyle name="Millares 4 2 2 20" xfId="13023"/>
    <cellStyle name="Millares 4 2 2 21" xfId="14811"/>
    <cellStyle name="Millares 4 2 2 22" xfId="16575"/>
    <cellStyle name="Millares 4 2 2 23" xfId="18340"/>
    <cellStyle name="Millares 4 2 2 24" xfId="20112"/>
    <cellStyle name="Millares 4 2 2 3" xfId="182"/>
    <cellStyle name="Millares 4 2 2 3 10" xfId="3109"/>
    <cellStyle name="Millares 4 2 2 3 11" xfId="2665"/>
    <cellStyle name="Millares 4 2 2 3 12" xfId="4027"/>
    <cellStyle name="Millares 4 2 2 3 13" xfId="4269"/>
    <cellStyle name="Millares 4 2 2 3 14" xfId="6032"/>
    <cellStyle name="Millares 4 2 2 3 15" xfId="7805"/>
    <cellStyle name="Millares 4 2 2 3 16" xfId="9574"/>
    <cellStyle name="Millares 4 2 2 3 17" xfId="11344"/>
    <cellStyle name="Millares 4 2 2 3 18" xfId="13117"/>
    <cellStyle name="Millares 4 2 2 3 19" xfId="14905"/>
    <cellStyle name="Millares 4 2 2 3 2" xfId="473"/>
    <cellStyle name="Millares 4 2 2 3 2 10" xfId="15205"/>
    <cellStyle name="Millares 4 2 2 3 2 11" xfId="16965"/>
    <cellStyle name="Millares 4 2 2 3 2 12" xfId="18728"/>
    <cellStyle name="Millares 4 2 2 3 2 2" xfId="1342"/>
    <cellStyle name="Millares 4 2 2 3 2 2 10" xfId="19314"/>
    <cellStyle name="Millares 4 2 2 3 2 2 2" xfId="5155"/>
    <cellStyle name="Millares 4 2 2 3 2 2 3" xfId="6911"/>
    <cellStyle name="Millares 4 2 2 3 2 2 4" xfId="8684"/>
    <cellStyle name="Millares 4 2 2 3 2 2 5" xfId="10453"/>
    <cellStyle name="Millares 4 2 2 3 2 2 6" xfId="12223"/>
    <cellStyle name="Millares 4 2 2 3 2 2 7" xfId="13997"/>
    <cellStyle name="Millares 4 2 2 3 2 2 8" xfId="15795"/>
    <cellStyle name="Millares 4 2 2 3 2 2 9" xfId="17552"/>
    <cellStyle name="Millares 4 2 2 3 2 3" xfId="1931"/>
    <cellStyle name="Millares 4 2 2 3 2 3 10" xfId="19900"/>
    <cellStyle name="Millares 4 2 2 3 2 3 2" xfId="5744"/>
    <cellStyle name="Millares 4 2 2 3 2 3 3" xfId="7497"/>
    <cellStyle name="Millares 4 2 2 3 2 3 4" xfId="9270"/>
    <cellStyle name="Millares 4 2 2 3 2 3 5" xfId="11039"/>
    <cellStyle name="Millares 4 2 2 3 2 3 6" xfId="12809"/>
    <cellStyle name="Millares 4 2 2 3 2 3 7" xfId="14583"/>
    <cellStyle name="Millares 4 2 2 3 2 3 8" xfId="16384"/>
    <cellStyle name="Millares 4 2 2 3 2 3 9" xfId="18138"/>
    <cellStyle name="Millares 4 2 2 3 2 4" xfId="4568"/>
    <cellStyle name="Millares 4 2 2 3 2 5" xfId="6325"/>
    <cellStyle name="Millares 4 2 2 3 2 6" xfId="8098"/>
    <cellStyle name="Millares 4 2 2 3 2 7" xfId="9867"/>
    <cellStyle name="Millares 4 2 2 3 2 8" xfId="11637"/>
    <cellStyle name="Millares 4 2 2 3 2 9" xfId="13411"/>
    <cellStyle name="Millares 4 2 2 3 20" xfId="16669"/>
    <cellStyle name="Millares 4 2 2 3 21" xfId="18434"/>
    <cellStyle name="Millares 4 2 2 3 22" xfId="20206"/>
    <cellStyle name="Millares 4 2 2 3 3" xfId="1049"/>
    <cellStyle name="Millares 4 2 2 3 3 10" xfId="19021"/>
    <cellStyle name="Millares 4 2 2 3 3 2" xfId="4862"/>
    <cellStyle name="Millares 4 2 2 3 3 3" xfId="6618"/>
    <cellStyle name="Millares 4 2 2 3 3 4" xfId="8391"/>
    <cellStyle name="Millares 4 2 2 3 3 5" xfId="10160"/>
    <cellStyle name="Millares 4 2 2 3 3 6" xfId="11930"/>
    <cellStyle name="Millares 4 2 2 3 3 7" xfId="13704"/>
    <cellStyle name="Millares 4 2 2 3 3 8" xfId="15502"/>
    <cellStyle name="Millares 4 2 2 3 3 9" xfId="17259"/>
    <cellStyle name="Millares 4 2 2 3 4" xfId="1638"/>
    <cellStyle name="Millares 4 2 2 3 4 10" xfId="19607"/>
    <cellStyle name="Millares 4 2 2 3 4 2" xfId="5451"/>
    <cellStyle name="Millares 4 2 2 3 4 3" xfId="7204"/>
    <cellStyle name="Millares 4 2 2 3 4 4" xfId="8977"/>
    <cellStyle name="Millares 4 2 2 3 4 5" xfId="10746"/>
    <cellStyle name="Millares 4 2 2 3 4 6" xfId="12516"/>
    <cellStyle name="Millares 4 2 2 3 4 7" xfId="14290"/>
    <cellStyle name="Millares 4 2 2 3 4 8" xfId="16091"/>
    <cellStyle name="Millares 4 2 2 3 4 9" xfId="17845"/>
    <cellStyle name="Millares 4 2 2 3 5" xfId="726"/>
    <cellStyle name="Millares 4 2 2 3 6" xfId="2397"/>
    <cellStyle name="Millares 4 2 2 3 7" xfId="2826"/>
    <cellStyle name="Millares 4 2 2 3 8" xfId="3158"/>
    <cellStyle name="Millares 4 2 2 3 9" xfId="3369"/>
    <cellStyle name="Millares 4 2 2 4" xfId="379"/>
    <cellStyle name="Millares 4 2 2 4 10" xfId="15111"/>
    <cellStyle name="Millares 4 2 2 4 11" xfId="16871"/>
    <cellStyle name="Millares 4 2 2 4 12" xfId="18634"/>
    <cellStyle name="Millares 4 2 2 4 2" xfId="1248"/>
    <cellStyle name="Millares 4 2 2 4 2 10" xfId="19220"/>
    <cellStyle name="Millares 4 2 2 4 2 2" xfId="5061"/>
    <cellStyle name="Millares 4 2 2 4 2 3" xfId="6817"/>
    <cellStyle name="Millares 4 2 2 4 2 4" xfId="8590"/>
    <cellStyle name="Millares 4 2 2 4 2 5" xfId="10359"/>
    <cellStyle name="Millares 4 2 2 4 2 6" xfId="12129"/>
    <cellStyle name="Millares 4 2 2 4 2 7" xfId="13903"/>
    <cellStyle name="Millares 4 2 2 4 2 8" xfId="15701"/>
    <cellStyle name="Millares 4 2 2 4 2 9" xfId="17458"/>
    <cellStyle name="Millares 4 2 2 4 3" xfId="1837"/>
    <cellStyle name="Millares 4 2 2 4 3 10" xfId="19806"/>
    <cellStyle name="Millares 4 2 2 4 3 2" xfId="5650"/>
    <cellStyle name="Millares 4 2 2 4 3 3" xfId="7403"/>
    <cellStyle name="Millares 4 2 2 4 3 4" xfId="9176"/>
    <cellStyle name="Millares 4 2 2 4 3 5" xfId="10945"/>
    <cellStyle name="Millares 4 2 2 4 3 6" xfId="12715"/>
    <cellStyle name="Millares 4 2 2 4 3 7" xfId="14489"/>
    <cellStyle name="Millares 4 2 2 4 3 8" xfId="16290"/>
    <cellStyle name="Millares 4 2 2 4 3 9" xfId="18044"/>
    <cellStyle name="Millares 4 2 2 4 4" xfId="4474"/>
    <cellStyle name="Millares 4 2 2 4 5" xfId="6231"/>
    <cellStyle name="Millares 4 2 2 4 6" xfId="8004"/>
    <cellStyle name="Millares 4 2 2 4 7" xfId="9773"/>
    <cellStyle name="Millares 4 2 2 4 8" xfId="11543"/>
    <cellStyle name="Millares 4 2 2 4 9" xfId="13317"/>
    <cellStyle name="Millares 4 2 2 5" xfId="955"/>
    <cellStyle name="Millares 4 2 2 5 10" xfId="18927"/>
    <cellStyle name="Millares 4 2 2 5 2" xfId="4768"/>
    <cellStyle name="Millares 4 2 2 5 3" xfId="6524"/>
    <cellStyle name="Millares 4 2 2 5 4" xfId="8297"/>
    <cellStyle name="Millares 4 2 2 5 5" xfId="10066"/>
    <cellStyle name="Millares 4 2 2 5 6" xfId="11836"/>
    <cellStyle name="Millares 4 2 2 5 7" xfId="13610"/>
    <cellStyle name="Millares 4 2 2 5 8" xfId="15408"/>
    <cellStyle name="Millares 4 2 2 5 9" xfId="17165"/>
    <cellStyle name="Millares 4 2 2 6" xfId="1544"/>
    <cellStyle name="Millares 4 2 2 6 10" xfId="19513"/>
    <cellStyle name="Millares 4 2 2 6 2" xfId="5357"/>
    <cellStyle name="Millares 4 2 2 6 3" xfId="7110"/>
    <cellStyle name="Millares 4 2 2 6 4" xfId="8883"/>
    <cellStyle name="Millares 4 2 2 6 5" xfId="10652"/>
    <cellStyle name="Millares 4 2 2 6 6" xfId="12422"/>
    <cellStyle name="Millares 4 2 2 6 7" xfId="14196"/>
    <cellStyle name="Millares 4 2 2 6 8" xfId="15997"/>
    <cellStyle name="Millares 4 2 2 6 9" xfId="17751"/>
    <cellStyle name="Millares 4 2 2 7" xfId="771"/>
    <cellStyle name="Millares 4 2 2 8" xfId="3142"/>
    <cellStyle name="Millares 4 2 2 9" xfId="2767"/>
    <cellStyle name="Millares 4 2 20" xfId="11208"/>
    <cellStyle name="Millares 4 2 21" xfId="12981"/>
    <cellStyle name="Millares 4 2 22" xfId="14762"/>
    <cellStyle name="Millares 4 2 23" xfId="16531"/>
    <cellStyle name="Millares 4 2 24" xfId="18298"/>
    <cellStyle name="Millares 4 2 25" xfId="20070"/>
    <cellStyle name="Millares 4 2 3" xfId="243"/>
    <cellStyle name="Millares 4 2 3 10" xfId="3468"/>
    <cellStyle name="Millares 4 2 3 11" xfId="2991"/>
    <cellStyle name="Millares 4 2 3 12" xfId="3850"/>
    <cellStyle name="Millares 4 2 3 13" xfId="4326"/>
    <cellStyle name="Millares 4 2 3 14" xfId="6086"/>
    <cellStyle name="Millares 4 2 3 15" xfId="7859"/>
    <cellStyle name="Millares 4 2 3 16" xfId="9628"/>
    <cellStyle name="Millares 4 2 3 17" xfId="11398"/>
    <cellStyle name="Millares 4 2 3 18" xfId="13171"/>
    <cellStyle name="Millares 4 2 3 19" xfId="14964"/>
    <cellStyle name="Millares 4 2 3 2" xfId="527"/>
    <cellStyle name="Millares 4 2 3 2 10" xfId="15259"/>
    <cellStyle name="Millares 4 2 3 2 11" xfId="17018"/>
    <cellStyle name="Millares 4 2 3 2 12" xfId="18781"/>
    <cellStyle name="Millares 4 2 3 2 2" xfId="1395"/>
    <cellStyle name="Millares 4 2 3 2 2 10" xfId="19367"/>
    <cellStyle name="Millares 4 2 3 2 2 2" xfId="5208"/>
    <cellStyle name="Millares 4 2 3 2 2 3" xfId="6964"/>
    <cellStyle name="Millares 4 2 3 2 2 4" xfId="8737"/>
    <cellStyle name="Millares 4 2 3 2 2 5" xfId="10506"/>
    <cellStyle name="Millares 4 2 3 2 2 6" xfId="12276"/>
    <cellStyle name="Millares 4 2 3 2 2 7" xfId="14050"/>
    <cellStyle name="Millares 4 2 3 2 2 8" xfId="15848"/>
    <cellStyle name="Millares 4 2 3 2 2 9" xfId="17605"/>
    <cellStyle name="Millares 4 2 3 2 3" xfId="1984"/>
    <cellStyle name="Millares 4 2 3 2 3 10" xfId="19953"/>
    <cellStyle name="Millares 4 2 3 2 3 2" xfId="5797"/>
    <cellStyle name="Millares 4 2 3 2 3 3" xfId="7550"/>
    <cellStyle name="Millares 4 2 3 2 3 4" xfId="9323"/>
    <cellStyle name="Millares 4 2 3 2 3 5" xfId="11092"/>
    <cellStyle name="Millares 4 2 3 2 3 6" xfId="12862"/>
    <cellStyle name="Millares 4 2 3 2 3 7" xfId="14636"/>
    <cellStyle name="Millares 4 2 3 2 3 8" xfId="16437"/>
    <cellStyle name="Millares 4 2 3 2 3 9" xfId="18191"/>
    <cellStyle name="Millares 4 2 3 2 4" xfId="4621"/>
    <cellStyle name="Millares 4 2 3 2 5" xfId="6378"/>
    <cellStyle name="Millares 4 2 3 2 6" xfId="8151"/>
    <cellStyle name="Millares 4 2 3 2 7" xfId="9920"/>
    <cellStyle name="Millares 4 2 3 2 8" xfId="11690"/>
    <cellStyle name="Millares 4 2 3 2 9" xfId="13464"/>
    <cellStyle name="Millares 4 2 3 20" xfId="16724"/>
    <cellStyle name="Millares 4 2 3 21" xfId="18488"/>
    <cellStyle name="Millares 4 2 3 22" xfId="20260"/>
    <cellStyle name="Millares 4 2 3 3" xfId="1102"/>
    <cellStyle name="Millares 4 2 3 3 10" xfId="19074"/>
    <cellStyle name="Millares 4 2 3 3 2" xfId="4915"/>
    <cellStyle name="Millares 4 2 3 3 3" xfId="6671"/>
    <cellStyle name="Millares 4 2 3 3 4" xfId="8444"/>
    <cellStyle name="Millares 4 2 3 3 5" xfId="10213"/>
    <cellStyle name="Millares 4 2 3 3 6" xfId="11983"/>
    <cellStyle name="Millares 4 2 3 3 7" xfId="13757"/>
    <cellStyle name="Millares 4 2 3 3 8" xfId="15555"/>
    <cellStyle name="Millares 4 2 3 3 9" xfId="17312"/>
    <cellStyle name="Millares 4 2 3 4" xfId="1691"/>
    <cellStyle name="Millares 4 2 3 4 10" xfId="19660"/>
    <cellStyle name="Millares 4 2 3 4 2" xfId="5504"/>
    <cellStyle name="Millares 4 2 3 4 3" xfId="7257"/>
    <cellStyle name="Millares 4 2 3 4 4" xfId="9030"/>
    <cellStyle name="Millares 4 2 3 4 5" xfId="10799"/>
    <cellStyle name="Millares 4 2 3 4 6" xfId="12569"/>
    <cellStyle name="Millares 4 2 3 4 7" xfId="14343"/>
    <cellStyle name="Millares 4 2 3 4 8" xfId="16144"/>
    <cellStyle name="Millares 4 2 3 4 9" xfId="17898"/>
    <cellStyle name="Millares 4 2 3 5" xfId="786"/>
    <cellStyle name="Millares 4 2 3 6" xfId="2398"/>
    <cellStyle name="Millares 4 2 3 7" xfId="2389"/>
    <cellStyle name="Millares 4 2 3 8" xfId="3081"/>
    <cellStyle name="Millares 4 2 3 9" xfId="2590"/>
    <cellStyle name="Millares 4 2 4" xfId="140"/>
    <cellStyle name="Millares 4 2 4 10" xfId="3878"/>
    <cellStyle name="Millares 4 2 4 11" xfId="3999"/>
    <cellStyle name="Millares 4 2 4 12" xfId="4000"/>
    <cellStyle name="Millares 4 2 4 13" xfId="4227"/>
    <cellStyle name="Millares 4 2 4 14" xfId="5990"/>
    <cellStyle name="Millares 4 2 4 15" xfId="7763"/>
    <cellStyle name="Millares 4 2 4 16" xfId="9532"/>
    <cellStyle name="Millares 4 2 4 17" xfId="11302"/>
    <cellStyle name="Millares 4 2 4 18" xfId="13075"/>
    <cellStyle name="Millares 4 2 4 19" xfId="14863"/>
    <cellStyle name="Millares 4 2 4 2" xfId="431"/>
    <cellStyle name="Millares 4 2 4 2 10" xfId="15163"/>
    <cellStyle name="Millares 4 2 4 2 11" xfId="16923"/>
    <cellStyle name="Millares 4 2 4 2 12" xfId="18686"/>
    <cellStyle name="Millares 4 2 4 2 2" xfId="1300"/>
    <cellStyle name="Millares 4 2 4 2 2 10" xfId="19272"/>
    <cellStyle name="Millares 4 2 4 2 2 2" xfId="5113"/>
    <cellStyle name="Millares 4 2 4 2 2 3" xfId="6869"/>
    <cellStyle name="Millares 4 2 4 2 2 4" xfId="8642"/>
    <cellStyle name="Millares 4 2 4 2 2 5" xfId="10411"/>
    <cellStyle name="Millares 4 2 4 2 2 6" xfId="12181"/>
    <cellStyle name="Millares 4 2 4 2 2 7" xfId="13955"/>
    <cellStyle name="Millares 4 2 4 2 2 8" xfId="15753"/>
    <cellStyle name="Millares 4 2 4 2 2 9" xfId="17510"/>
    <cellStyle name="Millares 4 2 4 2 3" xfId="1889"/>
    <cellStyle name="Millares 4 2 4 2 3 10" xfId="19858"/>
    <cellStyle name="Millares 4 2 4 2 3 2" xfId="5702"/>
    <cellStyle name="Millares 4 2 4 2 3 3" xfId="7455"/>
    <cellStyle name="Millares 4 2 4 2 3 4" xfId="9228"/>
    <cellStyle name="Millares 4 2 4 2 3 5" xfId="10997"/>
    <cellStyle name="Millares 4 2 4 2 3 6" xfId="12767"/>
    <cellStyle name="Millares 4 2 4 2 3 7" xfId="14541"/>
    <cellStyle name="Millares 4 2 4 2 3 8" xfId="16342"/>
    <cellStyle name="Millares 4 2 4 2 3 9" xfId="18096"/>
    <cellStyle name="Millares 4 2 4 2 4" xfId="4526"/>
    <cellStyle name="Millares 4 2 4 2 5" xfId="6283"/>
    <cellStyle name="Millares 4 2 4 2 6" xfId="8056"/>
    <cellStyle name="Millares 4 2 4 2 7" xfId="9825"/>
    <cellStyle name="Millares 4 2 4 2 8" xfId="11595"/>
    <cellStyle name="Millares 4 2 4 2 9" xfId="13369"/>
    <cellStyle name="Millares 4 2 4 20" xfId="16627"/>
    <cellStyle name="Millares 4 2 4 21" xfId="18392"/>
    <cellStyle name="Millares 4 2 4 22" xfId="20164"/>
    <cellStyle name="Millares 4 2 4 3" xfId="1007"/>
    <cellStyle name="Millares 4 2 4 3 10" xfId="18979"/>
    <cellStyle name="Millares 4 2 4 3 2" xfId="4820"/>
    <cellStyle name="Millares 4 2 4 3 3" xfId="6576"/>
    <cellStyle name="Millares 4 2 4 3 4" xfId="8349"/>
    <cellStyle name="Millares 4 2 4 3 5" xfId="10118"/>
    <cellStyle name="Millares 4 2 4 3 6" xfId="11888"/>
    <cellStyle name="Millares 4 2 4 3 7" xfId="13662"/>
    <cellStyle name="Millares 4 2 4 3 8" xfId="15460"/>
    <cellStyle name="Millares 4 2 4 3 9" xfId="17217"/>
    <cellStyle name="Millares 4 2 4 4" xfId="1596"/>
    <cellStyle name="Millares 4 2 4 4 10" xfId="19565"/>
    <cellStyle name="Millares 4 2 4 4 2" xfId="5409"/>
    <cellStyle name="Millares 4 2 4 4 3" xfId="7162"/>
    <cellStyle name="Millares 4 2 4 4 4" xfId="8935"/>
    <cellStyle name="Millares 4 2 4 4 5" xfId="10704"/>
    <cellStyle name="Millares 4 2 4 4 6" xfId="12474"/>
    <cellStyle name="Millares 4 2 4 4 7" xfId="14248"/>
    <cellStyle name="Millares 4 2 4 4 8" xfId="16049"/>
    <cellStyle name="Millares 4 2 4 4 9" xfId="17803"/>
    <cellStyle name="Millares 4 2 4 5" xfId="712"/>
    <cellStyle name="Millares 4 2 4 6" xfId="2858"/>
    <cellStyle name="Millares 4 2 4 7" xfId="3350"/>
    <cellStyle name="Millares 4 2 4 8" xfId="2770"/>
    <cellStyle name="Millares 4 2 4 9" xfId="3675"/>
    <cellStyle name="Millares 4 2 5" xfId="337"/>
    <cellStyle name="Millares 4 2 5 10" xfId="15069"/>
    <cellStyle name="Millares 4 2 5 11" xfId="16829"/>
    <cellStyle name="Millares 4 2 5 12" xfId="18592"/>
    <cellStyle name="Millares 4 2 5 2" xfId="1206"/>
    <cellStyle name="Millares 4 2 5 2 10" xfId="19178"/>
    <cellStyle name="Millares 4 2 5 2 2" xfId="5019"/>
    <cellStyle name="Millares 4 2 5 2 3" xfId="6775"/>
    <cellStyle name="Millares 4 2 5 2 4" xfId="8548"/>
    <cellStyle name="Millares 4 2 5 2 5" xfId="10317"/>
    <cellStyle name="Millares 4 2 5 2 6" xfId="12087"/>
    <cellStyle name="Millares 4 2 5 2 7" xfId="13861"/>
    <cellStyle name="Millares 4 2 5 2 8" xfId="15659"/>
    <cellStyle name="Millares 4 2 5 2 9" xfId="17416"/>
    <cellStyle name="Millares 4 2 5 3" xfId="1795"/>
    <cellStyle name="Millares 4 2 5 3 10" xfId="19764"/>
    <cellStyle name="Millares 4 2 5 3 2" xfId="5608"/>
    <cellStyle name="Millares 4 2 5 3 3" xfId="7361"/>
    <cellStyle name="Millares 4 2 5 3 4" xfId="9134"/>
    <cellStyle name="Millares 4 2 5 3 5" xfId="10903"/>
    <cellStyle name="Millares 4 2 5 3 6" xfId="12673"/>
    <cellStyle name="Millares 4 2 5 3 7" xfId="14447"/>
    <cellStyle name="Millares 4 2 5 3 8" xfId="16248"/>
    <cellStyle name="Millares 4 2 5 3 9" xfId="18002"/>
    <cellStyle name="Millares 4 2 5 4" xfId="4432"/>
    <cellStyle name="Millares 4 2 5 5" xfId="6189"/>
    <cellStyle name="Millares 4 2 5 6" xfId="7962"/>
    <cellStyle name="Millares 4 2 5 7" xfId="9731"/>
    <cellStyle name="Millares 4 2 5 8" xfId="11501"/>
    <cellStyle name="Millares 4 2 5 9" xfId="13275"/>
    <cellStyle name="Millares 4 2 6" xfId="913"/>
    <cellStyle name="Millares 4 2 6 10" xfId="18885"/>
    <cellStyle name="Millares 4 2 6 2" xfId="4726"/>
    <cellStyle name="Millares 4 2 6 3" xfId="6482"/>
    <cellStyle name="Millares 4 2 6 4" xfId="8255"/>
    <cellStyle name="Millares 4 2 6 5" xfId="10024"/>
    <cellStyle name="Millares 4 2 6 6" xfId="11794"/>
    <cellStyle name="Millares 4 2 6 7" xfId="13568"/>
    <cellStyle name="Millares 4 2 6 8" xfId="15366"/>
    <cellStyle name="Millares 4 2 6 9" xfId="17123"/>
    <cellStyle name="Millares 4 2 7" xfId="1502"/>
    <cellStyle name="Millares 4 2 7 10" xfId="19471"/>
    <cellStyle name="Millares 4 2 7 2" xfId="5315"/>
    <cellStyle name="Millares 4 2 7 3" xfId="7068"/>
    <cellStyle name="Millares 4 2 7 4" xfId="8841"/>
    <cellStyle name="Millares 4 2 7 5" xfId="10610"/>
    <cellStyle name="Millares 4 2 7 6" xfId="12380"/>
    <cellStyle name="Millares 4 2 7 7" xfId="14154"/>
    <cellStyle name="Millares 4 2 7 8" xfId="15955"/>
    <cellStyle name="Millares 4 2 7 9" xfId="17709"/>
    <cellStyle name="Millares 4 2 8" xfId="866"/>
    <cellStyle name="Millares 4 2 9" xfId="2688"/>
    <cellStyle name="Millares 4 20" xfId="7649"/>
    <cellStyle name="Millares 4 21" xfId="9420"/>
    <cellStyle name="Millares 4 22" xfId="11190"/>
    <cellStyle name="Millares 4 23" xfId="12963"/>
    <cellStyle name="Millares 4 24" xfId="14742"/>
    <cellStyle name="Millares 4 25" xfId="14779"/>
    <cellStyle name="Millares 4 26" xfId="17098"/>
    <cellStyle name="Millares 4 27" xfId="20052"/>
    <cellStyle name="Millares 4 3" xfId="70"/>
    <cellStyle name="Millares 4 3 10" xfId="2943"/>
    <cellStyle name="Millares 4 3 11" xfId="3367"/>
    <cellStyle name="Millares 4 3 12" xfId="3227"/>
    <cellStyle name="Millares 4 3 13" xfId="2328"/>
    <cellStyle name="Millares 4 3 14" xfId="4060"/>
    <cellStyle name="Millares 4 3 15" xfId="4157"/>
    <cellStyle name="Millares 4 3 16" xfId="5920"/>
    <cellStyle name="Millares 4 3 17" xfId="7693"/>
    <cellStyle name="Millares 4 3 18" xfId="9462"/>
    <cellStyle name="Millares 4 3 19" xfId="11232"/>
    <cellStyle name="Millares 4 3 2" xfId="267"/>
    <cellStyle name="Millares 4 3 2 10" xfId="2400"/>
    <cellStyle name="Millares 4 3 2 11" xfId="3550"/>
    <cellStyle name="Millares 4 3 2 12" xfId="4049"/>
    <cellStyle name="Millares 4 3 2 13" xfId="4350"/>
    <cellStyle name="Millares 4 3 2 14" xfId="6110"/>
    <cellStyle name="Millares 4 3 2 15" xfId="7883"/>
    <cellStyle name="Millares 4 3 2 16" xfId="9652"/>
    <cellStyle name="Millares 4 3 2 17" xfId="11422"/>
    <cellStyle name="Millares 4 3 2 18" xfId="13195"/>
    <cellStyle name="Millares 4 3 2 19" xfId="14988"/>
    <cellStyle name="Millares 4 3 2 2" xfId="551"/>
    <cellStyle name="Millares 4 3 2 2 10" xfId="15283"/>
    <cellStyle name="Millares 4 3 2 2 11" xfId="17042"/>
    <cellStyle name="Millares 4 3 2 2 12" xfId="18805"/>
    <cellStyle name="Millares 4 3 2 2 2" xfId="1419"/>
    <cellStyle name="Millares 4 3 2 2 2 10" xfId="19391"/>
    <cellStyle name="Millares 4 3 2 2 2 2" xfId="5232"/>
    <cellStyle name="Millares 4 3 2 2 2 3" xfId="6988"/>
    <cellStyle name="Millares 4 3 2 2 2 4" xfId="8761"/>
    <cellStyle name="Millares 4 3 2 2 2 5" xfId="10530"/>
    <cellStyle name="Millares 4 3 2 2 2 6" xfId="12300"/>
    <cellStyle name="Millares 4 3 2 2 2 7" xfId="14074"/>
    <cellStyle name="Millares 4 3 2 2 2 8" xfId="15872"/>
    <cellStyle name="Millares 4 3 2 2 2 9" xfId="17629"/>
    <cellStyle name="Millares 4 3 2 2 3" xfId="2008"/>
    <cellStyle name="Millares 4 3 2 2 3 10" xfId="19977"/>
    <cellStyle name="Millares 4 3 2 2 3 2" xfId="5821"/>
    <cellStyle name="Millares 4 3 2 2 3 3" xfId="7574"/>
    <cellStyle name="Millares 4 3 2 2 3 4" xfId="9347"/>
    <cellStyle name="Millares 4 3 2 2 3 5" xfId="11116"/>
    <cellStyle name="Millares 4 3 2 2 3 6" xfId="12886"/>
    <cellStyle name="Millares 4 3 2 2 3 7" xfId="14660"/>
    <cellStyle name="Millares 4 3 2 2 3 8" xfId="16461"/>
    <cellStyle name="Millares 4 3 2 2 3 9" xfId="18215"/>
    <cellStyle name="Millares 4 3 2 2 4" xfId="4645"/>
    <cellStyle name="Millares 4 3 2 2 5" xfId="6402"/>
    <cellStyle name="Millares 4 3 2 2 6" xfId="8175"/>
    <cellStyle name="Millares 4 3 2 2 7" xfId="9944"/>
    <cellStyle name="Millares 4 3 2 2 8" xfId="11714"/>
    <cellStyle name="Millares 4 3 2 2 9" xfId="13488"/>
    <cellStyle name="Millares 4 3 2 20" xfId="16748"/>
    <cellStyle name="Millares 4 3 2 21" xfId="18512"/>
    <cellStyle name="Millares 4 3 2 22" xfId="20284"/>
    <cellStyle name="Millares 4 3 2 3" xfId="1126"/>
    <cellStyle name="Millares 4 3 2 3 10" xfId="19098"/>
    <cellStyle name="Millares 4 3 2 3 2" xfId="4939"/>
    <cellStyle name="Millares 4 3 2 3 3" xfId="6695"/>
    <cellStyle name="Millares 4 3 2 3 4" xfId="8468"/>
    <cellStyle name="Millares 4 3 2 3 5" xfId="10237"/>
    <cellStyle name="Millares 4 3 2 3 6" xfId="12007"/>
    <cellStyle name="Millares 4 3 2 3 7" xfId="13781"/>
    <cellStyle name="Millares 4 3 2 3 8" xfId="15579"/>
    <cellStyle name="Millares 4 3 2 3 9" xfId="17336"/>
    <cellStyle name="Millares 4 3 2 4" xfId="1715"/>
    <cellStyle name="Millares 4 3 2 4 10" xfId="19684"/>
    <cellStyle name="Millares 4 3 2 4 2" xfId="5528"/>
    <cellStyle name="Millares 4 3 2 4 3" xfId="7281"/>
    <cellStyle name="Millares 4 3 2 4 4" xfId="9054"/>
    <cellStyle name="Millares 4 3 2 4 5" xfId="10823"/>
    <cellStyle name="Millares 4 3 2 4 6" xfId="12593"/>
    <cellStyle name="Millares 4 3 2 4 7" xfId="14367"/>
    <cellStyle name="Millares 4 3 2 4 8" xfId="16168"/>
    <cellStyle name="Millares 4 3 2 4 9" xfId="17922"/>
    <cellStyle name="Millares 4 3 2 5" xfId="599"/>
    <cellStyle name="Millares 4 3 2 6" xfId="3224"/>
    <cellStyle name="Millares 4 3 2 7" xfId="3089"/>
    <cellStyle name="Millares 4 3 2 8" xfId="2352"/>
    <cellStyle name="Millares 4 3 2 9" xfId="3278"/>
    <cellStyle name="Millares 4 3 20" xfId="13005"/>
    <cellStyle name="Millares 4 3 21" xfId="14793"/>
    <cellStyle name="Millares 4 3 22" xfId="16557"/>
    <cellStyle name="Millares 4 3 23" xfId="18322"/>
    <cellStyle name="Millares 4 3 24" xfId="20094"/>
    <cellStyle name="Millares 4 3 3" xfId="164"/>
    <cellStyle name="Millares 4 3 3 10" xfId="2475"/>
    <cellStyle name="Millares 4 3 3 11" xfId="2262"/>
    <cellStyle name="Millares 4 3 3 12" xfId="3616"/>
    <cellStyle name="Millares 4 3 3 13" xfId="4251"/>
    <cellStyle name="Millares 4 3 3 14" xfId="6014"/>
    <cellStyle name="Millares 4 3 3 15" xfId="7787"/>
    <cellStyle name="Millares 4 3 3 16" xfId="9556"/>
    <cellStyle name="Millares 4 3 3 17" xfId="11326"/>
    <cellStyle name="Millares 4 3 3 18" xfId="13099"/>
    <cellStyle name="Millares 4 3 3 19" xfId="14887"/>
    <cellStyle name="Millares 4 3 3 2" xfId="455"/>
    <cellStyle name="Millares 4 3 3 2 10" xfId="15187"/>
    <cellStyle name="Millares 4 3 3 2 11" xfId="16947"/>
    <cellStyle name="Millares 4 3 3 2 12" xfId="18710"/>
    <cellStyle name="Millares 4 3 3 2 2" xfId="1324"/>
    <cellStyle name="Millares 4 3 3 2 2 10" xfId="19296"/>
    <cellStyle name="Millares 4 3 3 2 2 2" xfId="5137"/>
    <cellStyle name="Millares 4 3 3 2 2 3" xfId="6893"/>
    <cellStyle name="Millares 4 3 3 2 2 4" xfId="8666"/>
    <cellStyle name="Millares 4 3 3 2 2 5" xfId="10435"/>
    <cellStyle name="Millares 4 3 3 2 2 6" xfId="12205"/>
    <cellStyle name="Millares 4 3 3 2 2 7" xfId="13979"/>
    <cellStyle name="Millares 4 3 3 2 2 8" xfId="15777"/>
    <cellStyle name="Millares 4 3 3 2 2 9" xfId="17534"/>
    <cellStyle name="Millares 4 3 3 2 3" xfId="1913"/>
    <cellStyle name="Millares 4 3 3 2 3 10" xfId="19882"/>
    <cellStyle name="Millares 4 3 3 2 3 2" xfId="5726"/>
    <cellStyle name="Millares 4 3 3 2 3 3" xfId="7479"/>
    <cellStyle name="Millares 4 3 3 2 3 4" xfId="9252"/>
    <cellStyle name="Millares 4 3 3 2 3 5" xfId="11021"/>
    <cellStyle name="Millares 4 3 3 2 3 6" xfId="12791"/>
    <cellStyle name="Millares 4 3 3 2 3 7" xfId="14565"/>
    <cellStyle name="Millares 4 3 3 2 3 8" xfId="16366"/>
    <cellStyle name="Millares 4 3 3 2 3 9" xfId="18120"/>
    <cellStyle name="Millares 4 3 3 2 4" xfId="4550"/>
    <cellStyle name="Millares 4 3 3 2 5" xfId="6307"/>
    <cellStyle name="Millares 4 3 3 2 6" xfId="8080"/>
    <cellStyle name="Millares 4 3 3 2 7" xfId="9849"/>
    <cellStyle name="Millares 4 3 3 2 8" xfId="11619"/>
    <cellStyle name="Millares 4 3 3 2 9" xfId="13393"/>
    <cellStyle name="Millares 4 3 3 20" xfId="16651"/>
    <cellStyle name="Millares 4 3 3 21" xfId="18416"/>
    <cellStyle name="Millares 4 3 3 22" xfId="20188"/>
    <cellStyle name="Millares 4 3 3 3" xfId="1031"/>
    <cellStyle name="Millares 4 3 3 3 10" xfId="19003"/>
    <cellStyle name="Millares 4 3 3 3 2" xfId="4844"/>
    <cellStyle name="Millares 4 3 3 3 3" xfId="6600"/>
    <cellStyle name="Millares 4 3 3 3 4" xfId="8373"/>
    <cellStyle name="Millares 4 3 3 3 5" xfId="10142"/>
    <cellStyle name="Millares 4 3 3 3 6" xfId="11912"/>
    <cellStyle name="Millares 4 3 3 3 7" xfId="13686"/>
    <cellStyle name="Millares 4 3 3 3 8" xfId="15484"/>
    <cellStyle name="Millares 4 3 3 3 9" xfId="17241"/>
    <cellStyle name="Millares 4 3 3 4" xfId="1620"/>
    <cellStyle name="Millares 4 3 3 4 10" xfId="19589"/>
    <cellStyle name="Millares 4 3 3 4 2" xfId="5433"/>
    <cellStyle name="Millares 4 3 3 4 3" xfId="7186"/>
    <cellStyle name="Millares 4 3 3 4 4" xfId="8959"/>
    <cellStyle name="Millares 4 3 3 4 5" xfId="10728"/>
    <cellStyle name="Millares 4 3 3 4 6" xfId="12498"/>
    <cellStyle name="Millares 4 3 3 4 7" xfId="14272"/>
    <cellStyle name="Millares 4 3 3 4 8" xfId="16073"/>
    <cellStyle name="Millares 4 3 3 4 9" xfId="17827"/>
    <cellStyle name="Millares 4 3 3 5" xfId="615"/>
    <cellStyle name="Millares 4 3 3 6" xfId="2742"/>
    <cellStyle name="Millares 4 3 3 7" xfId="2842"/>
    <cellStyle name="Millares 4 3 3 8" xfId="3495"/>
    <cellStyle name="Millares 4 3 3 9" xfId="2816"/>
    <cellStyle name="Millares 4 3 4" xfId="361"/>
    <cellStyle name="Millares 4 3 4 10" xfId="15093"/>
    <cellStyle name="Millares 4 3 4 11" xfId="16853"/>
    <cellStyle name="Millares 4 3 4 12" xfId="18616"/>
    <cellStyle name="Millares 4 3 4 2" xfId="1230"/>
    <cellStyle name="Millares 4 3 4 2 10" xfId="19202"/>
    <cellStyle name="Millares 4 3 4 2 2" xfId="5043"/>
    <cellStyle name="Millares 4 3 4 2 3" xfId="6799"/>
    <cellStyle name="Millares 4 3 4 2 4" xfId="8572"/>
    <cellStyle name="Millares 4 3 4 2 5" xfId="10341"/>
    <cellStyle name="Millares 4 3 4 2 6" xfId="12111"/>
    <cellStyle name="Millares 4 3 4 2 7" xfId="13885"/>
    <cellStyle name="Millares 4 3 4 2 8" xfId="15683"/>
    <cellStyle name="Millares 4 3 4 2 9" xfId="17440"/>
    <cellStyle name="Millares 4 3 4 3" xfId="1819"/>
    <cellStyle name="Millares 4 3 4 3 10" xfId="19788"/>
    <cellStyle name="Millares 4 3 4 3 2" xfId="5632"/>
    <cellStyle name="Millares 4 3 4 3 3" xfId="7385"/>
    <cellStyle name="Millares 4 3 4 3 4" xfId="9158"/>
    <cellStyle name="Millares 4 3 4 3 5" xfId="10927"/>
    <cellStyle name="Millares 4 3 4 3 6" xfId="12697"/>
    <cellStyle name="Millares 4 3 4 3 7" xfId="14471"/>
    <cellStyle name="Millares 4 3 4 3 8" xfId="16272"/>
    <cellStyle name="Millares 4 3 4 3 9" xfId="18026"/>
    <cellStyle name="Millares 4 3 4 4" xfId="4456"/>
    <cellStyle name="Millares 4 3 4 5" xfId="6213"/>
    <cellStyle name="Millares 4 3 4 6" xfId="7986"/>
    <cellStyle name="Millares 4 3 4 7" xfId="9755"/>
    <cellStyle name="Millares 4 3 4 8" xfId="11525"/>
    <cellStyle name="Millares 4 3 4 9" xfId="13299"/>
    <cellStyle name="Millares 4 3 5" xfId="937"/>
    <cellStyle name="Millares 4 3 5 10" xfId="18909"/>
    <cellStyle name="Millares 4 3 5 2" xfId="4750"/>
    <cellStyle name="Millares 4 3 5 3" xfId="6506"/>
    <cellStyle name="Millares 4 3 5 4" xfId="8279"/>
    <cellStyle name="Millares 4 3 5 5" xfId="10048"/>
    <cellStyle name="Millares 4 3 5 6" xfId="11818"/>
    <cellStyle name="Millares 4 3 5 7" xfId="13592"/>
    <cellStyle name="Millares 4 3 5 8" xfId="15390"/>
    <cellStyle name="Millares 4 3 5 9" xfId="17147"/>
    <cellStyle name="Millares 4 3 6" xfId="1526"/>
    <cellStyle name="Millares 4 3 6 10" xfId="19495"/>
    <cellStyle name="Millares 4 3 6 2" xfId="5339"/>
    <cellStyle name="Millares 4 3 6 3" xfId="7092"/>
    <cellStyle name="Millares 4 3 6 4" xfId="8865"/>
    <cellStyle name="Millares 4 3 6 5" xfId="10634"/>
    <cellStyle name="Millares 4 3 6 6" xfId="12404"/>
    <cellStyle name="Millares 4 3 6 7" xfId="14178"/>
    <cellStyle name="Millares 4 3 6 8" xfId="15979"/>
    <cellStyle name="Millares 4 3 6 9" xfId="17733"/>
    <cellStyle name="Millares 4 3 7" xfId="752"/>
    <cellStyle name="Millares 4 3 8" xfId="2246"/>
    <cellStyle name="Millares 4 3 9" xfId="3038"/>
    <cellStyle name="Millares 4 4" xfId="56"/>
    <cellStyle name="Millares 4 5" xfId="225"/>
    <cellStyle name="Millares 4 5 10" xfId="3844"/>
    <cellStyle name="Millares 4 5 11" xfId="3972"/>
    <cellStyle name="Millares 4 5 12" xfId="3051"/>
    <cellStyle name="Millares 4 5 13" xfId="4308"/>
    <cellStyle name="Millares 4 5 14" xfId="6068"/>
    <cellStyle name="Millares 4 5 15" xfId="7841"/>
    <cellStyle name="Millares 4 5 16" xfId="9610"/>
    <cellStyle name="Millares 4 5 17" xfId="11380"/>
    <cellStyle name="Millares 4 5 18" xfId="13153"/>
    <cellStyle name="Millares 4 5 19" xfId="14946"/>
    <cellStyle name="Millares 4 5 2" xfId="509"/>
    <cellStyle name="Millares 4 5 2 10" xfId="15241"/>
    <cellStyle name="Millares 4 5 2 11" xfId="17000"/>
    <cellStyle name="Millares 4 5 2 12" xfId="18763"/>
    <cellStyle name="Millares 4 5 2 2" xfId="1377"/>
    <cellStyle name="Millares 4 5 2 2 10" xfId="19349"/>
    <cellStyle name="Millares 4 5 2 2 2" xfId="5190"/>
    <cellStyle name="Millares 4 5 2 2 3" xfId="6946"/>
    <cellStyle name="Millares 4 5 2 2 4" xfId="8719"/>
    <cellStyle name="Millares 4 5 2 2 5" xfId="10488"/>
    <cellStyle name="Millares 4 5 2 2 6" xfId="12258"/>
    <cellStyle name="Millares 4 5 2 2 7" xfId="14032"/>
    <cellStyle name="Millares 4 5 2 2 8" xfId="15830"/>
    <cellStyle name="Millares 4 5 2 2 9" xfId="17587"/>
    <cellStyle name="Millares 4 5 2 3" xfId="1966"/>
    <cellStyle name="Millares 4 5 2 3 10" xfId="19935"/>
    <cellStyle name="Millares 4 5 2 3 2" xfId="5779"/>
    <cellStyle name="Millares 4 5 2 3 3" xfId="7532"/>
    <cellStyle name="Millares 4 5 2 3 4" xfId="9305"/>
    <cellStyle name="Millares 4 5 2 3 5" xfId="11074"/>
    <cellStyle name="Millares 4 5 2 3 6" xfId="12844"/>
    <cellStyle name="Millares 4 5 2 3 7" xfId="14618"/>
    <cellStyle name="Millares 4 5 2 3 8" xfId="16419"/>
    <cellStyle name="Millares 4 5 2 3 9" xfId="18173"/>
    <cellStyle name="Millares 4 5 2 4" xfId="4603"/>
    <cellStyle name="Millares 4 5 2 5" xfId="6360"/>
    <cellStyle name="Millares 4 5 2 6" xfId="8133"/>
    <cellStyle name="Millares 4 5 2 7" xfId="9902"/>
    <cellStyle name="Millares 4 5 2 8" xfId="11672"/>
    <cellStyle name="Millares 4 5 2 9" xfId="13446"/>
    <cellStyle name="Millares 4 5 20" xfId="16706"/>
    <cellStyle name="Millares 4 5 21" xfId="18470"/>
    <cellStyle name="Millares 4 5 22" xfId="20242"/>
    <cellStyle name="Millares 4 5 3" xfId="1084"/>
    <cellStyle name="Millares 4 5 3 10" xfId="19056"/>
    <cellStyle name="Millares 4 5 3 2" xfId="4897"/>
    <cellStyle name="Millares 4 5 3 3" xfId="6653"/>
    <cellStyle name="Millares 4 5 3 4" xfId="8426"/>
    <cellStyle name="Millares 4 5 3 5" xfId="10195"/>
    <cellStyle name="Millares 4 5 3 6" xfId="11965"/>
    <cellStyle name="Millares 4 5 3 7" xfId="13739"/>
    <cellStyle name="Millares 4 5 3 8" xfId="15537"/>
    <cellStyle name="Millares 4 5 3 9" xfId="17294"/>
    <cellStyle name="Millares 4 5 4" xfId="1673"/>
    <cellStyle name="Millares 4 5 4 10" xfId="19642"/>
    <cellStyle name="Millares 4 5 4 2" xfId="5486"/>
    <cellStyle name="Millares 4 5 4 3" xfId="7239"/>
    <cellStyle name="Millares 4 5 4 4" xfId="9012"/>
    <cellStyle name="Millares 4 5 4 5" xfId="10781"/>
    <cellStyle name="Millares 4 5 4 6" xfId="12551"/>
    <cellStyle name="Millares 4 5 4 7" xfId="14325"/>
    <cellStyle name="Millares 4 5 4 8" xfId="16126"/>
    <cellStyle name="Millares 4 5 4 9" xfId="17880"/>
    <cellStyle name="Millares 4 5 5" xfId="819"/>
    <cellStyle name="Millares 4 5 6" xfId="2743"/>
    <cellStyle name="Millares 4 5 7" xfId="3296"/>
    <cellStyle name="Millares 4 5 8" xfId="3068"/>
    <cellStyle name="Millares 4 5 9" xfId="3774"/>
    <cellStyle name="Millares 4 6" xfId="122"/>
    <cellStyle name="Millares 4 6 10" xfId="2281"/>
    <cellStyle name="Millares 4 6 11" xfId="3536"/>
    <cellStyle name="Millares 4 6 12" xfId="3054"/>
    <cellStyle name="Millares 4 6 13" xfId="4209"/>
    <cellStyle name="Millares 4 6 14" xfId="5972"/>
    <cellStyle name="Millares 4 6 15" xfId="7745"/>
    <cellStyle name="Millares 4 6 16" xfId="9514"/>
    <cellStyle name="Millares 4 6 17" xfId="11284"/>
    <cellStyle name="Millares 4 6 18" xfId="13057"/>
    <cellStyle name="Millares 4 6 19" xfId="14845"/>
    <cellStyle name="Millares 4 6 2" xfId="413"/>
    <cellStyle name="Millares 4 6 2 10" xfId="15145"/>
    <cellStyle name="Millares 4 6 2 11" xfId="16905"/>
    <cellStyle name="Millares 4 6 2 12" xfId="18668"/>
    <cellStyle name="Millares 4 6 2 2" xfId="1282"/>
    <cellStyle name="Millares 4 6 2 2 10" xfId="19254"/>
    <cellStyle name="Millares 4 6 2 2 2" xfId="5095"/>
    <cellStyle name="Millares 4 6 2 2 3" xfId="6851"/>
    <cellStyle name="Millares 4 6 2 2 4" xfId="8624"/>
    <cellStyle name="Millares 4 6 2 2 5" xfId="10393"/>
    <cellStyle name="Millares 4 6 2 2 6" xfId="12163"/>
    <cellStyle name="Millares 4 6 2 2 7" xfId="13937"/>
    <cellStyle name="Millares 4 6 2 2 8" xfId="15735"/>
    <cellStyle name="Millares 4 6 2 2 9" xfId="17492"/>
    <cellStyle name="Millares 4 6 2 3" xfId="1871"/>
    <cellStyle name="Millares 4 6 2 3 10" xfId="19840"/>
    <cellStyle name="Millares 4 6 2 3 2" xfId="5684"/>
    <cellStyle name="Millares 4 6 2 3 3" xfId="7437"/>
    <cellStyle name="Millares 4 6 2 3 4" xfId="9210"/>
    <cellStyle name="Millares 4 6 2 3 5" xfId="10979"/>
    <cellStyle name="Millares 4 6 2 3 6" xfId="12749"/>
    <cellStyle name="Millares 4 6 2 3 7" xfId="14523"/>
    <cellStyle name="Millares 4 6 2 3 8" xfId="16324"/>
    <cellStyle name="Millares 4 6 2 3 9" xfId="18078"/>
    <cellStyle name="Millares 4 6 2 4" xfId="4508"/>
    <cellStyle name="Millares 4 6 2 5" xfId="6265"/>
    <cellStyle name="Millares 4 6 2 6" xfId="8038"/>
    <cellStyle name="Millares 4 6 2 7" xfId="9807"/>
    <cellStyle name="Millares 4 6 2 8" xfId="11577"/>
    <cellStyle name="Millares 4 6 2 9" xfId="13351"/>
    <cellStyle name="Millares 4 6 20" xfId="16609"/>
    <cellStyle name="Millares 4 6 21" xfId="18374"/>
    <cellStyle name="Millares 4 6 22" xfId="20146"/>
    <cellStyle name="Millares 4 6 3" xfId="989"/>
    <cellStyle name="Millares 4 6 3 10" xfId="18961"/>
    <cellStyle name="Millares 4 6 3 2" xfId="4802"/>
    <cellStyle name="Millares 4 6 3 3" xfId="6558"/>
    <cellStyle name="Millares 4 6 3 4" xfId="8331"/>
    <cellStyle name="Millares 4 6 3 5" xfId="10100"/>
    <cellStyle name="Millares 4 6 3 6" xfId="11870"/>
    <cellStyle name="Millares 4 6 3 7" xfId="13644"/>
    <cellStyle name="Millares 4 6 3 8" xfId="15442"/>
    <cellStyle name="Millares 4 6 3 9" xfId="17199"/>
    <cellStyle name="Millares 4 6 4" xfId="1578"/>
    <cellStyle name="Millares 4 6 4 10" xfId="19547"/>
    <cellStyle name="Millares 4 6 4 2" xfId="5391"/>
    <cellStyle name="Millares 4 6 4 3" xfId="7144"/>
    <cellStyle name="Millares 4 6 4 4" xfId="8917"/>
    <cellStyle name="Millares 4 6 4 5" xfId="10686"/>
    <cellStyle name="Millares 4 6 4 6" xfId="12456"/>
    <cellStyle name="Millares 4 6 4 7" xfId="14230"/>
    <cellStyle name="Millares 4 6 4 8" xfId="16031"/>
    <cellStyle name="Millares 4 6 4 9" xfId="17785"/>
    <cellStyle name="Millares 4 6 5" xfId="731"/>
    <cellStyle name="Millares 4 6 6" xfId="2399"/>
    <cellStyle name="Millares 4 6 7" xfId="2772"/>
    <cellStyle name="Millares 4 6 8" xfId="2404"/>
    <cellStyle name="Millares 4 6 9" xfId="3588"/>
    <cellStyle name="Millares 4 7" xfId="319"/>
    <cellStyle name="Millares 4 7 10" xfId="15051"/>
    <cellStyle name="Millares 4 7 11" xfId="16811"/>
    <cellStyle name="Millares 4 7 12" xfId="18574"/>
    <cellStyle name="Millares 4 7 2" xfId="1188"/>
    <cellStyle name="Millares 4 7 2 10" xfId="19160"/>
    <cellStyle name="Millares 4 7 2 2" xfId="5001"/>
    <cellStyle name="Millares 4 7 2 3" xfId="6757"/>
    <cellStyle name="Millares 4 7 2 4" xfId="8530"/>
    <cellStyle name="Millares 4 7 2 5" xfId="10299"/>
    <cellStyle name="Millares 4 7 2 6" xfId="12069"/>
    <cellStyle name="Millares 4 7 2 7" xfId="13843"/>
    <cellStyle name="Millares 4 7 2 8" xfId="15641"/>
    <cellStyle name="Millares 4 7 2 9" xfId="17398"/>
    <cellStyle name="Millares 4 7 3" xfId="1777"/>
    <cellStyle name="Millares 4 7 3 10" xfId="19746"/>
    <cellStyle name="Millares 4 7 3 2" xfId="5590"/>
    <cellStyle name="Millares 4 7 3 3" xfId="7343"/>
    <cellStyle name="Millares 4 7 3 4" xfId="9116"/>
    <cellStyle name="Millares 4 7 3 5" xfId="10885"/>
    <cellStyle name="Millares 4 7 3 6" xfId="12655"/>
    <cellStyle name="Millares 4 7 3 7" xfId="14429"/>
    <cellStyle name="Millares 4 7 3 8" xfId="16230"/>
    <cellStyle name="Millares 4 7 3 9" xfId="17984"/>
    <cellStyle name="Millares 4 7 4" xfId="4414"/>
    <cellStyle name="Millares 4 7 5" xfId="6171"/>
    <cellStyle name="Millares 4 7 6" xfId="7944"/>
    <cellStyle name="Millares 4 7 7" xfId="9713"/>
    <cellStyle name="Millares 4 7 8" xfId="11483"/>
    <cellStyle name="Millares 4 7 9" xfId="13257"/>
    <cellStyle name="Millares 4 8" xfId="895"/>
    <cellStyle name="Millares 4 8 10" xfId="18867"/>
    <cellStyle name="Millares 4 8 2" xfId="4708"/>
    <cellStyle name="Millares 4 8 3" xfId="6464"/>
    <cellStyle name="Millares 4 8 4" xfId="8237"/>
    <cellStyle name="Millares 4 8 5" xfId="10006"/>
    <cellStyle name="Millares 4 8 6" xfId="11776"/>
    <cellStyle name="Millares 4 8 7" xfId="13550"/>
    <cellStyle name="Millares 4 8 8" xfId="15348"/>
    <cellStyle name="Millares 4 8 9" xfId="17105"/>
    <cellStyle name="Millares 4 9" xfId="1484"/>
    <cellStyle name="Millares 4 9 10" xfId="19453"/>
    <cellStyle name="Millares 4 9 2" xfId="5297"/>
    <cellStyle name="Millares 4 9 3" xfId="7050"/>
    <cellStyle name="Millares 4 9 4" xfId="8823"/>
    <cellStyle name="Millares 4 9 5" xfId="10592"/>
    <cellStyle name="Millares 4 9 6" xfId="12362"/>
    <cellStyle name="Millares 4 9 7" xfId="14136"/>
    <cellStyle name="Millares 4 9 8" xfId="15937"/>
    <cellStyle name="Millares 4 9 9" xfId="17691"/>
    <cellStyle name="Millares 40" xfId="2071"/>
    <cellStyle name="Millares 40 10" xfId="20040"/>
    <cellStyle name="Millares 40 2" xfId="5884"/>
    <cellStyle name="Millares 40 3" xfId="7637"/>
    <cellStyle name="Millares 40 4" xfId="9410"/>
    <cellStyle name="Millares 40 5" xfId="11179"/>
    <cellStyle name="Millares 40 6" xfId="12949"/>
    <cellStyle name="Millares 40 7" xfId="14723"/>
    <cellStyle name="Millares 40 8" xfId="16524"/>
    <cellStyle name="Millares 40 9" xfId="18278"/>
    <cellStyle name="Millares 41" xfId="2070"/>
    <cellStyle name="Millares 41 10" xfId="20039"/>
    <cellStyle name="Millares 41 2" xfId="5883"/>
    <cellStyle name="Millares 41 3" xfId="7636"/>
    <cellStyle name="Millares 41 4" xfId="9409"/>
    <cellStyle name="Millares 41 5" xfId="11178"/>
    <cellStyle name="Millares 41 6" xfId="12948"/>
    <cellStyle name="Millares 41 7" xfId="14722"/>
    <cellStyle name="Millares 41 8" xfId="16523"/>
    <cellStyle name="Millares 41 9" xfId="18277"/>
    <cellStyle name="Millares 42" xfId="2072"/>
    <cellStyle name="Millares 42 10" xfId="20041"/>
    <cellStyle name="Millares 42 2" xfId="5885"/>
    <cellStyle name="Millares 42 3" xfId="7638"/>
    <cellStyle name="Millares 42 4" xfId="9411"/>
    <cellStyle name="Millares 42 5" xfId="11180"/>
    <cellStyle name="Millares 42 6" xfId="12950"/>
    <cellStyle name="Millares 42 7" xfId="14724"/>
    <cellStyle name="Millares 42 8" xfId="16525"/>
    <cellStyle name="Millares 42 9" xfId="18279"/>
    <cellStyle name="Millares 43" xfId="2073"/>
    <cellStyle name="Millares 43 10" xfId="20042"/>
    <cellStyle name="Millares 43 2" xfId="5886"/>
    <cellStyle name="Millares 43 3" xfId="7639"/>
    <cellStyle name="Millares 43 4" xfId="9412"/>
    <cellStyle name="Millares 43 5" xfId="11181"/>
    <cellStyle name="Millares 43 6" xfId="12951"/>
    <cellStyle name="Millares 43 7" xfId="14725"/>
    <cellStyle name="Millares 43 8" xfId="16526"/>
    <cellStyle name="Millares 43 9" xfId="18280"/>
    <cellStyle name="Millares 44" xfId="2074"/>
    <cellStyle name="Millares 44 10" xfId="20043"/>
    <cellStyle name="Millares 44 2" xfId="5887"/>
    <cellStyle name="Millares 44 3" xfId="7640"/>
    <cellStyle name="Millares 44 4" xfId="9413"/>
    <cellStyle name="Millares 44 5" xfId="11182"/>
    <cellStyle name="Millares 44 6" xfId="12952"/>
    <cellStyle name="Millares 44 7" xfId="14726"/>
    <cellStyle name="Millares 44 8" xfId="16527"/>
    <cellStyle name="Millares 44 9" xfId="18281"/>
    <cellStyle name="Millares 45" xfId="2075"/>
    <cellStyle name="Millares 45 10" xfId="20044"/>
    <cellStyle name="Millares 45 2" xfId="5888"/>
    <cellStyle name="Millares 45 3" xfId="7641"/>
    <cellStyle name="Millares 45 4" xfId="9414"/>
    <cellStyle name="Millares 45 5" xfId="11183"/>
    <cellStyle name="Millares 45 6" xfId="12953"/>
    <cellStyle name="Millares 45 7" xfId="14727"/>
    <cellStyle name="Millares 45 8" xfId="16528"/>
    <cellStyle name="Millares 45 9" xfId="18282"/>
    <cellStyle name="Millares 5" xfId="20"/>
    <cellStyle name="Millares 5 10" xfId="2876"/>
    <cellStyle name="Millares 5 11" xfId="3237"/>
    <cellStyle name="Millares 5 12" xfId="2632"/>
    <cellStyle name="Millares 5 13" xfId="3628"/>
    <cellStyle name="Millares 5 14" xfId="3718"/>
    <cellStyle name="Millares 5 15" xfId="3912"/>
    <cellStyle name="Millares 5 16" xfId="2785"/>
    <cellStyle name="Millares 5 17" xfId="4112"/>
    <cellStyle name="Millares 5 18" xfId="4148"/>
    <cellStyle name="Millares 5 19" xfId="7652"/>
    <cellStyle name="Millares 5 2" xfId="41"/>
    <cellStyle name="Millares 5 2 10" xfId="2321"/>
    <cellStyle name="Millares 5 2 11" xfId="3196"/>
    <cellStyle name="Millares 5 2 12" xfId="2344"/>
    <cellStyle name="Millares 5 2 13" xfId="3765"/>
    <cellStyle name="Millares 5 2 14" xfId="3837"/>
    <cellStyle name="Millares 5 2 15" xfId="3979"/>
    <cellStyle name="Millares 5 2 16" xfId="4132"/>
    <cellStyle name="Millares 5 2 17" xfId="5899"/>
    <cellStyle name="Millares 5 2 18" xfId="7671"/>
    <cellStyle name="Millares 5 2 19" xfId="9441"/>
    <cellStyle name="Millares 5 2 2" xfId="91"/>
    <cellStyle name="Millares 5 2 2 10" xfId="3006"/>
    <cellStyle name="Millares 5 2 2 11" xfId="2623"/>
    <cellStyle name="Millares 5 2 2 12" xfId="3811"/>
    <cellStyle name="Millares 5 2 2 13" xfId="3857"/>
    <cellStyle name="Millares 5 2 2 14" xfId="4065"/>
    <cellStyle name="Millares 5 2 2 15" xfId="4178"/>
    <cellStyle name="Millares 5 2 2 16" xfId="5941"/>
    <cellStyle name="Millares 5 2 2 17" xfId="7714"/>
    <cellStyle name="Millares 5 2 2 18" xfId="9483"/>
    <cellStyle name="Millares 5 2 2 19" xfId="11253"/>
    <cellStyle name="Millares 5 2 2 2" xfId="288"/>
    <cellStyle name="Millares 5 2 2 2 10" xfId="3206"/>
    <cellStyle name="Millares 5 2 2 2 11" xfId="3181"/>
    <cellStyle name="Millares 5 2 2 2 12" xfId="3905"/>
    <cellStyle name="Millares 5 2 2 2 13" xfId="4371"/>
    <cellStyle name="Millares 5 2 2 2 14" xfId="6131"/>
    <cellStyle name="Millares 5 2 2 2 15" xfId="7904"/>
    <cellStyle name="Millares 5 2 2 2 16" xfId="9673"/>
    <cellStyle name="Millares 5 2 2 2 17" xfId="11443"/>
    <cellStyle name="Millares 5 2 2 2 18" xfId="13216"/>
    <cellStyle name="Millares 5 2 2 2 19" xfId="15009"/>
    <cellStyle name="Millares 5 2 2 2 2" xfId="572"/>
    <cellStyle name="Millares 5 2 2 2 2 10" xfId="15304"/>
    <cellStyle name="Millares 5 2 2 2 2 11" xfId="17063"/>
    <cellStyle name="Millares 5 2 2 2 2 12" xfId="18826"/>
    <cellStyle name="Millares 5 2 2 2 2 2" xfId="1440"/>
    <cellStyle name="Millares 5 2 2 2 2 2 10" xfId="19412"/>
    <cellStyle name="Millares 5 2 2 2 2 2 2" xfId="5253"/>
    <cellStyle name="Millares 5 2 2 2 2 2 3" xfId="7009"/>
    <cellStyle name="Millares 5 2 2 2 2 2 4" xfId="8782"/>
    <cellStyle name="Millares 5 2 2 2 2 2 5" xfId="10551"/>
    <cellStyle name="Millares 5 2 2 2 2 2 6" xfId="12321"/>
    <cellStyle name="Millares 5 2 2 2 2 2 7" xfId="14095"/>
    <cellStyle name="Millares 5 2 2 2 2 2 8" xfId="15893"/>
    <cellStyle name="Millares 5 2 2 2 2 2 9" xfId="17650"/>
    <cellStyle name="Millares 5 2 2 2 2 3" xfId="2029"/>
    <cellStyle name="Millares 5 2 2 2 2 3 10" xfId="19998"/>
    <cellStyle name="Millares 5 2 2 2 2 3 2" xfId="5842"/>
    <cellStyle name="Millares 5 2 2 2 2 3 3" xfId="7595"/>
    <cellStyle name="Millares 5 2 2 2 2 3 4" xfId="9368"/>
    <cellStyle name="Millares 5 2 2 2 2 3 5" xfId="11137"/>
    <cellStyle name="Millares 5 2 2 2 2 3 6" xfId="12907"/>
    <cellStyle name="Millares 5 2 2 2 2 3 7" xfId="14681"/>
    <cellStyle name="Millares 5 2 2 2 2 3 8" xfId="16482"/>
    <cellStyle name="Millares 5 2 2 2 2 3 9" xfId="18236"/>
    <cellStyle name="Millares 5 2 2 2 2 4" xfId="4666"/>
    <cellStyle name="Millares 5 2 2 2 2 5" xfId="6423"/>
    <cellStyle name="Millares 5 2 2 2 2 6" xfId="8196"/>
    <cellStyle name="Millares 5 2 2 2 2 7" xfId="9965"/>
    <cellStyle name="Millares 5 2 2 2 2 8" xfId="11735"/>
    <cellStyle name="Millares 5 2 2 2 2 9" xfId="13509"/>
    <cellStyle name="Millares 5 2 2 2 20" xfId="16769"/>
    <cellStyle name="Millares 5 2 2 2 21" xfId="18533"/>
    <cellStyle name="Millares 5 2 2 2 22" xfId="20305"/>
    <cellStyle name="Millares 5 2 2 2 3" xfId="1147"/>
    <cellStyle name="Millares 5 2 2 2 3 10" xfId="19119"/>
    <cellStyle name="Millares 5 2 2 2 3 2" xfId="4960"/>
    <cellStyle name="Millares 5 2 2 2 3 3" xfId="6716"/>
    <cellStyle name="Millares 5 2 2 2 3 4" xfId="8489"/>
    <cellStyle name="Millares 5 2 2 2 3 5" xfId="10258"/>
    <cellStyle name="Millares 5 2 2 2 3 6" xfId="12028"/>
    <cellStyle name="Millares 5 2 2 2 3 7" xfId="13802"/>
    <cellStyle name="Millares 5 2 2 2 3 8" xfId="15600"/>
    <cellStyle name="Millares 5 2 2 2 3 9" xfId="17357"/>
    <cellStyle name="Millares 5 2 2 2 4" xfId="1736"/>
    <cellStyle name="Millares 5 2 2 2 4 10" xfId="19705"/>
    <cellStyle name="Millares 5 2 2 2 4 2" xfId="5549"/>
    <cellStyle name="Millares 5 2 2 2 4 3" xfId="7302"/>
    <cellStyle name="Millares 5 2 2 2 4 4" xfId="9075"/>
    <cellStyle name="Millares 5 2 2 2 4 5" xfId="10844"/>
    <cellStyle name="Millares 5 2 2 2 4 6" xfId="12614"/>
    <cellStyle name="Millares 5 2 2 2 4 7" xfId="14388"/>
    <cellStyle name="Millares 5 2 2 2 4 8" xfId="16189"/>
    <cellStyle name="Millares 5 2 2 2 4 9" xfId="17943"/>
    <cellStyle name="Millares 5 2 2 2 5" xfId="2095"/>
    <cellStyle name="Millares 5 2 2 2 6" xfId="2129"/>
    <cellStyle name="Millares 5 2 2 2 7" xfId="2561"/>
    <cellStyle name="Millares 5 2 2 2 8" xfId="2382"/>
    <cellStyle name="Millares 5 2 2 2 9" xfId="3474"/>
    <cellStyle name="Millares 5 2 2 20" xfId="13026"/>
    <cellStyle name="Millares 5 2 2 21" xfId="14814"/>
    <cellStyle name="Millares 5 2 2 22" xfId="16578"/>
    <cellStyle name="Millares 5 2 2 23" xfId="18343"/>
    <cellStyle name="Millares 5 2 2 24" xfId="20115"/>
    <cellStyle name="Millares 5 2 2 3" xfId="185"/>
    <cellStyle name="Millares 5 2 2 3 10" xfId="3533"/>
    <cellStyle name="Millares 5 2 2 3 11" xfId="3067"/>
    <cellStyle name="Millares 5 2 2 3 12" xfId="3937"/>
    <cellStyle name="Millares 5 2 2 3 13" xfId="4272"/>
    <cellStyle name="Millares 5 2 2 3 14" xfId="6035"/>
    <cellStyle name="Millares 5 2 2 3 15" xfId="7808"/>
    <cellStyle name="Millares 5 2 2 3 16" xfId="9577"/>
    <cellStyle name="Millares 5 2 2 3 17" xfId="11347"/>
    <cellStyle name="Millares 5 2 2 3 18" xfId="13120"/>
    <cellStyle name="Millares 5 2 2 3 19" xfId="14908"/>
    <cellStyle name="Millares 5 2 2 3 2" xfId="476"/>
    <cellStyle name="Millares 5 2 2 3 2 10" xfId="15208"/>
    <cellStyle name="Millares 5 2 2 3 2 11" xfId="16968"/>
    <cellStyle name="Millares 5 2 2 3 2 12" xfId="18731"/>
    <cellStyle name="Millares 5 2 2 3 2 2" xfId="1345"/>
    <cellStyle name="Millares 5 2 2 3 2 2 10" xfId="19317"/>
    <cellStyle name="Millares 5 2 2 3 2 2 2" xfId="5158"/>
    <cellStyle name="Millares 5 2 2 3 2 2 3" xfId="6914"/>
    <cellStyle name="Millares 5 2 2 3 2 2 4" xfId="8687"/>
    <cellStyle name="Millares 5 2 2 3 2 2 5" xfId="10456"/>
    <cellStyle name="Millares 5 2 2 3 2 2 6" xfId="12226"/>
    <cellStyle name="Millares 5 2 2 3 2 2 7" xfId="14000"/>
    <cellStyle name="Millares 5 2 2 3 2 2 8" xfId="15798"/>
    <cellStyle name="Millares 5 2 2 3 2 2 9" xfId="17555"/>
    <cellStyle name="Millares 5 2 2 3 2 3" xfId="1934"/>
    <cellStyle name="Millares 5 2 2 3 2 3 10" xfId="19903"/>
    <cellStyle name="Millares 5 2 2 3 2 3 2" xfId="5747"/>
    <cellStyle name="Millares 5 2 2 3 2 3 3" xfId="7500"/>
    <cellStyle name="Millares 5 2 2 3 2 3 4" xfId="9273"/>
    <cellStyle name="Millares 5 2 2 3 2 3 5" xfId="11042"/>
    <cellStyle name="Millares 5 2 2 3 2 3 6" xfId="12812"/>
    <cellStyle name="Millares 5 2 2 3 2 3 7" xfId="14586"/>
    <cellStyle name="Millares 5 2 2 3 2 3 8" xfId="16387"/>
    <cellStyle name="Millares 5 2 2 3 2 3 9" xfId="18141"/>
    <cellStyle name="Millares 5 2 2 3 2 4" xfId="4571"/>
    <cellStyle name="Millares 5 2 2 3 2 5" xfId="6328"/>
    <cellStyle name="Millares 5 2 2 3 2 6" xfId="8101"/>
    <cellStyle name="Millares 5 2 2 3 2 7" xfId="9870"/>
    <cellStyle name="Millares 5 2 2 3 2 8" xfId="11640"/>
    <cellStyle name="Millares 5 2 2 3 2 9" xfId="13414"/>
    <cellStyle name="Millares 5 2 2 3 20" xfId="16672"/>
    <cellStyle name="Millares 5 2 2 3 21" xfId="18437"/>
    <cellStyle name="Millares 5 2 2 3 22" xfId="20209"/>
    <cellStyle name="Millares 5 2 2 3 3" xfId="1052"/>
    <cellStyle name="Millares 5 2 2 3 3 10" xfId="19024"/>
    <cellStyle name="Millares 5 2 2 3 3 2" xfId="4865"/>
    <cellStyle name="Millares 5 2 2 3 3 3" xfId="6621"/>
    <cellStyle name="Millares 5 2 2 3 3 4" xfId="8394"/>
    <cellStyle name="Millares 5 2 2 3 3 5" xfId="10163"/>
    <cellStyle name="Millares 5 2 2 3 3 6" xfId="11933"/>
    <cellStyle name="Millares 5 2 2 3 3 7" xfId="13707"/>
    <cellStyle name="Millares 5 2 2 3 3 8" xfId="15505"/>
    <cellStyle name="Millares 5 2 2 3 3 9" xfId="17262"/>
    <cellStyle name="Millares 5 2 2 3 4" xfId="1641"/>
    <cellStyle name="Millares 5 2 2 3 4 10" xfId="19610"/>
    <cellStyle name="Millares 5 2 2 3 4 2" xfId="5454"/>
    <cellStyle name="Millares 5 2 2 3 4 3" xfId="7207"/>
    <cellStyle name="Millares 5 2 2 3 4 4" xfId="8980"/>
    <cellStyle name="Millares 5 2 2 3 4 5" xfId="10749"/>
    <cellStyle name="Millares 5 2 2 3 4 6" xfId="12519"/>
    <cellStyle name="Millares 5 2 2 3 4 7" xfId="14293"/>
    <cellStyle name="Millares 5 2 2 3 4 8" xfId="16094"/>
    <cellStyle name="Millares 5 2 2 3 4 9" xfId="17848"/>
    <cellStyle name="Millares 5 2 2 3 5" xfId="761"/>
    <cellStyle name="Millares 5 2 2 3 6" xfId="2176"/>
    <cellStyle name="Millares 5 2 2 3 7" xfId="2455"/>
    <cellStyle name="Millares 5 2 2 3 8" xfId="3410"/>
    <cellStyle name="Millares 5 2 2 3 9" xfId="2270"/>
    <cellStyle name="Millares 5 2 2 4" xfId="382"/>
    <cellStyle name="Millares 5 2 2 4 10" xfId="15114"/>
    <cellStyle name="Millares 5 2 2 4 11" xfId="16874"/>
    <cellStyle name="Millares 5 2 2 4 12" xfId="18637"/>
    <cellStyle name="Millares 5 2 2 4 2" xfId="1251"/>
    <cellStyle name="Millares 5 2 2 4 2 10" xfId="19223"/>
    <cellStyle name="Millares 5 2 2 4 2 2" xfId="5064"/>
    <cellStyle name="Millares 5 2 2 4 2 3" xfId="6820"/>
    <cellStyle name="Millares 5 2 2 4 2 4" xfId="8593"/>
    <cellStyle name="Millares 5 2 2 4 2 5" xfId="10362"/>
    <cellStyle name="Millares 5 2 2 4 2 6" xfId="12132"/>
    <cellStyle name="Millares 5 2 2 4 2 7" xfId="13906"/>
    <cellStyle name="Millares 5 2 2 4 2 8" xfId="15704"/>
    <cellStyle name="Millares 5 2 2 4 2 9" xfId="17461"/>
    <cellStyle name="Millares 5 2 2 4 3" xfId="1840"/>
    <cellStyle name="Millares 5 2 2 4 3 10" xfId="19809"/>
    <cellStyle name="Millares 5 2 2 4 3 2" xfId="5653"/>
    <cellStyle name="Millares 5 2 2 4 3 3" xfId="7406"/>
    <cellStyle name="Millares 5 2 2 4 3 4" xfId="9179"/>
    <cellStyle name="Millares 5 2 2 4 3 5" xfId="10948"/>
    <cellStyle name="Millares 5 2 2 4 3 6" xfId="12718"/>
    <cellStyle name="Millares 5 2 2 4 3 7" xfId="14492"/>
    <cellStyle name="Millares 5 2 2 4 3 8" xfId="16293"/>
    <cellStyle name="Millares 5 2 2 4 3 9" xfId="18047"/>
    <cellStyle name="Millares 5 2 2 4 4" xfId="4477"/>
    <cellStyle name="Millares 5 2 2 4 5" xfId="6234"/>
    <cellStyle name="Millares 5 2 2 4 6" xfId="8007"/>
    <cellStyle name="Millares 5 2 2 4 7" xfId="9776"/>
    <cellStyle name="Millares 5 2 2 4 8" xfId="11546"/>
    <cellStyle name="Millares 5 2 2 4 9" xfId="13320"/>
    <cellStyle name="Millares 5 2 2 5" xfId="958"/>
    <cellStyle name="Millares 5 2 2 5 10" xfId="18930"/>
    <cellStyle name="Millares 5 2 2 5 2" xfId="4771"/>
    <cellStyle name="Millares 5 2 2 5 3" xfId="6527"/>
    <cellStyle name="Millares 5 2 2 5 4" xfId="8300"/>
    <cellStyle name="Millares 5 2 2 5 5" xfId="10069"/>
    <cellStyle name="Millares 5 2 2 5 6" xfId="11839"/>
    <cellStyle name="Millares 5 2 2 5 7" xfId="13613"/>
    <cellStyle name="Millares 5 2 2 5 8" xfId="15411"/>
    <cellStyle name="Millares 5 2 2 5 9" xfId="17168"/>
    <cellStyle name="Millares 5 2 2 6" xfId="1547"/>
    <cellStyle name="Millares 5 2 2 6 10" xfId="19516"/>
    <cellStyle name="Millares 5 2 2 6 2" xfId="5360"/>
    <cellStyle name="Millares 5 2 2 6 3" xfId="7113"/>
    <cellStyle name="Millares 5 2 2 6 4" xfId="8886"/>
    <cellStyle name="Millares 5 2 2 6 5" xfId="10655"/>
    <cellStyle name="Millares 5 2 2 6 6" xfId="12425"/>
    <cellStyle name="Millares 5 2 2 6 7" xfId="14199"/>
    <cellStyle name="Millares 5 2 2 6 8" xfId="16000"/>
    <cellStyle name="Millares 5 2 2 6 9" xfId="17754"/>
    <cellStyle name="Millares 5 2 2 7" xfId="720"/>
    <cellStyle name="Millares 5 2 2 8" xfId="2822"/>
    <cellStyle name="Millares 5 2 2 9" xfId="2337"/>
    <cellStyle name="Millares 5 2 20" xfId="11211"/>
    <cellStyle name="Millares 5 2 21" xfId="12984"/>
    <cellStyle name="Millares 5 2 22" xfId="14765"/>
    <cellStyle name="Millares 5 2 23" xfId="16534"/>
    <cellStyle name="Millares 5 2 24" xfId="18301"/>
    <cellStyle name="Millares 5 2 25" xfId="20073"/>
    <cellStyle name="Millares 5 2 3" xfId="246"/>
    <cellStyle name="Millares 5 2 3 10" xfId="3073"/>
    <cellStyle name="Millares 5 2 3 11" xfId="3480"/>
    <cellStyle name="Millares 5 2 3 12" xfId="2952"/>
    <cellStyle name="Millares 5 2 3 13" xfId="4329"/>
    <cellStyle name="Millares 5 2 3 14" xfId="6089"/>
    <cellStyle name="Millares 5 2 3 15" xfId="7862"/>
    <cellStyle name="Millares 5 2 3 16" xfId="9631"/>
    <cellStyle name="Millares 5 2 3 17" xfId="11401"/>
    <cellStyle name="Millares 5 2 3 18" xfId="13174"/>
    <cellStyle name="Millares 5 2 3 19" xfId="14967"/>
    <cellStyle name="Millares 5 2 3 2" xfId="530"/>
    <cellStyle name="Millares 5 2 3 2 10" xfId="15262"/>
    <cellStyle name="Millares 5 2 3 2 11" xfId="17021"/>
    <cellStyle name="Millares 5 2 3 2 12" xfId="18784"/>
    <cellStyle name="Millares 5 2 3 2 2" xfId="1398"/>
    <cellStyle name="Millares 5 2 3 2 2 10" xfId="19370"/>
    <cellStyle name="Millares 5 2 3 2 2 2" xfId="5211"/>
    <cellStyle name="Millares 5 2 3 2 2 3" xfId="6967"/>
    <cellStyle name="Millares 5 2 3 2 2 4" xfId="8740"/>
    <cellStyle name="Millares 5 2 3 2 2 5" xfId="10509"/>
    <cellStyle name="Millares 5 2 3 2 2 6" xfId="12279"/>
    <cellStyle name="Millares 5 2 3 2 2 7" xfId="14053"/>
    <cellStyle name="Millares 5 2 3 2 2 8" xfId="15851"/>
    <cellStyle name="Millares 5 2 3 2 2 9" xfId="17608"/>
    <cellStyle name="Millares 5 2 3 2 3" xfId="1987"/>
    <cellStyle name="Millares 5 2 3 2 3 10" xfId="19956"/>
    <cellStyle name="Millares 5 2 3 2 3 2" xfId="5800"/>
    <cellStyle name="Millares 5 2 3 2 3 3" xfId="7553"/>
    <cellStyle name="Millares 5 2 3 2 3 4" xfId="9326"/>
    <cellStyle name="Millares 5 2 3 2 3 5" xfId="11095"/>
    <cellStyle name="Millares 5 2 3 2 3 6" xfId="12865"/>
    <cellStyle name="Millares 5 2 3 2 3 7" xfId="14639"/>
    <cellStyle name="Millares 5 2 3 2 3 8" xfId="16440"/>
    <cellStyle name="Millares 5 2 3 2 3 9" xfId="18194"/>
    <cellStyle name="Millares 5 2 3 2 4" xfId="4624"/>
    <cellStyle name="Millares 5 2 3 2 5" xfId="6381"/>
    <cellStyle name="Millares 5 2 3 2 6" xfId="8154"/>
    <cellStyle name="Millares 5 2 3 2 7" xfId="9923"/>
    <cellStyle name="Millares 5 2 3 2 8" xfId="11693"/>
    <cellStyle name="Millares 5 2 3 2 9" xfId="13467"/>
    <cellStyle name="Millares 5 2 3 20" xfId="16727"/>
    <cellStyle name="Millares 5 2 3 21" xfId="18491"/>
    <cellStyle name="Millares 5 2 3 22" xfId="20263"/>
    <cellStyle name="Millares 5 2 3 3" xfId="1105"/>
    <cellStyle name="Millares 5 2 3 3 10" xfId="19077"/>
    <cellStyle name="Millares 5 2 3 3 2" xfId="4918"/>
    <cellStyle name="Millares 5 2 3 3 3" xfId="6674"/>
    <cellStyle name="Millares 5 2 3 3 4" xfId="8447"/>
    <cellStyle name="Millares 5 2 3 3 5" xfId="10216"/>
    <cellStyle name="Millares 5 2 3 3 6" xfId="11986"/>
    <cellStyle name="Millares 5 2 3 3 7" xfId="13760"/>
    <cellStyle name="Millares 5 2 3 3 8" xfId="15558"/>
    <cellStyle name="Millares 5 2 3 3 9" xfId="17315"/>
    <cellStyle name="Millares 5 2 3 4" xfId="1694"/>
    <cellStyle name="Millares 5 2 3 4 10" xfId="19663"/>
    <cellStyle name="Millares 5 2 3 4 2" xfId="5507"/>
    <cellStyle name="Millares 5 2 3 4 3" xfId="7260"/>
    <cellStyle name="Millares 5 2 3 4 4" xfId="9033"/>
    <cellStyle name="Millares 5 2 3 4 5" xfId="10802"/>
    <cellStyle name="Millares 5 2 3 4 6" xfId="12572"/>
    <cellStyle name="Millares 5 2 3 4 7" xfId="14346"/>
    <cellStyle name="Millares 5 2 3 4 8" xfId="16147"/>
    <cellStyle name="Millares 5 2 3 4 9" xfId="17901"/>
    <cellStyle name="Millares 5 2 3 5" xfId="782"/>
    <cellStyle name="Millares 5 2 3 6" xfId="2177"/>
    <cellStyle name="Millares 5 2 3 7" xfId="3093"/>
    <cellStyle name="Millares 5 2 3 8" xfId="2314"/>
    <cellStyle name="Millares 5 2 3 9" xfId="3510"/>
    <cellStyle name="Millares 5 2 4" xfId="143"/>
    <cellStyle name="Millares 5 2 4 10" xfId="2745"/>
    <cellStyle name="Millares 5 2 4 11" xfId="2443"/>
    <cellStyle name="Millares 5 2 4 12" xfId="3802"/>
    <cellStyle name="Millares 5 2 4 13" xfId="4230"/>
    <cellStyle name="Millares 5 2 4 14" xfId="5993"/>
    <cellStyle name="Millares 5 2 4 15" xfId="7766"/>
    <cellStyle name="Millares 5 2 4 16" xfId="9535"/>
    <cellStyle name="Millares 5 2 4 17" xfId="11305"/>
    <cellStyle name="Millares 5 2 4 18" xfId="13078"/>
    <cellStyle name="Millares 5 2 4 19" xfId="14866"/>
    <cellStyle name="Millares 5 2 4 2" xfId="434"/>
    <cellStyle name="Millares 5 2 4 2 10" xfId="15166"/>
    <cellStyle name="Millares 5 2 4 2 11" xfId="16926"/>
    <cellStyle name="Millares 5 2 4 2 12" xfId="18689"/>
    <cellStyle name="Millares 5 2 4 2 2" xfId="1303"/>
    <cellStyle name="Millares 5 2 4 2 2 10" xfId="19275"/>
    <cellStyle name="Millares 5 2 4 2 2 2" xfId="5116"/>
    <cellStyle name="Millares 5 2 4 2 2 3" xfId="6872"/>
    <cellStyle name="Millares 5 2 4 2 2 4" xfId="8645"/>
    <cellStyle name="Millares 5 2 4 2 2 5" xfId="10414"/>
    <cellStyle name="Millares 5 2 4 2 2 6" xfId="12184"/>
    <cellStyle name="Millares 5 2 4 2 2 7" xfId="13958"/>
    <cellStyle name="Millares 5 2 4 2 2 8" xfId="15756"/>
    <cellStyle name="Millares 5 2 4 2 2 9" xfId="17513"/>
    <cellStyle name="Millares 5 2 4 2 3" xfId="1892"/>
    <cellStyle name="Millares 5 2 4 2 3 10" xfId="19861"/>
    <cellStyle name="Millares 5 2 4 2 3 2" xfId="5705"/>
    <cellStyle name="Millares 5 2 4 2 3 3" xfId="7458"/>
    <cellStyle name="Millares 5 2 4 2 3 4" xfId="9231"/>
    <cellStyle name="Millares 5 2 4 2 3 5" xfId="11000"/>
    <cellStyle name="Millares 5 2 4 2 3 6" xfId="12770"/>
    <cellStyle name="Millares 5 2 4 2 3 7" xfId="14544"/>
    <cellStyle name="Millares 5 2 4 2 3 8" xfId="16345"/>
    <cellStyle name="Millares 5 2 4 2 3 9" xfId="18099"/>
    <cellStyle name="Millares 5 2 4 2 4" xfId="4529"/>
    <cellStyle name="Millares 5 2 4 2 5" xfId="6286"/>
    <cellStyle name="Millares 5 2 4 2 6" xfId="8059"/>
    <cellStyle name="Millares 5 2 4 2 7" xfId="9828"/>
    <cellStyle name="Millares 5 2 4 2 8" xfId="11598"/>
    <cellStyle name="Millares 5 2 4 2 9" xfId="13372"/>
    <cellStyle name="Millares 5 2 4 20" xfId="16630"/>
    <cellStyle name="Millares 5 2 4 21" xfId="18395"/>
    <cellStyle name="Millares 5 2 4 22" xfId="20167"/>
    <cellStyle name="Millares 5 2 4 3" xfId="1010"/>
    <cellStyle name="Millares 5 2 4 3 10" xfId="18982"/>
    <cellStyle name="Millares 5 2 4 3 2" xfId="4823"/>
    <cellStyle name="Millares 5 2 4 3 3" xfId="6579"/>
    <cellStyle name="Millares 5 2 4 3 4" xfId="8352"/>
    <cellStyle name="Millares 5 2 4 3 5" xfId="10121"/>
    <cellStyle name="Millares 5 2 4 3 6" xfId="11891"/>
    <cellStyle name="Millares 5 2 4 3 7" xfId="13665"/>
    <cellStyle name="Millares 5 2 4 3 8" xfId="15463"/>
    <cellStyle name="Millares 5 2 4 3 9" xfId="17220"/>
    <cellStyle name="Millares 5 2 4 4" xfId="1599"/>
    <cellStyle name="Millares 5 2 4 4 10" xfId="19568"/>
    <cellStyle name="Millares 5 2 4 4 2" xfId="5412"/>
    <cellStyle name="Millares 5 2 4 4 3" xfId="7165"/>
    <cellStyle name="Millares 5 2 4 4 4" xfId="8938"/>
    <cellStyle name="Millares 5 2 4 4 5" xfId="10707"/>
    <cellStyle name="Millares 5 2 4 4 6" xfId="12477"/>
    <cellStyle name="Millares 5 2 4 4 7" xfId="14251"/>
    <cellStyle name="Millares 5 2 4 4 8" xfId="16052"/>
    <cellStyle name="Millares 5 2 4 4 9" xfId="17806"/>
    <cellStyle name="Millares 5 2 4 5" xfId="711"/>
    <cellStyle name="Millares 5 2 4 6" xfId="2635"/>
    <cellStyle name="Millares 5 2 4 7" xfId="2838"/>
    <cellStyle name="Millares 5 2 4 8" xfId="3351"/>
    <cellStyle name="Millares 5 2 4 9" xfId="2740"/>
    <cellStyle name="Millares 5 2 5" xfId="340"/>
    <cellStyle name="Millares 5 2 5 10" xfId="15072"/>
    <cellStyle name="Millares 5 2 5 11" xfId="16832"/>
    <cellStyle name="Millares 5 2 5 12" xfId="18595"/>
    <cellStyle name="Millares 5 2 5 2" xfId="1209"/>
    <cellStyle name="Millares 5 2 5 2 10" xfId="19181"/>
    <cellStyle name="Millares 5 2 5 2 2" xfId="5022"/>
    <cellStyle name="Millares 5 2 5 2 3" xfId="6778"/>
    <cellStyle name="Millares 5 2 5 2 4" xfId="8551"/>
    <cellStyle name="Millares 5 2 5 2 5" xfId="10320"/>
    <cellStyle name="Millares 5 2 5 2 6" xfId="12090"/>
    <cellStyle name="Millares 5 2 5 2 7" xfId="13864"/>
    <cellStyle name="Millares 5 2 5 2 8" xfId="15662"/>
    <cellStyle name="Millares 5 2 5 2 9" xfId="17419"/>
    <cellStyle name="Millares 5 2 5 3" xfId="1798"/>
    <cellStyle name="Millares 5 2 5 3 10" xfId="19767"/>
    <cellStyle name="Millares 5 2 5 3 2" xfId="5611"/>
    <cellStyle name="Millares 5 2 5 3 3" xfId="7364"/>
    <cellStyle name="Millares 5 2 5 3 4" xfId="9137"/>
    <cellStyle name="Millares 5 2 5 3 5" xfId="10906"/>
    <cellStyle name="Millares 5 2 5 3 6" xfId="12676"/>
    <cellStyle name="Millares 5 2 5 3 7" xfId="14450"/>
    <cellStyle name="Millares 5 2 5 3 8" xfId="16251"/>
    <cellStyle name="Millares 5 2 5 3 9" xfId="18005"/>
    <cellStyle name="Millares 5 2 5 4" xfId="4435"/>
    <cellStyle name="Millares 5 2 5 5" xfId="6192"/>
    <cellStyle name="Millares 5 2 5 6" xfId="7965"/>
    <cellStyle name="Millares 5 2 5 7" xfId="9734"/>
    <cellStyle name="Millares 5 2 5 8" xfId="11504"/>
    <cellStyle name="Millares 5 2 5 9" xfId="13278"/>
    <cellStyle name="Millares 5 2 6" xfId="916"/>
    <cellStyle name="Millares 5 2 6 10" xfId="18888"/>
    <cellStyle name="Millares 5 2 6 2" xfId="4729"/>
    <cellStyle name="Millares 5 2 6 3" xfId="6485"/>
    <cellStyle name="Millares 5 2 6 4" xfId="8258"/>
    <cellStyle name="Millares 5 2 6 5" xfId="10027"/>
    <cellStyle name="Millares 5 2 6 6" xfId="11797"/>
    <cellStyle name="Millares 5 2 6 7" xfId="13571"/>
    <cellStyle name="Millares 5 2 6 8" xfId="15369"/>
    <cellStyle name="Millares 5 2 6 9" xfId="17126"/>
    <cellStyle name="Millares 5 2 7" xfId="1505"/>
    <cellStyle name="Millares 5 2 7 10" xfId="19474"/>
    <cellStyle name="Millares 5 2 7 2" xfId="5318"/>
    <cellStyle name="Millares 5 2 7 3" xfId="7071"/>
    <cellStyle name="Millares 5 2 7 4" xfId="8844"/>
    <cellStyle name="Millares 5 2 7 5" xfId="10613"/>
    <cellStyle name="Millares 5 2 7 6" xfId="12383"/>
    <cellStyle name="Millares 5 2 7 7" xfId="14157"/>
    <cellStyle name="Millares 5 2 7 8" xfId="15958"/>
    <cellStyle name="Millares 5 2 7 9" xfId="17712"/>
    <cellStyle name="Millares 5 2 8" xfId="862"/>
    <cellStyle name="Millares 5 2 9" xfId="2537"/>
    <cellStyle name="Millares 5 20" xfId="9423"/>
    <cellStyle name="Millares 5 21" xfId="11193"/>
    <cellStyle name="Millares 5 22" xfId="12966"/>
    <cellStyle name="Millares 5 23" xfId="14745"/>
    <cellStyle name="Millares 5 24" xfId="15928"/>
    <cellStyle name="Millares 5 25" xfId="14935"/>
    <cellStyle name="Millares 5 26" xfId="20055"/>
    <cellStyle name="Millares 5 3" xfId="73"/>
    <cellStyle name="Millares 5 3 10" xfId="3497"/>
    <cellStyle name="Millares 5 3 11" xfId="2808"/>
    <cellStyle name="Millares 5 3 12" xfId="3248"/>
    <cellStyle name="Millares 5 3 13" xfId="2164"/>
    <cellStyle name="Millares 5 3 14" xfId="2474"/>
    <cellStyle name="Millares 5 3 15" xfId="4160"/>
    <cellStyle name="Millares 5 3 16" xfId="5923"/>
    <cellStyle name="Millares 5 3 17" xfId="7696"/>
    <cellStyle name="Millares 5 3 18" xfId="9465"/>
    <cellStyle name="Millares 5 3 19" xfId="11235"/>
    <cellStyle name="Millares 5 3 2" xfId="270"/>
    <cellStyle name="Millares 5 3 2 10" xfId="3566"/>
    <cellStyle name="Millares 5 3 2 11" xfId="3138"/>
    <cellStyle name="Millares 5 3 2 12" xfId="4009"/>
    <cellStyle name="Millares 5 3 2 13" xfId="4353"/>
    <cellStyle name="Millares 5 3 2 14" xfId="6113"/>
    <cellStyle name="Millares 5 3 2 15" xfId="7886"/>
    <cellStyle name="Millares 5 3 2 16" xfId="9655"/>
    <cellStyle name="Millares 5 3 2 17" xfId="11425"/>
    <cellStyle name="Millares 5 3 2 18" xfId="13198"/>
    <cellStyle name="Millares 5 3 2 19" xfId="14991"/>
    <cellStyle name="Millares 5 3 2 2" xfId="554"/>
    <cellStyle name="Millares 5 3 2 2 10" xfId="15286"/>
    <cellStyle name="Millares 5 3 2 2 11" xfId="17045"/>
    <cellStyle name="Millares 5 3 2 2 12" xfId="18808"/>
    <cellStyle name="Millares 5 3 2 2 2" xfId="1422"/>
    <cellStyle name="Millares 5 3 2 2 2 10" xfId="19394"/>
    <cellStyle name="Millares 5 3 2 2 2 2" xfId="5235"/>
    <cellStyle name="Millares 5 3 2 2 2 3" xfId="6991"/>
    <cellStyle name="Millares 5 3 2 2 2 4" xfId="8764"/>
    <cellStyle name="Millares 5 3 2 2 2 5" xfId="10533"/>
    <cellStyle name="Millares 5 3 2 2 2 6" xfId="12303"/>
    <cellStyle name="Millares 5 3 2 2 2 7" xfId="14077"/>
    <cellStyle name="Millares 5 3 2 2 2 8" xfId="15875"/>
    <cellStyle name="Millares 5 3 2 2 2 9" xfId="17632"/>
    <cellStyle name="Millares 5 3 2 2 3" xfId="2011"/>
    <cellStyle name="Millares 5 3 2 2 3 10" xfId="19980"/>
    <cellStyle name="Millares 5 3 2 2 3 2" xfId="5824"/>
    <cellStyle name="Millares 5 3 2 2 3 3" xfId="7577"/>
    <cellStyle name="Millares 5 3 2 2 3 4" xfId="9350"/>
    <cellStyle name="Millares 5 3 2 2 3 5" xfId="11119"/>
    <cellStyle name="Millares 5 3 2 2 3 6" xfId="12889"/>
    <cellStyle name="Millares 5 3 2 2 3 7" xfId="14663"/>
    <cellStyle name="Millares 5 3 2 2 3 8" xfId="16464"/>
    <cellStyle name="Millares 5 3 2 2 3 9" xfId="18218"/>
    <cellStyle name="Millares 5 3 2 2 4" xfId="4648"/>
    <cellStyle name="Millares 5 3 2 2 5" xfId="6405"/>
    <cellStyle name="Millares 5 3 2 2 6" xfId="8178"/>
    <cellStyle name="Millares 5 3 2 2 7" xfId="9947"/>
    <cellStyle name="Millares 5 3 2 2 8" xfId="11717"/>
    <cellStyle name="Millares 5 3 2 2 9" xfId="13491"/>
    <cellStyle name="Millares 5 3 2 20" xfId="16751"/>
    <cellStyle name="Millares 5 3 2 21" xfId="18515"/>
    <cellStyle name="Millares 5 3 2 22" xfId="20287"/>
    <cellStyle name="Millares 5 3 2 3" xfId="1129"/>
    <cellStyle name="Millares 5 3 2 3 10" xfId="19101"/>
    <cellStyle name="Millares 5 3 2 3 2" xfId="4942"/>
    <cellStyle name="Millares 5 3 2 3 3" xfId="6698"/>
    <cellStyle name="Millares 5 3 2 3 4" xfId="8471"/>
    <cellStyle name="Millares 5 3 2 3 5" xfId="10240"/>
    <cellStyle name="Millares 5 3 2 3 6" xfId="12010"/>
    <cellStyle name="Millares 5 3 2 3 7" xfId="13784"/>
    <cellStyle name="Millares 5 3 2 3 8" xfId="15582"/>
    <cellStyle name="Millares 5 3 2 3 9" xfId="17339"/>
    <cellStyle name="Millares 5 3 2 4" xfId="1718"/>
    <cellStyle name="Millares 5 3 2 4 10" xfId="19687"/>
    <cellStyle name="Millares 5 3 2 4 2" xfId="5531"/>
    <cellStyle name="Millares 5 3 2 4 3" xfId="7284"/>
    <cellStyle name="Millares 5 3 2 4 4" xfId="9057"/>
    <cellStyle name="Millares 5 3 2 4 5" xfId="10826"/>
    <cellStyle name="Millares 5 3 2 4 6" xfId="12596"/>
    <cellStyle name="Millares 5 3 2 4 7" xfId="14370"/>
    <cellStyle name="Millares 5 3 2 4 8" xfId="16171"/>
    <cellStyle name="Millares 5 3 2 4 9" xfId="17925"/>
    <cellStyle name="Millares 5 3 2 5" xfId="2077"/>
    <cellStyle name="Millares 5 3 2 6" xfId="2384"/>
    <cellStyle name="Millares 5 3 2 7" xfId="3009"/>
    <cellStyle name="Millares 5 3 2 8" xfId="3471"/>
    <cellStyle name="Millares 5 3 2 9" xfId="3544"/>
    <cellStyle name="Millares 5 3 20" xfId="13008"/>
    <cellStyle name="Millares 5 3 21" xfId="14796"/>
    <cellStyle name="Millares 5 3 22" xfId="16560"/>
    <cellStyle name="Millares 5 3 23" xfId="18325"/>
    <cellStyle name="Millares 5 3 24" xfId="20097"/>
    <cellStyle name="Millares 5 3 3" xfId="167"/>
    <cellStyle name="Millares 5 3 3 10" xfId="3229"/>
    <cellStyle name="Millares 5 3 3 11" xfId="2453"/>
    <cellStyle name="Millares 5 3 3 12" xfId="2273"/>
    <cellStyle name="Millares 5 3 3 13" xfId="4254"/>
    <cellStyle name="Millares 5 3 3 14" xfId="6017"/>
    <cellStyle name="Millares 5 3 3 15" xfId="7790"/>
    <cellStyle name="Millares 5 3 3 16" xfId="9559"/>
    <cellStyle name="Millares 5 3 3 17" xfId="11329"/>
    <cellStyle name="Millares 5 3 3 18" xfId="13102"/>
    <cellStyle name="Millares 5 3 3 19" xfId="14890"/>
    <cellStyle name="Millares 5 3 3 2" xfId="458"/>
    <cellStyle name="Millares 5 3 3 2 10" xfId="15190"/>
    <cellStyle name="Millares 5 3 3 2 11" xfId="16950"/>
    <cellStyle name="Millares 5 3 3 2 12" xfId="18713"/>
    <cellStyle name="Millares 5 3 3 2 2" xfId="1327"/>
    <cellStyle name="Millares 5 3 3 2 2 10" xfId="19299"/>
    <cellStyle name="Millares 5 3 3 2 2 2" xfId="5140"/>
    <cellStyle name="Millares 5 3 3 2 2 3" xfId="6896"/>
    <cellStyle name="Millares 5 3 3 2 2 4" xfId="8669"/>
    <cellStyle name="Millares 5 3 3 2 2 5" xfId="10438"/>
    <cellStyle name="Millares 5 3 3 2 2 6" xfId="12208"/>
    <cellStyle name="Millares 5 3 3 2 2 7" xfId="13982"/>
    <cellStyle name="Millares 5 3 3 2 2 8" xfId="15780"/>
    <cellStyle name="Millares 5 3 3 2 2 9" xfId="17537"/>
    <cellStyle name="Millares 5 3 3 2 3" xfId="1916"/>
    <cellStyle name="Millares 5 3 3 2 3 10" xfId="19885"/>
    <cellStyle name="Millares 5 3 3 2 3 2" xfId="5729"/>
    <cellStyle name="Millares 5 3 3 2 3 3" xfId="7482"/>
    <cellStyle name="Millares 5 3 3 2 3 4" xfId="9255"/>
    <cellStyle name="Millares 5 3 3 2 3 5" xfId="11024"/>
    <cellStyle name="Millares 5 3 3 2 3 6" xfId="12794"/>
    <cellStyle name="Millares 5 3 3 2 3 7" xfId="14568"/>
    <cellStyle name="Millares 5 3 3 2 3 8" xfId="16369"/>
    <cellStyle name="Millares 5 3 3 2 3 9" xfId="18123"/>
    <cellStyle name="Millares 5 3 3 2 4" xfId="4553"/>
    <cellStyle name="Millares 5 3 3 2 5" xfId="6310"/>
    <cellStyle name="Millares 5 3 3 2 6" xfId="8083"/>
    <cellStyle name="Millares 5 3 3 2 7" xfId="9852"/>
    <cellStyle name="Millares 5 3 3 2 8" xfId="11622"/>
    <cellStyle name="Millares 5 3 3 2 9" xfId="13396"/>
    <cellStyle name="Millares 5 3 3 20" xfId="16654"/>
    <cellStyle name="Millares 5 3 3 21" xfId="18419"/>
    <cellStyle name="Millares 5 3 3 22" xfId="20191"/>
    <cellStyle name="Millares 5 3 3 3" xfId="1034"/>
    <cellStyle name="Millares 5 3 3 3 10" xfId="19006"/>
    <cellStyle name="Millares 5 3 3 3 2" xfId="4847"/>
    <cellStyle name="Millares 5 3 3 3 3" xfId="6603"/>
    <cellStyle name="Millares 5 3 3 3 4" xfId="8376"/>
    <cellStyle name="Millares 5 3 3 3 5" xfId="10145"/>
    <cellStyle name="Millares 5 3 3 3 6" xfId="11915"/>
    <cellStyle name="Millares 5 3 3 3 7" xfId="13689"/>
    <cellStyle name="Millares 5 3 3 3 8" xfId="15487"/>
    <cellStyle name="Millares 5 3 3 3 9" xfId="17244"/>
    <cellStyle name="Millares 5 3 3 4" xfId="1623"/>
    <cellStyle name="Millares 5 3 3 4 10" xfId="19592"/>
    <cellStyle name="Millares 5 3 3 4 2" xfId="5436"/>
    <cellStyle name="Millares 5 3 3 4 3" xfId="7189"/>
    <cellStyle name="Millares 5 3 3 4 4" xfId="8962"/>
    <cellStyle name="Millares 5 3 3 4 5" xfId="10731"/>
    <cellStyle name="Millares 5 3 3 4 6" xfId="12501"/>
    <cellStyle name="Millares 5 3 3 4 7" xfId="14275"/>
    <cellStyle name="Millares 5 3 3 4 8" xfId="16076"/>
    <cellStyle name="Millares 5 3 3 4 9" xfId="17830"/>
    <cellStyle name="Millares 5 3 3 5" xfId="626"/>
    <cellStyle name="Millares 5 3 3 6" xfId="2367"/>
    <cellStyle name="Millares 5 3 3 7" xfId="3216"/>
    <cellStyle name="Millares 5 3 3 8" xfId="2509"/>
    <cellStyle name="Millares 5 3 3 9" xfId="3242"/>
    <cellStyle name="Millares 5 3 4" xfId="364"/>
    <cellStyle name="Millares 5 3 4 10" xfId="15096"/>
    <cellStyle name="Millares 5 3 4 11" xfId="16856"/>
    <cellStyle name="Millares 5 3 4 12" xfId="18619"/>
    <cellStyle name="Millares 5 3 4 2" xfId="1233"/>
    <cellStyle name="Millares 5 3 4 2 10" xfId="19205"/>
    <cellStyle name="Millares 5 3 4 2 2" xfId="5046"/>
    <cellStyle name="Millares 5 3 4 2 3" xfId="6802"/>
    <cellStyle name="Millares 5 3 4 2 4" xfId="8575"/>
    <cellStyle name="Millares 5 3 4 2 5" xfId="10344"/>
    <cellStyle name="Millares 5 3 4 2 6" xfId="12114"/>
    <cellStyle name="Millares 5 3 4 2 7" xfId="13888"/>
    <cellStyle name="Millares 5 3 4 2 8" xfId="15686"/>
    <cellStyle name="Millares 5 3 4 2 9" xfId="17443"/>
    <cellStyle name="Millares 5 3 4 3" xfId="1822"/>
    <cellStyle name="Millares 5 3 4 3 10" xfId="19791"/>
    <cellStyle name="Millares 5 3 4 3 2" xfId="5635"/>
    <cellStyle name="Millares 5 3 4 3 3" xfId="7388"/>
    <cellStyle name="Millares 5 3 4 3 4" xfId="9161"/>
    <cellStyle name="Millares 5 3 4 3 5" xfId="10930"/>
    <cellStyle name="Millares 5 3 4 3 6" xfId="12700"/>
    <cellStyle name="Millares 5 3 4 3 7" xfId="14474"/>
    <cellStyle name="Millares 5 3 4 3 8" xfId="16275"/>
    <cellStyle name="Millares 5 3 4 3 9" xfId="18029"/>
    <cellStyle name="Millares 5 3 4 4" xfId="4459"/>
    <cellStyle name="Millares 5 3 4 5" xfId="6216"/>
    <cellStyle name="Millares 5 3 4 6" xfId="7989"/>
    <cellStyle name="Millares 5 3 4 7" xfId="9758"/>
    <cellStyle name="Millares 5 3 4 8" xfId="11528"/>
    <cellStyle name="Millares 5 3 4 9" xfId="13302"/>
    <cellStyle name="Millares 5 3 5" xfId="940"/>
    <cellStyle name="Millares 5 3 5 10" xfId="18912"/>
    <cellStyle name="Millares 5 3 5 2" xfId="4753"/>
    <cellStyle name="Millares 5 3 5 3" xfId="6509"/>
    <cellStyle name="Millares 5 3 5 4" xfId="8282"/>
    <cellStyle name="Millares 5 3 5 5" xfId="10051"/>
    <cellStyle name="Millares 5 3 5 6" xfId="11821"/>
    <cellStyle name="Millares 5 3 5 7" xfId="13595"/>
    <cellStyle name="Millares 5 3 5 8" xfId="15393"/>
    <cellStyle name="Millares 5 3 5 9" xfId="17150"/>
    <cellStyle name="Millares 5 3 6" xfId="1529"/>
    <cellStyle name="Millares 5 3 6 10" xfId="19498"/>
    <cellStyle name="Millares 5 3 6 2" xfId="5342"/>
    <cellStyle name="Millares 5 3 6 3" xfId="7095"/>
    <cellStyle name="Millares 5 3 6 4" xfId="8868"/>
    <cellStyle name="Millares 5 3 6 5" xfId="10637"/>
    <cellStyle name="Millares 5 3 6 6" xfId="12407"/>
    <cellStyle name="Millares 5 3 6 7" xfId="14181"/>
    <cellStyle name="Millares 5 3 6 8" xfId="15982"/>
    <cellStyle name="Millares 5 3 6 9" xfId="17736"/>
    <cellStyle name="Millares 5 3 7" xfId="732"/>
    <cellStyle name="Millares 5 3 8" xfId="3186"/>
    <cellStyle name="Millares 5 3 9" xfId="2617"/>
    <cellStyle name="Millares 5 4" xfId="228"/>
    <cellStyle name="Millares 5 4 10" xfId="3146"/>
    <cellStyle name="Millares 5 4 11" xfId="3653"/>
    <cellStyle name="Millares 5 4 12" xfId="3950"/>
    <cellStyle name="Millares 5 4 13" xfId="4311"/>
    <cellStyle name="Millares 5 4 14" xfId="6071"/>
    <cellStyle name="Millares 5 4 15" xfId="7844"/>
    <cellStyle name="Millares 5 4 16" xfId="9613"/>
    <cellStyle name="Millares 5 4 17" xfId="11383"/>
    <cellStyle name="Millares 5 4 18" xfId="13156"/>
    <cellStyle name="Millares 5 4 19" xfId="14949"/>
    <cellStyle name="Millares 5 4 2" xfId="512"/>
    <cellStyle name="Millares 5 4 2 10" xfId="15244"/>
    <cellStyle name="Millares 5 4 2 11" xfId="17003"/>
    <cellStyle name="Millares 5 4 2 12" xfId="18766"/>
    <cellStyle name="Millares 5 4 2 2" xfId="1380"/>
    <cellStyle name="Millares 5 4 2 2 10" xfId="19352"/>
    <cellStyle name="Millares 5 4 2 2 2" xfId="5193"/>
    <cellStyle name="Millares 5 4 2 2 3" xfId="6949"/>
    <cellStyle name="Millares 5 4 2 2 4" xfId="8722"/>
    <cellStyle name="Millares 5 4 2 2 5" xfId="10491"/>
    <cellStyle name="Millares 5 4 2 2 6" xfId="12261"/>
    <cellStyle name="Millares 5 4 2 2 7" xfId="14035"/>
    <cellStyle name="Millares 5 4 2 2 8" xfId="15833"/>
    <cellStyle name="Millares 5 4 2 2 9" xfId="17590"/>
    <cellStyle name="Millares 5 4 2 3" xfId="1969"/>
    <cellStyle name="Millares 5 4 2 3 10" xfId="19938"/>
    <cellStyle name="Millares 5 4 2 3 2" xfId="5782"/>
    <cellStyle name="Millares 5 4 2 3 3" xfId="7535"/>
    <cellStyle name="Millares 5 4 2 3 4" xfId="9308"/>
    <cellStyle name="Millares 5 4 2 3 5" xfId="11077"/>
    <cellStyle name="Millares 5 4 2 3 6" xfId="12847"/>
    <cellStyle name="Millares 5 4 2 3 7" xfId="14621"/>
    <cellStyle name="Millares 5 4 2 3 8" xfId="16422"/>
    <cellStyle name="Millares 5 4 2 3 9" xfId="18176"/>
    <cellStyle name="Millares 5 4 2 4" xfId="4606"/>
    <cellStyle name="Millares 5 4 2 5" xfId="6363"/>
    <cellStyle name="Millares 5 4 2 6" xfId="8136"/>
    <cellStyle name="Millares 5 4 2 7" xfId="9905"/>
    <cellStyle name="Millares 5 4 2 8" xfId="11675"/>
    <cellStyle name="Millares 5 4 2 9" xfId="13449"/>
    <cellStyle name="Millares 5 4 20" xfId="16709"/>
    <cellStyle name="Millares 5 4 21" xfId="18473"/>
    <cellStyle name="Millares 5 4 22" xfId="20245"/>
    <cellStyle name="Millares 5 4 3" xfId="1087"/>
    <cellStyle name="Millares 5 4 3 10" xfId="19059"/>
    <cellStyle name="Millares 5 4 3 2" xfId="4900"/>
    <cellStyle name="Millares 5 4 3 3" xfId="6656"/>
    <cellStyle name="Millares 5 4 3 4" xfId="8429"/>
    <cellStyle name="Millares 5 4 3 5" xfId="10198"/>
    <cellStyle name="Millares 5 4 3 6" xfId="11968"/>
    <cellStyle name="Millares 5 4 3 7" xfId="13742"/>
    <cellStyle name="Millares 5 4 3 8" xfId="15540"/>
    <cellStyle name="Millares 5 4 3 9" xfId="17297"/>
    <cellStyle name="Millares 5 4 4" xfId="1676"/>
    <cellStyle name="Millares 5 4 4 10" xfId="19645"/>
    <cellStyle name="Millares 5 4 4 2" xfId="5489"/>
    <cellStyle name="Millares 5 4 4 3" xfId="7242"/>
    <cellStyle name="Millares 5 4 4 4" xfId="9015"/>
    <cellStyle name="Millares 5 4 4 5" xfId="10784"/>
    <cellStyle name="Millares 5 4 4 6" xfId="12554"/>
    <cellStyle name="Millares 5 4 4 7" xfId="14328"/>
    <cellStyle name="Millares 5 4 4 8" xfId="16129"/>
    <cellStyle name="Millares 5 4 4 9" xfId="17883"/>
    <cellStyle name="Millares 5 4 5" xfId="855"/>
    <cellStyle name="Millares 5 4 6" xfId="2368"/>
    <cellStyle name="Millares 5 4 7" xfId="2336"/>
    <cellStyle name="Millares 5 4 8" xfId="3165"/>
    <cellStyle name="Millares 5 4 9" xfId="3394"/>
    <cellStyle name="Millares 5 5" xfId="125"/>
    <cellStyle name="Millares 5 5 10" xfId="3861"/>
    <cellStyle name="Millares 5 5 11" xfId="3984"/>
    <cellStyle name="Millares 5 5 12" xfId="3935"/>
    <cellStyle name="Millares 5 5 13" xfId="4212"/>
    <cellStyle name="Millares 5 5 14" xfId="5975"/>
    <cellStyle name="Millares 5 5 15" xfId="7748"/>
    <cellStyle name="Millares 5 5 16" xfId="9517"/>
    <cellStyle name="Millares 5 5 17" xfId="11287"/>
    <cellStyle name="Millares 5 5 18" xfId="13060"/>
    <cellStyle name="Millares 5 5 19" xfId="14848"/>
    <cellStyle name="Millares 5 5 2" xfId="416"/>
    <cellStyle name="Millares 5 5 2 10" xfId="15148"/>
    <cellStyle name="Millares 5 5 2 11" xfId="16908"/>
    <cellStyle name="Millares 5 5 2 12" xfId="18671"/>
    <cellStyle name="Millares 5 5 2 2" xfId="1285"/>
    <cellStyle name="Millares 5 5 2 2 10" xfId="19257"/>
    <cellStyle name="Millares 5 5 2 2 2" xfId="5098"/>
    <cellStyle name="Millares 5 5 2 2 3" xfId="6854"/>
    <cellStyle name="Millares 5 5 2 2 4" xfId="8627"/>
    <cellStyle name="Millares 5 5 2 2 5" xfId="10396"/>
    <cellStyle name="Millares 5 5 2 2 6" xfId="12166"/>
    <cellStyle name="Millares 5 5 2 2 7" xfId="13940"/>
    <cellStyle name="Millares 5 5 2 2 8" xfId="15738"/>
    <cellStyle name="Millares 5 5 2 2 9" xfId="17495"/>
    <cellStyle name="Millares 5 5 2 3" xfId="1874"/>
    <cellStyle name="Millares 5 5 2 3 10" xfId="19843"/>
    <cellStyle name="Millares 5 5 2 3 2" xfId="5687"/>
    <cellStyle name="Millares 5 5 2 3 3" xfId="7440"/>
    <cellStyle name="Millares 5 5 2 3 4" xfId="9213"/>
    <cellStyle name="Millares 5 5 2 3 5" xfId="10982"/>
    <cellStyle name="Millares 5 5 2 3 6" xfId="12752"/>
    <cellStyle name="Millares 5 5 2 3 7" xfId="14526"/>
    <cellStyle name="Millares 5 5 2 3 8" xfId="16327"/>
    <cellStyle name="Millares 5 5 2 3 9" xfId="18081"/>
    <cellStyle name="Millares 5 5 2 4" xfId="4511"/>
    <cellStyle name="Millares 5 5 2 5" xfId="6268"/>
    <cellStyle name="Millares 5 5 2 6" xfId="8041"/>
    <cellStyle name="Millares 5 5 2 7" xfId="9810"/>
    <cellStyle name="Millares 5 5 2 8" xfId="11580"/>
    <cellStyle name="Millares 5 5 2 9" xfId="13354"/>
    <cellStyle name="Millares 5 5 20" xfId="16612"/>
    <cellStyle name="Millares 5 5 21" xfId="18377"/>
    <cellStyle name="Millares 5 5 22" xfId="20149"/>
    <cellStyle name="Millares 5 5 3" xfId="992"/>
    <cellStyle name="Millares 5 5 3 10" xfId="18964"/>
    <cellStyle name="Millares 5 5 3 2" xfId="4805"/>
    <cellStyle name="Millares 5 5 3 3" xfId="6561"/>
    <cellStyle name="Millares 5 5 3 4" xfId="8334"/>
    <cellStyle name="Millares 5 5 3 5" xfId="10103"/>
    <cellStyle name="Millares 5 5 3 6" xfId="11873"/>
    <cellStyle name="Millares 5 5 3 7" xfId="13647"/>
    <cellStyle name="Millares 5 5 3 8" xfId="15445"/>
    <cellStyle name="Millares 5 5 3 9" xfId="17202"/>
    <cellStyle name="Millares 5 5 4" xfId="1581"/>
    <cellStyle name="Millares 5 5 4 10" xfId="19550"/>
    <cellStyle name="Millares 5 5 4 2" xfId="5394"/>
    <cellStyle name="Millares 5 5 4 3" xfId="7147"/>
    <cellStyle name="Millares 5 5 4 4" xfId="8920"/>
    <cellStyle name="Millares 5 5 4 5" xfId="10689"/>
    <cellStyle name="Millares 5 5 4 6" xfId="12459"/>
    <cellStyle name="Millares 5 5 4 7" xfId="14233"/>
    <cellStyle name="Millares 5 5 4 8" xfId="16034"/>
    <cellStyle name="Millares 5 5 4 9" xfId="17788"/>
    <cellStyle name="Millares 5 5 5" xfId="766"/>
    <cellStyle name="Millares 5 5 6" xfId="2178"/>
    <cellStyle name="Millares 5 5 7" xfId="3323"/>
    <cellStyle name="Millares 5 5 8" xfId="2426"/>
    <cellStyle name="Millares 5 5 9" xfId="3094"/>
    <cellStyle name="Millares 5 6" xfId="322"/>
    <cellStyle name="Millares 5 6 10" xfId="15054"/>
    <cellStyle name="Millares 5 6 11" xfId="16814"/>
    <cellStyle name="Millares 5 6 12" xfId="18577"/>
    <cellStyle name="Millares 5 6 2" xfId="1191"/>
    <cellStyle name="Millares 5 6 2 10" xfId="19163"/>
    <cellStyle name="Millares 5 6 2 2" xfId="5004"/>
    <cellStyle name="Millares 5 6 2 3" xfId="6760"/>
    <cellStyle name="Millares 5 6 2 4" xfId="8533"/>
    <cellStyle name="Millares 5 6 2 5" xfId="10302"/>
    <cellStyle name="Millares 5 6 2 6" xfId="12072"/>
    <cellStyle name="Millares 5 6 2 7" xfId="13846"/>
    <cellStyle name="Millares 5 6 2 8" xfId="15644"/>
    <cellStyle name="Millares 5 6 2 9" xfId="17401"/>
    <cellStyle name="Millares 5 6 3" xfId="1780"/>
    <cellStyle name="Millares 5 6 3 10" xfId="19749"/>
    <cellStyle name="Millares 5 6 3 2" xfId="5593"/>
    <cellStyle name="Millares 5 6 3 3" xfId="7346"/>
    <cellStyle name="Millares 5 6 3 4" xfId="9119"/>
    <cellStyle name="Millares 5 6 3 5" xfId="10888"/>
    <cellStyle name="Millares 5 6 3 6" xfId="12658"/>
    <cellStyle name="Millares 5 6 3 7" xfId="14432"/>
    <cellStyle name="Millares 5 6 3 8" xfId="16233"/>
    <cellStyle name="Millares 5 6 3 9" xfId="17987"/>
    <cellStyle name="Millares 5 6 4" xfId="4417"/>
    <cellStyle name="Millares 5 6 5" xfId="6174"/>
    <cellStyle name="Millares 5 6 6" xfId="7947"/>
    <cellStyle name="Millares 5 6 7" xfId="9716"/>
    <cellStyle name="Millares 5 6 8" xfId="11486"/>
    <cellStyle name="Millares 5 6 9" xfId="13260"/>
    <cellStyle name="Millares 5 7" xfId="898"/>
    <cellStyle name="Millares 5 7 10" xfId="18870"/>
    <cellStyle name="Millares 5 7 2" xfId="4711"/>
    <cellStyle name="Millares 5 7 3" xfId="6467"/>
    <cellStyle name="Millares 5 7 4" xfId="8240"/>
    <cellStyle name="Millares 5 7 5" xfId="10009"/>
    <cellStyle name="Millares 5 7 6" xfId="11779"/>
    <cellStyle name="Millares 5 7 7" xfId="13553"/>
    <cellStyle name="Millares 5 7 8" xfId="15351"/>
    <cellStyle name="Millares 5 7 9" xfId="17108"/>
    <cellStyle name="Millares 5 8" xfId="1487"/>
    <cellStyle name="Millares 5 8 10" xfId="19456"/>
    <cellStyle name="Millares 5 8 2" xfId="5300"/>
    <cellStyle name="Millares 5 8 3" xfId="7053"/>
    <cellStyle name="Millares 5 8 4" xfId="8826"/>
    <cellStyle name="Millares 5 8 5" xfId="10595"/>
    <cellStyle name="Millares 5 8 6" xfId="12365"/>
    <cellStyle name="Millares 5 8 7" xfId="14139"/>
    <cellStyle name="Millares 5 8 8" xfId="15940"/>
    <cellStyle name="Millares 5 8 9" xfId="17694"/>
    <cellStyle name="Millares 5 9" xfId="763"/>
    <cellStyle name="Millares 6" xfId="21"/>
    <cellStyle name="Millares 6 10" xfId="2441"/>
    <cellStyle name="Millares 6 11" xfId="2488"/>
    <cellStyle name="Millares 6 12" xfId="3636"/>
    <cellStyle name="Millares 6 13" xfId="3559"/>
    <cellStyle name="Millares 6 14" xfId="3596"/>
    <cellStyle name="Millares 6 15" xfId="2184"/>
    <cellStyle name="Millares 6 16" xfId="2124"/>
    <cellStyle name="Millares 6 17" xfId="4113"/>
    <cellStyle name="Millares 6 18" xfId="4121"/>
    <cellStyle name="Millares 6 19" xfId="7653"/>
    <cellStyle name="Millares 6 2" xfId="42"/>
    <cellStyle name="Millares 6 2 10" xfId="2753"/>
    <cellStyle name="Millares 6 2 11" xfId="2596"/>
    <cellStyle name="Millares 6 2 12" xfId="2476"/>
    <cellStyle name="Millares 6 2 13" xfId="2947"/>
    <cellStyle name="Millares 6 2 14" xfId="3506"/>
    <cellStyle name="Millares 6 2 15" xfId="2319"/>
    <cellStyle name="Millares 6 2 16" xfId="4133"/>
    <cellStyle name="Millares 6 2 17" xfId="5900"/>
    <cellStyle name="Millares 6 2 18" xfId="7672"/>
    <cellStyle name="Millares 6 2 19" xfId="9442"/>
    <cellStyle name="Millares 6 2 2" xfId="92"/>
    <cellStyle name="Millares 6 2 2 10" xfId="3205"/>
    <cellStyle name="Millares 6 2 2 11" xfId="2760"/>
    <cellStyle name="Millares 6 2 2 12" xfId="2209"/>
    <cellStyle name="Millares 6 2 2 13" xfId="3225"/>
    <cellStyle name="Millares 6 2 2 14" xfId="3960"/>
    <cellStyle name="Millares 6 2 2 15" xfId="4179"/>
    <cellStyle name="Millares 6 2 2 16" xfId="5942"/>
    <cellStyle name="Millares 6 2 2 17" xfId="7715"/>
    <cellStyle name="Millares 6 2 2 18" xfId="9484"/>
    <cellStyle name="Millares 6 2 2 19" xfId="11254"/>
    <cellStyle name="Millares 6 2 2 2" xfId="289"/>
    <cellStyle name="Millares 6 2 2 2 10" xfId="2854"/>
    <cellStyle name="Millares 6 2 2 2 11" xfId="3134"/>
    <cellStyle name="Millares 6 2 2 2 12" xfId="3994"/>
    <cellStyle name="Millares 6 2 2 2 13" xfId="4372"/>
    <cellStyle name="Millares 6 2 2 2 14" xfId="6132"/>
    <cellStyle name="Millares 6 2 2 2 15" xfId="7905"/>
    <cellStyle name="Millares 6 2 2 2 16" xfId="9674"/>
    <cellStyle name="Millares 6 2 2 2 17" xfId="11444"/>
    <cellStyle name="Millares 6 2 2 2 18" xfId="13217"/>
    <cellStyle name="Millares 6 2 2 2 19" xfId="15010"/>
    <cellStyle name="Millares 6 2 2 2 2" xfId="573"/>
    <cellStyle name="Millares 6 2 2 2 2 10" xfId="15305"/>
    <cellStyle name="Millares 6 2 2 2 2 11" xfId="17064"/>
    <cellStyle name="Millares 6 2 2 2 2 12" xfId="18827"/>
    <cellStyle name="Millares 6 2 2 2 2 2" xfId="1441"/>
    <cellStyle name="Millares 6 2 2 2 2 2 10" xfId="19413"/>
    <cellStyle name="Millares 6 2 2 2 2 2 2" xfId="5254"/>
    <cellStyle name="Millares 6 2 2 2 2 2 3" xfId="7010"/>
    <cellStyle name="Millares 6 2 2 2 2 2 4" xfId="8783"/>
    <cellStyle name="Millares 6 2 2 2 2 2 5" xfId="10552"/>
    <cellStyle name="Millares 6 2 2 2 2 2 6" xfId="12322"/>
    <cellStyle name="Millares 6 2 2 2 2 2 7" xfId="14096"/>
    <cellStyle name="Millares 6 2 2 2 2 2 8" xfId="15894"/>
    <cellStyle name="Millares 6 2 2 2 2 2 9" xfId="17651"/>
    <cellStyle name="Millares 6 2 2 2 2 3" xfId="2030"/>
    <cellStyle name="Millares 6 2 2 2 2 3 10" xfId="19999"/>
    <cellStyle name="Millares 6 2 2 2 2 3 2" xfId="5843"/>
    <cellStyle name="Millares 6 2 2 2 2 3 3" xfId="7596"/>
    <cellStyle name="Millares 6 2 2 2 2 3 4" xfId="9369"/>
    <cellStyle name="Millares 6 2 2 2 2 3 5" xfId="11138"/>
    <cellStyle name="Millares 6 2 2 2 2 3 6" xfId="12908"/>
    <cellStyle name="Millares 6 2 2 2 2 3 7" xfId="14682"/>
    <cellStyle name="Millares 6 2 2 2 2 3 8" xfId="16483"/>
    <cellStyle name="Millares 6 2 2 2 2 3 9" xfId="18237"/>
    <cellStyle name="Millares 6 2 2 2 2 4" xfId="4667"/>
    <cellStyle name="Millares 6 2 2 2 2 5" xfId="6424"/>
    <cellStyle name="Millares 6 2 2 2 2 6" xfId="8197"/>
    <cellStyle name="Millares 6 2 2 2 2 7" xfId="9966"/>
    <cellStyle name="Millares 6 2 2 2 2 8" xfId="11736"/>
    <cellStyle name="Millares 6 2 2 2 2 9" xfId="13510"/>
    <cellStyle name="Millares 6 2 2 2 20" xfId="16770"/>
    <cellStyle name="Millares 6 2 2 2 21" xfId="18534"/>
    <cellStyle name="Millares 6 2 2 2 22" xfId="20306"/>
    <cellStyle name="Millares 6 2 2 2 3" xfId="1148"/>
    <cellStyle name="Millares 6 2 2 2 3 10" xfId="19120"/>
    <cellStyle name="Millares 6 2 2 2 3 2" xfId="4961"/>
    <cellStyle name="Millares 6 2 2 2 3 3" xfId="6717"/>
    <cellStyle name="Millares 6 2 2 2 3 4" xfId="8490"/>
    <cellStyle name="Millares 6 2 2 2 3 5" xfId="10259"/>
    <cellStyle name="Millares 6 2 2 2 3 6" xfId="12029"/>
    <cellStyle name="Millares 6 2 2 2 3 7" xfId="13803"/>
    <cellStyle name="Millares 6 2 2 2 3 8" xfId="15601"/>
    <cellStyle name="Millares 6 2 2 2 3 9" xfId="17358"/>
    <cellStyle name="Millares 6 2 2 2 4" xfId="1737"/>
    <cellStyle name="Millares 6 2 2 2 4 10" xfId="19706"/>
    <cellStyle name="Millares 6 2 2 2 4 2" xfId="5550"/>
    <cellStyle name="Millares 6 2 2 2 4 3" xfId="7303"/>
    <cellStyle name="Millares 6 2 2 2 4 4" xfId="9076"/>
    <cellStyle name="Millares 6 2 2 2 4 5" xfId="10845"/>
    <cellStyle name="Millares 6 2 2 2 4 6" xfId="12615"/>
    <cellStyle name="Millares 6 2 2 2 4 7" xfId="14389"/>
    <cellStyle name="Millares 6 2 2 2 4 8" xfId="16190"/>
    <cellStyle name="Millares 6 2 2 2 4 9" xfId="17944"/>
    <cellStyle name="Millares 6 2 2 2 5" xfId="2096"/>
    <cellStyle name="Millares 6 2 2 2 6" xfId="2994"/>
    <cellStyle name="Millares 6 2 2 2 7" xfId="2850"/>
    <cellStyle name="Millares 6 2 2 2 8" xfId="3161"/>
    <cellStyle name="Millares 6 2 2 2 9" xfId="2139"/>
    <cellStyle name="Millares 6 2 2 20" xfId="13027"/>
    <cellStyle name="Millares 6 2 2 21" xfId="14815"/>
    <cellStyle name="Millares 6 2 2 22" xfId="16579"/>
    <cellStyle name="Millares 6 2 2 23" xfId="18344"/>
    <cellStyle name="Millares 6 2 2 24" xfId="20116"/>
    <cellStyle name="Millares 6 2 2 3" xfId="186"/>
    <cellStyle name="Millares 6 2 2 3 10" xfId="3724"/>
    <cellStyle name="Millares 6 2 2 3 11" xfId="3917"/>
    <cellStyle name="Millares 6 2 2 3 12" xfId="4079"/>
    <cellStyle name="Millares 6 2 2 3 13" xfId="4273"/>
    <cellStyle name="Millares 6 2 2 3 14" xfId="6036"/>
    <cellStyle name="Millares 6 2 2 3 15" xfId="7809"/>
    <cellStyle name="Millares 6 2 2 3 16" xfId="9578"/>
    <cellStyle name="Millares 6 2 2 3 17" xfId="11348"/>
    <cellStyle name="Millares 6 2 2 3 18" xfId="13121"/>
    <cellStyle name="Millares 6 2 2 3 19" xfId="14909"/>
    <cellStyle name="Millares 6 2 2 3 2" xfId="477"/>
    <cellStyle name="Millares 6 2 2 3 2 10" xfId="15209"/>
    <cellStyle name="Millares 6 2 2 3 2 11" xfId="16969"/>
    <cellStyle name="Millares 6 2 2 3 2 12" xfId="18732"/>
    <cellStyle name="Millares 6 2 2 3 2 2" xfId="1346"/>
    <cellStyle name="Millares 6 2 2 3 2 2 10" xfId="19318"/>
    <cellStyle name="Millares 6 2 2 3 2 2 2" xfId="5159"/>
    <cellStyle name="Millares 6 2 2 3 2 2 3" xfId="6915"/>
    <cellStyle name="Millares 6 2 2 3 2 2 4" xfId="8688"/>
    <cellStyle name="Millares 6 2 2 3 2 2 5" xfId="10457"/>
    <cellStyle name="Millares 6 2 2 3 2 2 6" xfId="12227"/>
    <cellStyle name="Millares 6 2 2 3 2 2 7" xfId="14001"/>
    <cellStyle name="Millares 6 2 2 3 2 2 8" xfId="15799"/>
    <cellStyle name="Millares 6 2 2 3 2 2 9" xfId="17556"/>
    <cellStyle name="Millares 6 2 2 3 2 3" xfId="1935"/>
    <cellStyle name="Millares 6 2 2 3 2 3 10" xfId="19904"/>
    <cellStyle name="Millares 6 2 2 3 2 3 2" xfId="5748"/>
    <cellStyle name="Millares 6 2 2 3 2 3 3" xfId="7501"/>
    <cellStyle name="Millares 6 2 2 3 2 3 4" xfId="9274"/>
    <cellStyle name="Millares 6 2 2 3 2 3 5" xfId="11043"/>
    <cellStyle name="Millares 6 2 2 3 2 3 6" xfId="12813"/>
    <cellStyle name="Millares 6 2 2 3 2 3 7" xfId="14587"/>
    <cellStyle name="Millares 6 2 2 3 2 3 8" xfId="16388"/>
    <cellStyle name="Millares 6 2 2 3 2 3 9" xfId="18142"/>
    <cellStyle name="Millares 6 2 2 3 2 4" xfId="4572"/>
    <cellStyle name="Millares 6 2 2 3 2 5" xfId="6329"/>
    <cellStyle name="Millares 6 2 2 3 2 6" xfId="8102"/>
    <cellStyle name="Millares 6 2 2 3 2 7" xfId="9871"/>
    <cellStyle name="Millares 6 2 2 3 2 8" xfId="11641"/>
    <cellStyle name="Millares 6 2 2 3 2 9" xfId="13415"/>
    <cellStyle name="Millares 6 2 2 3 20" xfId="16673"/>
    <cellStyle name="Millares 6 2 2 3 21" xfId="18438"/>
    <cellStyle name="Millares 6 2 2 3 22" xfId="20210"/>
    <cellStyle name="Millares 6 2 2 3 3" xfId="1053"/>
    <cellStyle name="Millares 6 2 2 3 3 10" xfId="19025"/>
    <cellStyle name="Millares 6 2 2 3 3 2" xfId="4866"/>
    <cellStyle name="Millares 6 2 2 3 3 3" xfId="6622"/>
    <cellStyle name="Millares 6 2 2 3 3 4" xfId="8395"/>
    <cellStyle name="Millares 6 2 2 3 3 5" xfId="10164"/>
    <cellStyle name="Millares 6 2 2 3 3 6" xfId="11934"/>
    <cellStyle name="Millares 6 2 2 3 3 7" xfId="13708"/>
    <cellStyle name="Millares 6 2 2 3 3 8" xfId="15506"/>
    <cellStyle name="Millares 6 2 2 3 3 9" xfId="17263"/>
    <cellStyle name="Millares 6 2 2 3 4" xfId="1642"/>
    <cellStyle name="Millares 6 2 2 3 4 10" xfId="19611"/>
    <cellStyle name="Millares 6 2 2 3 4 2" xfId="5455"/>
    <cellStyle name="Millares 6 2 2 3 4 3" xfId="7208"/>
    <cellStyle name="Millares 6 2 2 3 4 4" xfId="8981"/>
    <cellStyle name="Millares 6 2 2 3 4 5" xfId="10750"/>
    <cellStyle name="Millares 6 2 2 3 4 6" xfId="12520"/>
    <cellStyle name="Millares 6 2 2 3 4 7" xfId="14294"/>
    <cellStyle name="Millares 6 2 2 3 4 8" xfId="16095"/>
    <cellStyle name="Millares 6 2 2 3 4 9" xfId="17849"/>
    <cellStyle name="Millares 6 2 2 3 5" xfId="843"/>
    <cellStyle name="Millares 6 2 2 3 6" xfId="2900"/>
    <cellStyle name="Millares 6 2 2 3 7" xfId="2606"/>
    <cellStyle name="Millares 6 2 2 3 8" xfId="2586"/>
    <cellStyle name="Millares 6 2 2 3 9" xfId="2771"/>
    <cellStyle name="Millares 6 2 2 4" xfId="383"/>
    <cellStyle name="Millares 6 2 2 4 10" xfId="15115"/>
    <cellStyle name="Millares 6 2 2 4 11" xfId="16875"/>
    <cellStyle name="Millares 6 2 2 4 12" xfId="18638"/>
    <cellStyle name="Millares 6 2 2 4 2" xfId="1252"/>
    <cellStyle name="Millares 6 2 2 4 2 10" xfId="19224"/>
    <cellStyle name="Millares 6 2 2 4 2 2" xfId="5065"/>
    <cellStyle name="Millares 6 2 2 4 2 3" xfId="6821"/>
    <cellStyle name="Millares 6 2 2 4 2 4" xfId="8594"/>
    <cellStyle name="Millares 6 2 2 4 2 5" xfId="10363"/>
    <cellStyle name="Millares 6 2 2 4 2 6" xfId="12133"/>
    <cellStyle name="Millares 6 2 2 4 2 7" xfId="13907"/>
    <cellStyle name="Millares 6 2 2 4 2 8" xfId="15705"/>
    <cellStyle name="Millares 6 2 2 4 2 9" xfId="17462"/>
    <cellStyle name="Millares 6 2 2 4 3" xfId="1841"/>
    <cellStyle name="Millares 6 2 2 4 3 10" xfId="19810"/>
    <cellStyle name="Millares 6 2 2 4 3 2" xfId="5654"/>
    <cellStyle name="Millares 6 2 2 4 3 3" xfId="7407"/>
    <cellStyle name="Millares 6 2 2 4 3 4" xfId="9180"/>
    <cellStyle name="Millares 6 2 2 4 3 5" xfId="10949"/>
    <cellStyle name="Millares 6 2 2 4 3 6" xfId="12719"/>
    <cellStyle name="Millares 6 2 2 4 3 7" xfId="14493"/>
    <cellStyle name="Millares 6 2 2 4 3 8" xfId="16294"/>
    <cellStyle name="Millares 6 2 2 4 3 9" xfId="18048"/>
    <cellStyle name="Millares 6 2 2 4 4" xfId="4478"/>
    <cellStyle name="Millares 6 2 2 4 5" xfId="6235"/>
    <cellStyle name="Millares 6 2 2 4 6" xfId="8008"/>
    <cellStyle name="Millares 6 2 2 4 7" xfId="9777"/>
    <cellStyle name="Millares 6 2 2 4 8" xfId="11547"/>
    <cellStyle name="Millares 6 2 2 4 9" xfId="13321"/>
    <cellStyle name="Millares 6 2 2 5" xfId="959"/>
    <cellStyle name="Millares 6 2 2 5 10" xfId="18931"/>
    <cellStyle name="Millares 6 2 2 5 2" xfId="4772"/>
    <cellStyle name="Millares 6 2 2 5 3" xfId="6528"/>
    <cellStyle name="Millares 6 2 2 5 4" xfId="8301"/>
    <cellStyle name="Millares 6 2 2 5 5" xfId="10070"/>
    <cellStyle name="Millares 6 2 2 5 6" xfId="11840"/>
    <cellStyle name="Millares 6 2 2 5 7" xfId="13614"/>
    <cellStyle name="Millares 6 2 2 5 8" xfId="15412"/>
    <cellStyle name="Millares 6 2 2 5 9" xfId="17169"/>
    <cellStyle name="Millares 6 2 2 6" xfId="1548"/>
    <cellStyle name="Millares 6 2 2 6 10" xfId="19517"/>
    <cellStyle name="Millares 6 2 2 6 2" xfId="5361"/>
    <cellStyle name="Millares 6 2 2 6 3" xfId="7114"/>
    <cellStyle name="Millares 6 2 2 6 4" xfId="8887"/>
    <cellStyle name="Millares 6 2 2 6 5" xfId="10656"/>
    <cellStyle name="Millares 6 2 2 6 6" xfId="12426"/>
    <cellStyle name="Millares 6 2 2 6 7" xfId="14200"/>
    <cellStyle name="Millares 6 2 2 6 8" xfId="16001"/>
    <cellStyle name="Millares 6 2 2 6 9" xfId="17755"/>
    <cellStyle name="Millares 6 2 2 7" xfId="801"/>
    <cellStyle name="Millares 6 2 2 8" xfId="2387"/>
    <cellStyle name="Millares 6 2 2 9" xfId="3128"/>
    <cellStyle name="Millares 6 2 20" xfId="11212"/>
    <cellStyle name="Millares 6 2 21" xfId="12985"/>
    <cellStyle name="Millares 6 2 22" xfId="14766"/>
    <cellStyle name="Millares 6 2 23" xfId="16535"/>
    <cellStyle name="Millares 6 2 24" xfId="18302"/>
    <cellStyle name="Millares 6 2 25" xfId="20074"/>
    <cellStyle name="Millares 6 2 3" xfId="247"/>
    <cellStyle name="Millares 6 2 3 10" xfId="3343"/>
    <cellStyle name="Millares 6 2 3 11" xfId="3780"/>
    <cellStyle name="Millares 6 2 3 12" xfId="4080"/>
    <cellStyle name="Millares 6 2 3 13" xfId="4330"/>
    <cellStyle name="Millares 6 2 3 14" xfId="6090"/>
    <cellStyle name="Millares 6 2 3 15" xfId="7863"/>
    <cellStyle name="Millares 6 2 3 16" xfId="9632"/>
    <cellStyle name="Millares 6 2 3 17" xfId="11402"/>
    <cellStyle name="Millares 6 2 3 18" xfId="13175"/>
    <cellStyle name="Millares 6 2 3 19" xfId="14968"/>
    <cellStyle name="Millares 6 2 3 2" xfId="531"/>
    <cellStyle name="Millares 6 2 3 2 10" xfId="15263"/>
    <cellStyle name="Millares 6 2 3 2 11" xfId="17022"/>
    <cellStyle name="Millares 6 2 3 2 12" xfId="18785"/>
    <cellStyle name="Millares 6 2 3 2 2" xfId="1399"/>
    <cellStyle name="Millares 6 2 3 2 2 10" xfId="19371"/>
    <cellStyle name="Millares 6 2 3 2 2 2" xfId="5212"/>
    <cellStyle name="Millares 6 2 3 2 2 3" xfId="6968"/>
    <cellStyle name="Millares 6 2 3 2 2 4" xfId="8741"/>
    <cellStyle name="Millares 6 2 3 2 2 5" xfId="10510"/>
    <cellStyle name="Millares 6 2 3 2 2 6" xfId="12280"/>
    <cellStyle name="Millares 6 2 3 2 2 7" xfId="14054"/>
    <cellStyle name="Millares 6 2 3 2 2 8" xfId="15852"/>
    <cellStyle name="Millares 6 2 3 2 2 9" xfId="17609"/>
    <cellStyle name="Millares 6 2 3 2 3" xfId="1988"/>
    <cellStyle name="Millares 6 2 3 2 3 10" xfId="19957"/>
    <cellStyle name="Millares 6 2 3 2 3 2" xfId="5801"/>
    <cellStyle name="Millares 6 2 3 2 3 3" xfId="7554"/>
    <cellStyle name="Millares 6 2 3 2 3 4" xfId="9327"/>
    <cellStyle name="Millares 6 2 3 2 3 5" xfId="11096"/>
    <cellStyle name="Millares 6 2 3 2 3 6" xfId="12866"/>
    <cellStyle name="Millares 6 2 3 2 3 7" xfId="14640"/>
    <cellStyle name="Millares 6 2 3 2 3 8" xfId="16441"/>
    <cellStyle name="Millares 6 2 3 2 3 9" xfId="18195"/>
    <cellStyle name="Millares 6 2 3 2 4" xfId="4625"/>
    <cellStyle name="Millares 6 2 3 2 5" xfId="6382"/>
    <cellStyle name="Millares 6 2 3 2 6" xfId="8155"/>
    <cellStyle name="Millares 6 2 3 2 7" xfId="9924"/>
    <cellStyle name="Millares 6 2 3 2 8" xfId="11694"/>
    <cellStyle name="Millares 6 2 3 2 9" xfId="13468"/>
    <cellStyle name="Millares 6 2 3 20" xfId="16728"/>
    <cellStyle name="Millares 6 2 3 21" xfId="18492"/>
    <cellStyle name="Millares 6 2 3 22" xfId="20264"/>
    <cellStyle name="Millares 6 2 3 3" xfId="1106"/>
    <cellStyle name="Millares 6 2 3 3 10" xfId="19078"/>
    <cellStyle name="Millares 6 2 3 3 2" xfId="4919"/>
    <cellStyle name="Millares 6 2 3 3 3" xfId="6675"/>
    <cellStyle name="Millares 6 2 3 3 4" xfId="8448"/>
    <cellStyle name="Millares 6 2 3 3 5" xfId="10217"/>
    <cellStyle name="Millares 6 2 3 3 6" xfId="11987"/>
    <cellStyle name="Millares 6 2 3 3 7" xfId="13761"/>
    <cellStyle name="Millares 6 2 3 3 8" xfId="15559"/>
    <cellStyle name="Millares 6 2 3 3 9" xfId="17316"/>
    <cellStyle name="Millares 6 2 3 4" xfId="1695"/>
    <cellStyle name="Millares 6 2 3 4 10" xfId="19664"/>
    <cellStyle name="Millares 6 2 3 4 2" xfId="5508"/>
    <cellStyle name="Millares 6 2 3 4 3" xfId="7261"/>
    <cellStyle name="Millares 6 2 3 4 4" xfId="9034"/>
    <cellStyle name="Millares 6 2 3 4 5" xfId="10803"/>
    <cellStyle name="Millares 6 2 3 4 6" xfId="12573"/>
    <cellStyle name="Millares 6 2 3 4 7" xfId="14347"/>
    <cellStyle name="Millares 6 2 3 4 8" xfId="16148"/>
    <cellStyle name="Millares 6 2 3 4 9" xfId="17902"/>
    <cellStyle name="Millares 6 2 3 5" xfId="864"/>
    <cellStyle name="Millares 6 2 3 6" xfId="2901"/>
    <cellStyle name="Millares 6 2 3 7" xfId="2171"/>
    <cellStyle name="Millares 6 2 3 8" xfId="3387"/>
    <cellStyle name="Millares 6 2 3 9" xfId="2403"/>
    <cellStyle name="Millares 6 2 4" xfId="144"/>
    <cellStyle name="Millares 6 2 4 10" xfId="3676"/>
    <cellStyle name="Millares 6 2 4 11" xfId="3879"/>
    <cellStyle name="Millares 6 2 4 12" xfId="2630"/>
    <cellStyle name="Millares 6 2 4 13" xfId="4231"/>
    <cellStyle name="Millares 6 2 4 14" xfId="5994"/>
    <cellStyle name="Millares 6 2 4 15" xfId="7767"/>
    <cellStyle name="Millares 6 2 4 16" xfId="9536"/>
    <cellStyle name="Millares 6 2 4 17" xfId="11306"/>
    <cellStyle name="Millares 6 2 4 18" xfId="13079"/>
    <cellStyle name="Millares 6 2 4 19" xfId="14867"/>
    <cellStyle name="Millares 6 2 4 2" xfId="435"/>
    <cellStyle name="Millares 6 2 4 2 10" xfId="15167"/>
    <cellStyle name="Millares 6 2 4 2 11" xfId="16927"/>
    <cellStyle name="Millares 6 2 4 2 12" xfId="18690"/>
    <cellStyle name="Millares 6 2 4 2 2" xfId="1304"/>
    <cellStyle name="Millares 6 2 4 2 2 10" xfId="19276"/>
    <cellStyle name="Millares 6 2 4 2 2 2" xfId="5117"/>
    <cellStyle name="Millares 6 2 4 2 2 3" xfId="6873"/>
    <cellStyle name="Millares 6 2 4 2 2 4" xfId="8646"/>
    <cellStyle name="Millares 6 2 4 2 2 5" xfId="10415"/>
    <cellStyle name="Millares 6 2 4 2 2 6" xfId="12185"/>
    <cellStyle name="Millares 6 2 4 2 2 7" xfId="13959"/>
    <cellStyle name="Millares 6 2 4 2 2 8" xfId="15757"/>
    <cellStyle name="Millares 6 2 4 2 2 9" xfId="17514"/>
    <cellStyle name="Millares 6 2 4 2 3" xfId="1893"/>
    <cellStyle name="Millares 6 2 4 2 3 10" xfId="19862"/>
    <cellStyle name="Millares 6 2 4 2 3 2" xfId="5706"/>
    <cellStyle name="Millares 6 2 4 2 3 3" xfId="7459"/>
    <cellStyle name="Millares 6 2 4 2 3 4" xfId="9232"/>
    <cellStyle name="Millares 6 2 4 2 3 5" xfId="11001"/>
    <cellStyle name="Millares 6 2 4 2 3 6" xfId="12771"/>
    <cellStyle name="Millares 6 2 4 2 3 7" xfId="14545"/>
    <cellStyle name="Millares 6 2 4 2 3 8" xfId="16346"/>
    <cellStyle name="Millares 6 2 4 2 3 9" xfId="18100"/>
    <cellStyle name="Millares 6 2 4 2 4" xfId="4530"/>
    <cellStyle name="Millares 6 2 4 2 5" xfId="6287"/>
    <cellStyle name="Millares 6 2 4 2 6" xfId="8060"/>
    <cellStyle name="Millares 6 2 4 2 7" xfId="9829"/>
    <cellStyle name="Millares 6 2 4 2 8" xfId="11599"/>
    <cellStyle name="Millares 6 2 4 2 9" xfId="13373"/>
    <cellStyle name="Millares 6 2 4 20" xfId="16631"/>
    <cellStyle name="Millares 6 2 4 21" xfId="18396"/>
    <cellStyle name="Millares 6 2 4 22" xfId="20168"/>
    <cellStyle name="Millares 6 2 4 3" xfId="1011"/>
    <cellStyle name="Millares 6 2 4 3 10" xfId="18983"/>
    <cellStyle name="Millares 6 2 4 3 2" xfId="4824"/>
    <cellStyle name="Millares 6 2 4 3 3" xfId="6580"/>
    <cellStyle name="Millares 6 2 4 3 4" xfId="8353"/>
    <cellStyle name="Millares 6 2 4 3 5" xfId="10122"/>
    <cellStyle name="Millares 6 2 4 3 6" xfId="11892"/>
    <cellStyle name="Millares 6 2 4 3 7" xfId="13666"/>
    <cellStyle name="Millares 6 2 4 3 8" xfId="15464"/>
    <cellStyle name="Millares 6 2 4 3 9" xfId="17221"/>
    <cellStyle name="Millares 6 2 4 4" xfId="1600"/>
    <cellStyle name="Millares 6 2 4 4 10" xfId="19569"/>
    <cellStyle name="Millares 6 2 4 4 2" xfId="5413"/>
    <cellStyle name="Millares 6 2 4 4 3" xfId="7166"/>
    <cellStyle name="Millares 6 2 4 4 4" xfId="8939"/>
    <cellStyle name="Millares 6 2 4 4 5" xfId="10708"/>
    <cellStyle name="Millares 6 2 4 4 6" xfId="12478"/>
    <cellStyle name="Millares 6 2 4 4 7" xfId="14252"/>
    <cellStyle name="Millares 6 2 4 4 8" xfId="16053"/>
    <cellStyle name="Millares 6 2 4 4 9" xfId="17807"/>
    <cellStyle name="Millares 6 2 4 5" xfId="790"/>
    <cellStyle name="Millares 6 2 4 6" xfId="2198"/>
    <cellStyle name="Millares 6 2 4 7" xfId="2343"/>
    <cellStyle name="Millares 6 2 4 8" xfId="3611"/>
    <cellStyle name="Millares 6 2 4 9" xfId="2413"/>
    <cellStyle name="Millares 6 2 5" xfId="341"/>
    <cellStyle name="Millares 6 2 5 10" xfId="15073"/>
    <cellStyle name="Millares 6 2 5 11" xfId="16833"/>
    <cellStyle name="Millares 6 2 5 12" xfId="18596"/>
    <cellStyle name="Millares 6 2 5 2" xfId="1210"/>
    <cellStyle name="Millares 6 2 5 2 10" xfId="19182"/>
    <cellStyle name="Millares 6 2 5 2 2" xfId="5023"/>
    <cellStyle name="Millares 6 2 5 2 3" xfId="6779"/>
    <cellStyle name="Millares 6 2 5 2 4" xfId="8552"/>
    <cellStyle name="Millares 6 2 5 2 5" xfId="10321"/>
    <cellStyle name="Millares 6 2 5 2 6" xfId="12091"/>
    <cellStyle name="Millares 6 2 5 2 7" xfId="13865"/>
    <cellStyle name="Millares 6 2 5 2 8" xfId="15663"/>
    <cellStyle name="Millares 6 2 5 2 9" xfId="17420"/>
    <cellStyle name="Millares 6 2 5 3" xfId="1799"/>
    <cellStyle name="Millares 6 2 5 3 10" xfId="19768"/>
    <cellStyle name="Millares 6 2 5 3 2" xfId="5612"/>
    <cellStyle name="Millares 6 2 5 3 3" xfId="7365"/>
    <cellStyle name="Millares 6 2 5 3 4" xfId="9138"/>
    <cellStyle name="Millares 6 2 5 3 5" xfId="10907"/>
    <cellStyle name="Millares 6 2 5 3 6" xfId="12677"/>
    <cellStyle name="Millares 6 2 5 3 7" xfId="14451"/>
    <cellStyle name="Millares 6 2 5 3 8" xfId="16252"/>
    <cellStyle name="Millares 6 2 5 3 9" xfId="18006"/>
    <cellStyle name="Millares 6 2 5 4" xfId="4436"/>
    <cellStyle name="Millares 6 2 5 5" xfId="6193"/>
    <cellStyle name="Millares 6 2 5 6" xfId="7966"/>
    <cellStyle name="Millares 6 2 5 7" xfId="9735"/>
    <cellStyle name="Millares 6 2 5 8" xfId="11505"/>
    <cellStyle name="Millares 6 2 5 9" xfId="13279"/>
    <cellStyle name="Millares 6 2 6" xfId="917"/>
    <cellStyle name="Millares 6 2 6 10" xfId="18889"/>
    <cellStyle name="Millares 6 2 6 2" xfId="4730"/>
    <cellStyle name="Millares 6 2 6 3" xfId="6486"/>
    <cellStyle name="Millares 6 2 6 4" xfId="8259"/>
    <cellStyle name="Millares 6 2 6 5" xfId="10028"/>
    <cellStyle name="Millares 6 2 6 6" xfId="11798"/>
    <cellStyle name="Millares 6 2 6 7" xfId="13572"/>
    <cellStyle name="Millares 6 2 6 8" xfId="15370"/>
    <cellStyle name="Millares 6 2 6 9" xfId="17127"/>
    <cellStyle name="Millares 6 2 7" xfId="1506"/>
    <cellStyle name="Millares 6 2 7 10" xfId="19475"/>
    <cellStyle name="Millares 6 2 7 2" xfId="5319"/>
    <cellStyle name="Millares 6 2 7 3" xfId="7072"/>
    <cellStyle name="Millares 6 2 7 4" xfId="8845"/>
    <cellStyle name="Millares 6 2 7 5" xfId="10614"/>
    <cellStyle name="Millares 6 2 7 6" xfId="12384"/>
    <cellStyle name="Millares 6 2 7 7" xfId="14158"/>
    <cellStyle name="Millares 6 2 7 8" xfId="15959"/>
    <cellStyle name="Millares 6 2 7 9" xfId="17713"/>
    <cellStyle name="Millares 6 2 8" xfId="628"/>
    <cellStyle name="Millares 6 2 9" xfId="3192"/>
    <cellStyle name="Millares 6 20" xfId="9424"/>
    <cellStyle name="Millares 6 21" xfId="11194"/>
    <cellStyle name="Millares 6 22" xfId="12967"/>
    <cellStyle name="Millares 6 23" xfId="14746"/>
    <cellStyle name="Millares 6 24" xfId="15339"/>
    <cellStyle name="Millares 6 25" xfId="18284"/>
    <cellStyle name="Millares 6 26" xfId="20056"/>
    <cellStyle name="Millares 6 3" xfId="74"/>
    <cellStyle name="Millares 6 3 10" xfId="2953"/>
    <cellStyle name="Millares 6 3 11" xfId="3777"/>
    <cellStyle name="Millares 6 3 12" xfId="3847"/>
    <cellStyle name="Millares 6 3 13" xfId="3975"/>
    <cellStyle name="Millares 6 3 14" xfId="3645"/>
    <cellStyle name="Millares 6 3 15" xfId="4161"/>
    <cellStyle name="Millares 6 3 16" xfId="5924"/>
    <cellStyle name="Millares 6 3 17" xfId="7697"/>
    <cellStyle name="Millares 6 3 18" xfId="9466"/>
    <cellStyle name="Millares 6 3 19" xfId="11236"/>
    <cellStyle name="Millares 6 3 2" xfId="271"/>
    <cellStyle name="Millares 6 3 2 10" xfId="3576"/>
    <cellStyle name="Millares 6 3 2 11" xfId="3954"/>
    <cellStyle name="Millares 6 3 2 12" xfId="3277"/>
    <cellStyle name="Millares 6 3 2 13" xfId="4354"/>
    <cellStyle name="Millares 6 3 2 14" xfId="6114"/>
    <cellStyle name="Millares 6 3 2 15" xfId="7887"/>
    <cellStyle name="Millares 6 3 2 16" xfId="9656"/>
    <cellStyle name="Millares 6 3 2 17" xfId="11426"/>
    <cellStyle name="Millares 6 3 2 18" xfId="13199"/>
    <cellStyle name="Millares 6 3 2 19" xfId="14992"/>
    <cellStyle name="Millares 6 3 2 2" xfId="555"/>
    <cellStyle name="Millares 6 3 2 2 10" xfId="15287"/>
    <cellStyle name="Millares 6 3 2 2 11" xfId="17046"/>
    <cellStyle name="Millares 6 3 2 2 12" xfId="18809"/>
    <cellStyle name="Millares 6 3 2 2 2" xfId="1423"/>
    <cellStyle name="Millares 6 3 2 2 2 10" xfId="19395"/>
    <cellStyle name="Millares 6 3 2 2 2 2" xfId="5236"/>
    <cellStyle name="Millares 6 3 2 2 2 3" xfId="6992"/>
    <cellStyle name="Millares 6 3 2 2 2 4" xfId="8765"/>
    <cellStyle name="Millares 6 3 2 2 2 5" xfId="10534"/>
    <cellStyle name="Millares 6 3 2 2 2 6" xfId="12304"/>
    <cellStyle name="Millares 6 3 2 2 2 7" xfId="14078"/>
    <cellStyle name="Millares 6 3 2 2 2 8" xfId="15876"/>
    <cellStyle name="Millares 6 3 2 2 2 9" xfId="17633"/>
    <cellStyle name="Millares 6 3 2 2 3" xfId="2012"/>
    <cellStyle name="Millares 6 3 2 2 3 10" xfId="19981"/>
    <cellStyle name="Millares 6 3 2 2 3 2" xfId="5825"/>
    <cellStyle name="Millares 6 3 2 2 3 3" xfId="7578"/>
    <cellStyle name="Millares 6 3 2 2 3 4" xfId="9351"/>
    <cellStyle name="Millares 6 3 2 2 3 5" xfId="11120"/>
    <cellStyle name="Millares 6 3 2 2 3 6" xfId="12890"/>
    <cellStyle name="Millares 6 3 2 2 3 7" xfId="14664"/>
    <cellStyle name="Millares 6 3 2 2 3 8" xfId="16465"/>
    <cellStyle name="Millares 6 3 2 2 3 9" xfId="18219"/>
    <cellStyle name="Millares 6 3 2 2 4" xfId="4649"/>
    <cellStyle name="Millares 6 3 2 2 5" xfId="6406"/>
    <cellStyle name="Millares 6 3 2 2 6" xfId="8179"/>
    <cellStyle name="Millares 6 3 2 2 7" xfId="9948"/>
    <cellStyle name="Millares 6 3 2 2 8" xfId="11718"/>
    <cellStyle name="Millares 6 3 2 2 9" xfId="13492"/>
    <cellStyle name="Millares 6 3 2 20" xfId="16752"/>
    <cellStyle name="Millares 6 3 2 21" xfId="18516"/>
    <cellStyle name="Millares 6 3 2 22" xfId="20288"/>
    <cellStyle name="Millares 6 3 2 3" xfId="1130"/>
    <cellStyle name="Millares 6 3 2 3 10" xfId="19102"/>
    <cellStyle name="Millares 6 3 2 3 2" xfId="4943"/>
    <cellStyle name="Millares 6 3 2 3 3" xfId="6699"/>
    <cellStyle name="Millares 6 3 2 3 4" xfId="8472"/>
    <cellStyle name="Millares 6 3 2 3 5" xfId="10241"/>
    <cellStyle name="Millares 6 3 2 3 6" xfId="12011"/>
    <cellStyle name="Millares 6 3 2 3 7" xfId="13785"/>
    <cellStyle name="Millares 6 3 2 3 8" xfId="15583"/>
    <cellStyle name="Millares 6 3 2 3 9" xfId="17340"/>
    <cellStyle name="Millares 6 3 2 4" xfId="1719"/>
    <cellStyle name="Millares 6 3 2 4 10" xfId="19688"/>
    <cellStyle name="Millares 6 3 2 4 2" xfId="5532"/>
    <cellStyle name="Millares 6 3 2 4 3" xfId="7285"/>
    <cellStyle name="Millares 6 3 2 4 4" xfId="9058"/>
    <cellStyle name="Millares 6 3 2 4 5" xfId="10827"/>
    <cellStyle name="Millares 6 3 2 4 6" xfId="12597"/>
    <cellStyle name="Millares 6 3 2 4 7" xfId="14371"/>
    <cellStyle name="Millares 6 3 2 4 8" xfId="16172"/>
    <cellStyle name="Millares 6 3 2 4 9" xfId="17926"/>
    <cellStyle name="Millares 6 3 2 5" xfId="2078"/>
    <cellStyle name="Millares 6 3 2 6" xfId="3027"/>
    <cellStyle name="Millares 6 3 2 7" xfId="3266"/>
    <cellStyle name="Millares 6 3 2 8" xfId="2828"/>
    <cellStyle name="Millares 6 3 2 9" xfId="3785"/>
    <cellStyle name="Millares 6 3 20" xfId="13009"/>
    <cellStyle name="Millares 6 3 21" xfId="14797"/>
    <cellStyle name="Millares 6 3 22" xfId="16561"/>
    <cellStyle name="Millares 6 3 23" xfId="18326"/>
    <cellStyle name="Millares 6 3 24" xfId="20098"/>
    <cellStyle name="Millares 6 3 3" xfId="168"/>
    <cellStyle name="Millares 6 3 3 10" xfId="2549"/>
    <cellStyle name="Millares 6 3 3 11" xfId="2183"/>
    <cellStyle name="Millares 6 3 3 12" xfId="3769"/>
    <cellStyle name="Millares 6 3 3 13" xfId="4255"/>
    <cellStyle name="Millares 6 3 3 14" xfId="6018"/>
    <cellStyle name="Millares 6 3 3 15" xfId="7791"/>
    <cellStyle name="Millares 6 3 3 16" xfId="9560"/>
    <cellStyle name="Millares 6 3 3 17" xfId="11330"/>
    <cellStyle name="Millares 6 3 3 18" xfId="13103"/>
    <cellStyle name="Millares 6 3 3 19" xfId="14891"/>
    <cellStyle name="Millares 6 3 3 2" xfId="459"/>
    <cellStyle name="Millares 6 3 3 2 10" xfId="15191"/>
    <cellStyle name="Millares 6 3 3 2 11" xfId="16951"/>
    <cellStyle name="Millares 6 3 3 2 12" xfId="18714"/>
    <cellStyle name="Millares 6 3 3 2 2" xfId="1328"/>
    <cellStyle name="Millares 6 3 3 2 2 10" xfId="19300"/>
    <cellStyle name="Millares 6 3 3 2 2 2" xfId="5141"/>
    <cellStyle name="Millares 6 3 3 2 2 3" xfId="6897"/>
    <cellStyle name="Millares 6 3 3 2 2 4" xfId="8670"/>
    <cellStyle name="Millares 6 3 3 2 2 5" xfId="10439"/>
    <cellStyle name="Millares 6 3 3 2 2 6" xfId="12209"/>
    <cellStyle name="Millares 6 3 3 2 2 7" xfId="13983"/>
    <cellStyle name="Millares 6 3 3 2 2 8" xfId="15781"/>
    <cellStyle name="Millares 6 3 3 2 2 9" xfId="17538"/>
    <cellStyle name="Millares 6 3 3 2 3" xfId="1917"/>
    <cellStyle name="Millares 6 3 3 2 3 10" xfId="19886"/>
    <cellStyle name="Millares 6 3 3 2 3 2" xfId="5730"/>
    <cellStyle name="Millares 6 3 3 2 3 3" xfId="7483"/>
    <cellStyle name="Millares 6 3 3 2 3 4" xfId="9256"/>
    <cellStyle name="Millares 6 3 3 2 3 5" xfId="11025"/>
    <cellStyle name="Millares 6 3 3 2 3 6" xfId="12795"/>
    <cellStyle name="Millares 6 3 3 2 3 7" xfId="14569"/>
    <cellStyle name="Millares 6 3 3 2 3 8" xfId="16370"/>
    <cellStyle name="Millares 6 3 3 2 3 9" xfId="18124"/>
    <cellStyle name="Millares 6 3 3 2 4" xfId="4554"/>
    <cellStyle name="Millares 6 3 3 2 5" xfId="6311"/>
    <cellStyle name="Millares 6 3 3 2 6" xfId="8084"/>
    <cellStyle name="Millares 6 3 3 2 7" xfId="9853"/>
    <cellStyle name="Millares 6 3 3 2 8" xfId="11623"/>
    <cellStyle name="Millares 6 3 3 2 9" xfId="13397"/>
    <cellStyle name="Millares 6 3 3 20" xfId="16655"/>
    <cellStyle name="Millares 6 3 3 21" xfId="18420"/>
    <cellStyle name="Millares 6 3 3 22" xfId="20192"/>
    <cellStyle name="Millares 6 3 3 3" xfId="1035"/>
    <cellStyle name="Millares 6 3 3 3 10" xfId="19007"/>
    <cellStyle name="Millares 6 3 3 3 2" xfId="4848"/>
    <cellStyle name="Millares 6 3 3 3 3" xfId="6604"/>
    <cellStyle name="Millares 6 3 3 3 4" xfId="8377"/>
    <cellStyle name="Millares 6 3 3 3 5" xfId="10146"/>
    <cellStyle name="Millares 6 3 3 3 6" xfId="11916"/>
    <cellStyle name="Millares 6 3 3 3 7" xfId="13690"/>
    <cellStyle name="Millares 6 3 3 3 8" xfId="15488"/>
    <cellStyle name="Millares 6 3 3 3 9" xfId="17245"/>
    <cellStyle name="Millares 6 3 3 4" xfId="1624"/>
    <cellStyle name="Millares 6 3 3 4 10" xfId="19593"/>
    <cellStyle name="Millares 6 3 3 4 2" xfId="5437"/>
    <cellStyle name="Millares 6 3 3 4 3" xfId="7190"/>
    <cellStyle name="Millares 6 3 3 4 4" xfId="8963"/>
    <cellStyle name="Millares 6 3 3 4 5" xfId="10732"/>
    <cellStyle name="Millares 6 3 3 4 6" xfId="12502"/>
    <cellStyle name="Millares 6 3 3 4 7" xfId="14276"/>
    <cellStyle name="Millares 6 3 3 4 8" xfId="16077"/>
    <cellStyle name="Millares 6 3 3 4 9" xfId="17831"/>
    <cellStyle name="Millares 6 3 3 5" xfId="746"/>
    <cellStyle name="Millares 6 3 3 6" xfId="3013"/>
    <cellStyle name="Millares 6 3 3 7" xfId="2414"/>
    <cellStyle name="Millares 6 3 3 8" xfId="2867"/>
    <cellStyle name="Millares 6 3 3 9" xfId="3030"/>
    <cellStyle name="Millares 6 3 4" xfId="365"/>
    <cellStyle name="Millares 6 3 4 10" xfId="15097"/>
    <cellStyle name="Millares 6 3 4 11" xfId="16857"/>
    <cellStyle name="Millares 6 3 4 12" xfId="18620"/>
    <cellStyle name="Millares 6 3 4 2" xfId="1234"/>
    <cellStyle name="Millares 6 3 4 2 10" xfId="19206"/>
    <cellStyle name="Millares 6 3 4 2 2" xfId="5047"/>
    <cellStyle name="Millares 6 3 4 2 3" xfId="6803"/>
    <cellStyle name="Millares 6 3 4 2 4" xfId="8576"/>
    <cellStyle name="Millares 6 3 4 2 5" xfId="10345"/>
    <cellStyle name="Millares 6 3 4 2 6" xfId="12115"/>
    <cellStyle name="Millares 6 3 4 2 7" xfId="13889"/>
    <cellStyle name="Millares 6 3 4 2 8" xfId="15687"/>
    <cellStyle name="Millares 6 3 4 2 9" xfId="17444"/>
    <cellStyle name="Millares 6 3 4 3" xfId="1823"/>
    <cellStyle name="Millares 6 3 4 3 10" xfId="19792"/>
    <cellStyle name="Millares 6 3 4 3 2" xfId="5636"/>
    <cellStyle name="Millares 6 3 4 3 3" xfId="7389"/>
    <cellStyle name="Millares 6 3 4 3 4" xfId="9162"/>
    <cellStyle name="Millares 6 3 4 3 5" xfId="10931"/>
    <cellStyle name="Millares 6 3 4 3 6" xfId="12701"/>
    <cellStyle name="Millares 6 3 4 3 7" xfId="14475"/>
    <cellStyle name="Millares 6 3 4 3 8" xfId="16276"/>
    <cellStyle name="Millares 6 3 4 3 9" xfId="18030"/>
    <cellStyle name="Millares 6 3 4 4" xfId="4460"/>
    <cellStyle name="Millares 6 3 4 5" xfId="6217"/>
    <cellStyle name="Millares 6 3 4 6" xfId="7990"/>
    <cellStyle name="Millares 6 3 4 7" xfId="9759"/>
    <cellStyle name="Millares 6 3 4 8" xfId="11529"/>
    <cellStyle name="Millares 6 3 4 9" xfId="13303"/>
    <cellStyle name="Millares 6 3 5" xfId="941"/>
    <cellStyle name="Millares 6 3 5 10" xfId="18913"/>
    <cellStyle name="Millares 6 3 5 2" xfId="4754"/>
    <cellStyle name="Millares 6 3 5 3" xfId="6510"/>
    <cellStyle name="Millares 6 3 5 4" xfId="8283"/>
    <cellStyle name="Millares 6 3 5 5" xfId="10052"/>
    <cellStyle name="Millares 6 3 5 6" xfId="11822"/>
    <cellStyle name="Millares 6 3 5 7" xfId="13596"/>
    <cellStyle name="Millares 6 3 5 8" xfId="15394"/>
    <cellStyle name="Millares 6 3 5 9" xfId="17151"/>
    <cellStyle name="Millares 6 3 6" xfId="1530"/>
    <cellStyle name="Millares 6 3 6 10" xfId="19499"/>
    <cellStyle name="Millares 6 3 6 2" xfId="5343"/>
    <cellStyle name="Millares 6 3 6 3" xfId="7096"/>
    <cellStyle name="Millares 6 3 6 4" xfId="8869"/>
    <cellStyle name="Millares 6 3 6 5" xfId="10638"/>
    <cellStyle name="Millares 6 3 6 6" xfId="12408"/>
    <cellStyle name="Millares 6 3 6 7" xfId="14182"/>
    <cellStyle name="Millares 6 3 6 8" xfId="15983"/>
    <cellStyle name="Millares 6 3 6 9" xfId="17737"/>
    <cellStyle name="Millares 6 3 7" xfId="813"/>
    <cellStyle name="Millares 6 3 8" xfId="2756"/>
    <cellStyle name="Millares 6 3 9" xfId="3300"/>
    <cellStyle name="Millares 6 4" xfId="229"/>
    <cellStyle name="Millares 6 4 10" xfId="2817"/>
    <cellStyle name="Millares 6 4 11" xfId="3438"/>
    <cellStyle name="Millares 6 4 12" xfId="2372"/>
    <cellStyle name="Millares 6 4 13" xfId="4312"/>
    <cellStyle name="Millares 6 4 14" xfId="6072"/>
    <cellStyle name="Millares 6 4 15" xfId="7845"/>
    <cellStyle name="Millares 6 4 16" xfId="9614"/>
    <cellStyle name="Millares 6 4 17" xfId="11384"/>
    <cellStyle name="Millares 6 4 18" xfId="13157"/>
    <cellStyle name="Millares 6 4 19" xfId="14950"/>
    <cellStyle name="Millares 6 4 2" xfId="513"/>
    <cellStyle name="Millares 6 4 2 10" xfId="15245"/>
    <cellStyle name="Millares 6 4 2 11" xfId="17004"/>
    <cellStyle name="Millares 6 4 2 12" xfId="18767"/>
    <cellStyle name="Millares 6 4 2 2" xfId="1381"/>
    <cellStyle name="Millares 6 4 2 2 10" xfId="19353"/>
    <cellStyle name="Millares 6 4 2 2 2" xfId="5194"/>
    <cellStyle name="Millares 6 4 2 2 3" xfId="6950"/>
    <cellStyle name="Millares 6 4 2 2 4" xfId="8723"/>
    <cellStyle name="Millares 6 4 2 2 5" xfId="10492"/>
    <cellStyle name="Millares 6 4 2 2 6" xfId="12262"/>
    <cellStyle name="Millares 6 4 2 2 7" xfId="14036"/>
    <cellStyle name="Millares 6 4 2 2 8" xfId="15834"/>
    <cellStyle name="Millares 6 4 2 2 9" xfId="17591"/>
    <cellStyle name="Millares 6 4 2 3" xfId="1970"/>
    <cellStyle name="Millares 6 4 2 3 10" xfId="19939"/>
    <cellStyle name="Millares 6 4 2 3 2" xfId="5783"/>
    <cellStyle name="Millares 6 4 2 3 3" xfId="7536"/>
    <cellStyle name="Millares 6 4 2 3 4" xfId="9309"/>
    <cellStyle name="Millares 6 4 2 3 5" xfId="11078"/>
    <cellStyle name="Millares 6 4 2 3 6" xfId="12848"/>
    <cellStyle name="Millares 6 4 2 3 7" xfId="14622"/>
    <cellStyle name="Millares 6 4 2 3 8" xfId="16423"/>
    <cellStyle name="Millares 6 4 2 3 9" xfId="18177"/>
    <cellStyle name="Millares 6 4 2 4" xfId="4607"/>
    <cellStyle name="Millares 6 4 2 5" xfId="6364"/>
    <cellStyle name="Millares 6 4 2 6" xfId="8137"/>
    <cellStyle name="Millares 6 4 2 7" xfId="9906"/>
    <cellStyle name="Millares 6 4 2 8" xfId="11676"/>
    <cellStyle name="Millares 6 4 2 9" xfId="13450"/>
    <cellStyle name="Millares 6 4 20" xfId="16710"/>
    <cellStyle name="Millares 6 4 21" xfId="18474"/>
    <cellStyle name="Millares 6 4 22" xfId="20246"/>
    <cellStyle name="Millares 6 4 3" xfId="1088"/>
    <cellStyle name="Millares 6 4 3 10" xfId="19060"/>
    <cellStyle name="Millares 6 4 3 2" xfId="4901"/>
    <cellStyle name="Millares 6 4 3 3" xfId="6657"/>
    <cellStyle name="Millares 6 4 3 4" xfId="8430"/>
    <cellStyle name="Millares 6 4 3 5" xfId="10199"/>
    <cellStyle name="Millares 6 4 3 6" xfId="11969"/>
    <cellStyle name="Millares 6 4 3 7" xfId="13743"/>
    <cellStyle name="Millares 6 4 3 8" xfId="15541"/>
    <cellStyle name="Millares 6 4 3 9" xfId="17298"/>
    <cellStyle name="Millares 6 4 4" xfId="1677"/>
    <cellStyle name="Millares 6 4 4 10" xfId="19646"/>
    <cellStyle name="Millares 6 4 4 2" xfId="5490"/>
    <cellStyle name="Millares 6 4 4 3" xfId="7243"/>
    <cellStyle name="Millares 6 4 4 4" xfId="9016"/>
    <cellStyle name="Millares 6 4 4 5" xfId="10785"/>
    <cellStyle name="Millares 6 4 4 6" xfId="12555"/>
    <cellStyle name="Millares 6 4 4 7" xfId="14329"/>
    <cellStyle name="Millares 6 4 4 8" xfId="16130"/>
    <cellStyle name="Millares 6 4 4 9" xfId="17884"/>
    <cellStyle name="Millares 6 4 5" xfId="637"/>
    <cellStyle name="Millares 6 4 6" xfId="3014"/>
    <cellStyle name="Millares 6 4 7" xfId="2788"/>
    <cellStyle name="Millares 6 4 8" xfId="3553"/>
    <cellStyle name="Millares 6 4 9" xfId="2378"/>
    <cellStyle name="Millares 6 5" xfId="126"/>
    <cellStyle name="Millares 6 5 10" xfId="2722"/>
    <cellStyle name="Millares 6 5 11" xfId="3530"/>
    <cellStyle name="Millares 6 5 12" xfId="4081"/>
    <cellStyle name="Millares 6 5 13" xfId="4213"/>
    <cellStyle name="Millares 6 5 14" xfId="5976"/>
    <cellStyle name="Millares 6 5 15" xfId="7749"/>
    <cellStyle name="Millares 6 5 16" xfId="9518"/>
    <cellStyle name="Millares 6 5 17" xfId="11288"/>
    <cellStyle name="Millares 6 5 18" xfId="13061"/>
    <cellStyle name="Millares 6 5 19" xfId="14849"/>
    <cellStyle name="Millares 6 5 2" xfId="417"/>
    <cellStyle name="Millares 6 5 2 10" xfId="15149"/>
    <cellStyle name="Millares 6 5 2 11" xfId="16909"/>
    <cellStyle name="Millares 6 5 2 12" xfId="18672"/>
    <cellStyle name="Millares 6 5 2 2" xfId="1286"/>
    <cellStyle name="Millares 6 5 2 2 10" xfId="19258"/>
    <cellStyle name="Millares 6 5 2 2 2" xfId="5099"/>
    <cellStyle name="Millares 6 5 2 2 3" xfId="6855"/>
    <cellStyle name="Millares 6 5 2 2 4" xfId="8628"/>
    <cellStyle name="Millares 6 5 2 2 5" xfId="10397"/>
    <cellStyle name="Millares 6 5 2 2 6" xfId="12167"/>
    <cellStyle name="Millares 6 5 2 2 7" xfId="13941"/>
    <cellStyle name="Millares 6 5 2 2 8" xfId="15739"/>
    <cellStyle name="Millares 6 5 2 2 9" xfId="17496"/>
    <cellStyle name="Millares 6 5 2 3" xfId="1875"/>
    <cellStyle name="Millares 6 5 2 3 10" xfId="19844"/>
    <cellStyle name="Millares 6 5 2 3 2" xfId="5688"/>
    <cellStyle name="Millares 6 5 2 3 3" xfId="7441"/>
    <cellStyle name="Millares 6 5 2 3 4" xfId="9214"/>
    <cellStyle name="Millares 6 5 2 3 5" xfId="10983"/>
    <cellStyle name="Millares 6 5 2 3 6" xfId="12753"/>
    <cellStyle name="Millares 6 5 2 3 7" xfId="14527"/>
    <cellStyle name="Millares 6 5 2 3 8" xfId="16328"/>
    <cellStyle name="Millares 6 5 2 3 9" xfId="18082"/>
    <cellStyle name="Millares 6 5 2 4" xfId="4512"/>
    <cellStyle name="Millares 6 5 2 5" xfId="6269"/>
    <cellStyle name="Millares 6 5 2 6" xfId="8042"/>
    <cellStyle name="Millares 6 5 2 7" xfId="9811"/>
    <cellStyle name="Millares 6 5 2 8" xfId="11581"/>
    <cellStyle name="Millares 6 5 2 9" xfId="13355"/>
    <cellStyle name="Millares 6 5 20" xfId="16613"/>
    <cellStyle name="Millares 6 5 21" xfId="18378"/>
    <cellStyle name="Millares 6 5 22" xfId="20150"/>
    <cellStyle name="Millares 6 5 3" xfId="993"/>
    <cellStyle name="Millares 6 5 3 10" xfId="18965"/>
    <cellStyle name="Millares 6 5 3 2" xfId="4806"/>
    <cellStyle name="Millares 6 5 3 3" xfId="6562"/>
    <cellStyle name="Millares 6 5 3 4" xfId="8335"/>
    <cellStyle name="Millares 6 5 3 5" xfId="10104"/>
    <cellStyle name="Millares 6 5 3 6" xfId="11874"/>
    <cellStyle name="Millares 6 5 3 7" xfId="13648"/>
    <cellStyle name="Millares 6 5 3 8" xfId="15446"/>
    <cellStyle name="Millares 6 5 3 9" xfId="17203"/>
    <cellStyle name="Millares 6 5 4" xfId="1582"/>
    <cellStyle name="Millares 6 5 4 10" xfId="19551"/>
    <cellStyle name="Millares 6 5 4 2" xfId="5395"/>
    <cellStyle name="Millares 6 5 4 3" xfId="7148"/>
    <cellStyle name="Millares 6 5 4 4" xfId="8921"/>
    <cellStyle name="Millares 6 5 4 5" xfId="10690"/>
    <cellStyle name="Millares 6 5 4 6" xfId="12460"/>
    <cellStyle name="Millares 6 5 4 7" xfId="14234"/>
    <cellStyle name="Millares 6 5 4 8" xfId="16035"/>
    <cellStyle name="Millares 6 5 4 9" xfId="17789"/>
    <cellStyle name="Millares 6 5 5" xfId="848"/>
    <cellStyle name="Millares 6 5 6" xfId="2902"/>
    <cellStyle name="Millares 6 5 7" xfId="2663"/>
    <cellStyle name="Millares 6 5 8" xfId="2312"/>
    <cellStyle name="Millares 6 5 9" xfId="3311"/>
    <cellStyle name="Millares 6 6" xfId="323"/>
    <cellStyle name="Millares 6 6 10" xfId="15055"/>
    <cellStyle name="Millares 6 6 11" xfId="16815"/>
    <cellStyle name="Millares 6 6 12" xfId="18578"/>
    <cellStyle name="Millares 6 6 2" xfId="1192"/>
    <cellStyle name="Millares 6 6 2 10" xfId="19164"/>
    <cellStyle name="Millares 6 6 2 2" xfId="5005"/>
    <cellStyle name="Millares 6 6 2 3" xfId="6761"/>
    <cellStyle name="Millares 6 6 2 4" xfId="8534"/>
    <cellStyle name="Millares 6 6 2 5" xfId="10303"/>
    <cellStyle name="Millares 6 6 2 6" xfId="12073"/>
    <cellStyle name="Millares 6 6 2 7" xfId="13847"/>
    <cellStyle name="Millares 6 6 2 8" xfId="15645"/>
    <cellStyle name="Millares 6 6 2 9" xfId="17402"/>
    <cellStyle name="Millares 6 6 3" xfId="1781"/>
    <cellStyle name="Millares 6 6 3 10" xfId="19750"/>
    <cellStyle name="Millares 6 6 3 2" xfId="5594"/>
    <cellStyle name="Millares 6 6 3 3" xfId="7347"/>
    <cellStyle name="Millares 6 6 3 4" xfId="9120"/>
    <cellStyle name="Millares 6 6 3 5" xfId="10889"/>
    <cellStyle name="Millares 6 6 3 6" xfId="12659"/>
    <cellStyle name="Millares 6 6 3 7" xfId="14433"/>
    <cellStyle name="Millares 6 6 3 8" xfId="16234"/>
    <cellStyle name="Millares 6 6 3 9" xfId="17988"/>
    <cellStyle name="Millares 6 6 4" xfId="4418"/>
    <cellStyle name="Millares 6 6 5" xfId="6175"/>
    <cellStyle name="Millares 6 6 6" xfId="7948"/>
    <cellStyle name="Millares 6 6 7" xfId="9717"/>
    <cellStyle name="Millares 6 6 8" xfId="11487"/>
    <cellStyle name="Millares 6 6 9" xfId="13261"/>
    <cellStyle name="Millares 6 7" xfId="899"/>
    <cellStyle name="Millares 6 7 10" xfId="18871"/>
    <cellStyle name="Millares 6 7 2" xfId="4712"/>
    <cellStyle name="Millares 6 7 3" xfId="6468"/>
    <cellStyle name="Millares 6 7 4" xfId="8241"/>
    <cellStyle name="Millares 6 7 5" xfId="10010"/>
    <cellStyle name="Millares 6 7 6" xfId="11780"/>
    <cellStyle name="Millares 6 7 7" xfId="13554"/>
    <cellStyle name="Millares 6 7 8" xfId="15352"/>
    <cellStyle name="Millares 6 7 9" xfId="17109"/>
    <cellStyle name="Millares 6 8" xfId="1488"/>
    <cellStyle name="Millares 6 8 10" xfId="19457"/>
    <cellStyle name="Millares 6 8 2" xfId="5301"/>
    <cellStyle name="Millares 6 8 3" xfId="7054"/>
    <cellStyle name="Millares 6 8 4" xfId="8827"/>
    <cellStyle name="Millares 6 8 5" xfId="10596"/>
    <cellStyle name="Millares 6 8 6" xfId="12366"/>
    <cellStyle name="Millares 6 8 7" xfId="14140"/>
    <cellStyle name="Millares 6 8 8" xfId="15941"/>
    <cellStyle name="Millares 6 8 9" xfId="17695"/>
    <cellStyle name="Millares 6 9" xfId="845"/>
    <cellStyle name="Millares 7" xfId="22"/>
    <cellStyle name="Millares 7 10" xfId="3080"/>
    <cellStyle name="Millares 7 11" xfId="3449"/>
    <cellStyle name="Millares 7 12" xfId="2616"/>
    <cellStyle name="Millares 7 13" xfId="3754"/>
    <cellStyle name="Millares 7 14" xfId="3942"/>
    <cellStyle name="Millares 7 15" xfId="4041"/>
    <cellStyle name="Millares 7 16" xfId="3562"/>
    <cellStyle name="Millares 7 17" xfId="4114"/>
    <cellStyle name="Millares 7 18" xfId="4301"/>
    <cellStyle name="Millares 7 19" xfId="7654"/>
    <cellStyle name="Millares 7 2" xfId="43"/>
    <cellStyle name="Millares 7 2 10" xfId="2811"/>
    <cellStyle name="Millares 7 2 11" xfId="3486"/>
    <cellStyle name="Millares 7 2 12" xfId="3648"/>
    <cellStyle name="Millares 7 2 13" xfId="3380"/>
    <cellStyle name="Millares 7 2 14" xfId="2447"/>
    <cellStyle name="Millares 7 2 15" xfId="2592"/>
    <cellStyle name="Millares 7 2 16" xfId="4134"/>
    <cellStyle name="Millares 7 2 17" xfId="5901"/>
    <cellStyle name="Millares 7 2 18" xfId="7673"/>
    <cellStyle name="Millares 7 2 19" xfId="9443"/>
    <cellStyle name="Millares 7 2 2" xfId="93"/>
    <cellStyle name="Millares 7 2 2 10" xfId="3365"/>
    <cellStyle name="Millares 7 2 2 11" xfId="3491"/>
    <cellStyle name="Millares 7 2 2 12" xfId="2687"/>
    <cellStyle name="Millares 7 2 2 13" xfId="2507"/>
    <cellStyle name="Millares 7 2 2 14" xfId="3663"/>
    <cellStyle name="Millares 7 2 2 15" xfId="4180"/>
    <cellStyle name="Millares 7 2 2 16" xfId="5943"/>
    <cellStyle name="Millares 7 2 2 17" xfId="7716"/>
    <cellStyle name="Millares 7 2 2 18" xfId="9485"/>
    <cellStyle name="Millares 7 2 2 19" xfId="11255"/>
    <cellStyle name="Millares 7 2 2 2" xfId="290"/>
    <cellStyle name="Millares 7 2 2 2 10" xfId="2764"/>
    <cellStyle name="Millares 7 2 2 2 11" xfId="3612"/>
    <cellStyle name="Millares 7 2 2 2 12" xfId="2965"/>
    <cellStyle name="Millares 7 2 2 2 13" xfId="4373"/>
    <cellStyle name="Millares 7 2 2 2 14" xfId="6133"/>
    <cellStyle name="Millares 7 2 2 2 15" xfId="7906"/>
    <cellStyle name="Millares 7 2 2 2 16" xfId="9675"/>
    <cellStyle name="Millares 7 2 2 2 17" xfId="11445"/>
    <cellStyle name="Millares 7 2 2 2 18" xfId="13218"/>
    <cellStyle name="Millares 7 2 2 2 19" xfId="15011"/>
    <cellStyle name="Millares 7 2 2 2 2" xfId="574"/>
    <cellStyle name="Millares 7 2 2 2 2 10" xfId="15306"/>
    <cellStyle name="Millares 7 2 2 2 2 11" xfId="17065"/>
    <cellStyle name="Millares 7 2 2 2 2 12" xfId="18828"/>
    <cellStyle name="Millares 7 2 2 2 2 2" xfId="1442"/>
    <cellStyle name="Millares 7 2 2 2 2 2 10" xfId="19414"/>
    <cellStyle name="Millares 7 2 2 2 2 2 2" xfId="5255"/>
    <cellStyle name="Millares 7 2 2 2 2 2 3" xfId="7011"/>
    <cellStyle name="Millares 7 2 2 2 2 2 4" xfId="8784"/>
    <cellStyle name="Millares 7 2 2 2 2 2 5" xfId="10553"/>
    <cellStyle name="Millares 7 2 2 2 2 2 6" xfId="12323"/>
    <cellStyle name="Millares 7 2 2 2 2 2 7" xfId="14097"/>
    <cellStyle name="Millares 7 2 2 2 2 2 8" xfId="15895"/>
    <cellStyle name="Millares 7 2 2 2 2 2 9" xfId="17652"/>
    <cellStyle name="Millares 7 2 2 2 2 3" xfId="2031"/>
    <cellStyle name="Millares 7 2 2 2 2 3 10" xfId="20000"/>
    <cellStyle name="Millares 7 2 2 2 2 3 2" xfId="5844"/>
    <cellStyle name="Millares 7 2 2 2 2 3 3" xfId="7597"/>
    <cellStyle name="Millares 7 2 2 2 2 3 4" xfId="9370"/>
    <cellStyle name="Millares 7 2 2 2 2 3 5" xfId="11139"/>
    <cellStyle name="Millares 7 2 2 2 2 3 6" xfId="12909"/>
    <cellStyle name="Millares 7 2 2 2 2 3 7" xfId="14683"/>
    <cellStyle name="Millares 7 2 2 2 2 3 8" xfId="16484"/>
    <cellStyle name="Millares 7 2 2 2 2 3 9" xfId="18238"/>
    <cellStyle name="Millares 7 2 2 2 2 4" xfId="4668"/>
    <cellStyle name="Millares 7 2 2 2 2 5" xfId="6425"/>
    <cellStyle name="Millares 7 2 2 2 2 6" xfId="8198"/>
    <cellStyle name="Millares 7 2 2 2 2 7" xfId="9967"/>
    <cellStyle name="Millares 7 2 2 2 2 8" xfId="11737"/>
    <cellStyle name="Millares 7 2 2 2 2 9" xfId="13511"/>
    <cellStyle name="Millares 7 2 2 2 20" xfId="16771"/>
    <cellStyle name="Millares 7 2 2 2 21" xfId="18535"/>
    <cellStyle name="Millares 7 2 2 2 22" xfId="20307"/>
    <cellStyle name="Millares 7 2 2 2 3" xfId="1149"/>
    <cellStyle name="Millares 7 2 2 2 3 10" xfId="19121"/>
    <cellStyle name="Millares 7 2 2 2 3 2" xfId="4962"/>
    <cellStyle name="Millares 7 2 2 2 3 3" xfId="6718"/>
    <cellStyle name="Millares 7 2 2 2 3 4" xfId="8491"/>
    <cellStyle name="Millares 7 2 2 2 3 5" xfId="10260"/>
    <cellStyle name="Millares 7 2 2 2 3 6" xfId="12030"/>
    <cellStyle name="Millares 7 2 2 2 3 7" xfId="13804"/>
    <cellStyle name="Millares 7 2 2 2 3 8" xfId="15602"/>
    <cellStyle name="Millares 7 2 2 2 3 9" xfId="17359"/>
    <cellStyle name="Millares 7 2 2 2 4" xfId="1738"/>
    <cellStyle name="Millares 7 2 2 2 4 10" xfId="19707"/>
    <cellStyle name="Millares 7 2 2 2 4 2" xfId="5551"/>
    <cellStyle name="Millares 7 2 2 2 4 3" xfId="7304"/>
    <cellStyle name="Millares 7 2 2 2 4 4" xfId="9077"/>
    <cellStyle name="Millares 7 2 2 2 4 5" xfId="10846"/>
    <cellStyle name="Millares 7 2 2 2 4 6" xfId="12616"/>
    <cellStyle name="Millares 7 2 2 2 4 7" xfId="14390"/>
    <cellStyle name="Millares 7 2 2 2 4 8" xfId="16191"/>
    <cellStyle name="Millares 7 2 2 2 4 9" xfId="17945"/>
    <cellStyle name="Millares 7 2 2 2 5" xfId="2097"/>
    <cellStyle name="Millares 7 2 2 2 6" xfId="2558"/>
    <cellStyle name="Millares 7 2 2 2 7" xfId="2349"/>
    <cellStyle name="Millares 7 2 2 2 8" xfId="3554"/>
    <cellStyle name="Millares 7 2 2 2 9" xfId="2906"/>
    <cellStyle name="Millares 7 2 2 20" xfId="13028"/>
    <cellStyle name="Millares 7 2 2 21" xfId="14816"/>
    <cellStyle name="Millares 7 2 2 22" xfId="16580"/>
    <cellStyle name="Millares 7 2 2 23" xfId="18345"/>
    <cellStyle name="Millares 7 2 2 24" xfId="20117"/>
    <cellStyle name="Millares 7 2 2 3" xfId="187"/>
    <cellStyle name="Millares 7 2 2 3 10" xfId="3211"/>
    <cellStyle name="Millares 7 2 2 3 11" xfId="2774"/>
    <cellStyle name="Millares 7 2 2 3 12" xfId="3046"/>
    <cellStyle name="Millares 7 2 2 3 13" xfId="4274"/>
    <cellStyle name="Millares 7 2 2 3 14" xfId="6037"/>
    <cellStyle name="Millares 7 2 2 3 15" xfId="7810"/>
    <cellStyle name="Millares 7 2 2 3 16" xfId="9579"/>
    <cellStyle name="Millares 7 2 2 3 17" xfId="11349"/>
    <cellStyle name="Millares 7 2 2 3 18" xfId="13122"/>
    <cellStyle name="Millares 7 2 2 3 19" xfId="14910"/>
    <cellStyle name="Millares 7 2 2 3 2" xfId="478"/>
    <cellStyle name="Millares 7 2 2 3 2 10" xfId="15210"/>
    <cellStyle name="Millares 7 2 2 3 2 11" xfId="16970"/>
    <cellStyle name="Millares 7 2 2 3 2 12" xfId="18733"/>
    <cellStyle name="Millares 7 2 2 3 2 2" xfId="1347"/>
    <cellStyle name="Millares 7 2 2 3 2 2 10" xfId="19319"/>
    <cellStyle name="Millares 7 2 2 3 2 2 2" xfId="5160"/>
    <cellStyle name="Millares 7 2 2 3 2 2 3" xfId="6916"/>
    <cellStyle name="Millares 7 2 2 3 2 2 4" xfId="8689"/>
    <cellStyle name="Millares 7 2 2 3 2 2 5" xfId="10458"/>
    <cellStyle name="Millares 7 2 2 3 2 2 6" xfId="12228"/>
    <cellStyle name="Millares 7 2 2 3 2 2 7" xfId="14002"/>
    <cellStyle name="Millares 7 2 2 3 2 2 8" xfId="15800"/>
    <cellStyle name="Millares 7 2 2 3 2 2 9" xfId="17557"/>
    <cellStyle name="Millares 7 2 2 3 2 3" xfId="1936"/>
    <cellStyle name="Millares 7 2 2 3 2 3 10" xfId="19905"/>
    <cellStyle name="Millares 7 2 2 3 2 3 2" xfId="5749"/>
    <cellStyle name="Millares 7 2 2 3 2 3 3" xfId="7502"/>
    <cellStyle name="Millares 7 2 2 3 2 3 4" xfId="9275"/>
    <cellStyle name="Millares 7 2 2 3 2 3 5" xfId="11044"/>
    <cellStyle name="Millares 7 2 2 3 2 3 6" xfId="12814"/>
    <cellStyle name="Millares 7 2 2 3 2 3 7" xfId="14588"/>
    <cellStyle name="Millares 7 2 2 3 2 3 8" xfId="16389"/>
    <cellStyle name="Millares 7 2 2 3 2 3 9" xfId="18143"/>
    <cellStyle name="Millares 7 2 2 3 2 4" xfId="4573"/>
    <cellStyle name="Millares 7 2 2 3 2 5" xfId="6330"/>
    <cellStyle name="Millares 7 2 2 3 2 6" xfId="8103"/>
    <cellStyle name="Millares 7 2 2 3 2 7" xfId="9872"/>
    <cellStyle name="Millares 7 2 2 3 2 8" xfId="11642"/>
    <cellStyle name="Millares 7 2 2 3 2 9" xfId="13416"/>
    <cellStyle name="Millares 7 2 2 3 20" xfId="16674"/>
    <cellStyle name="Millares 7 2 2 3 21" xfId="18439"/>
    <cellStyle name="Millares 7 2 2 3 22" xfId="20211"/>
    <cellStyle name="Millares 7 2 2 3 3" xfId="1054"/>
    <cellStyle name="Millares 7 2 2 3 3 10" xfId="19026"/>
    <cellStyle name="Millares 7 2 2 3 3 2" xfId="4867"/>
    <cellStyle name="Millares 7 2 2 3 3 3" xfId="6623"/>
    <cellStyle name="Millares 7 2 2 3 3 4" xfId="8396"/>
    <cellStyle name="Millares 7 2 2 3 3 5" xfId="10165"/>
    <cellStyle name="Millares 7 2 2 3 3 6" xfId="11935"/>
    <cellStyle name="Millares 7 2 2 3 3 7" xfId="13709"/>
    <cellStyle name="Millares 7 2 2 3 3 8" xfId="15507"/>
    <cellStyle name="Millares 7 2 2 3 3 9" xfId="17264"/>
    <cellStyle name="Millares 7 2 2 3 4" xfId="1643"/>
    <cellStyle name="Millares 7 2 2 3 4 10" xfId="19612"/>
    <cellStyle name="Millares 7 2 2 3 4 2" xfId="5456"/>
    <cellStyle name="Millares 7 2 2 3 4 3" xfId="7209"/>
    <cellStyle name="Millares 7 2 2 3 4 4" xfId="8982"/>
    <cellStyle name="Millares 7 2 2 3 4 5" xfId="10751"/>
    <cellStyle name="Millares 7 2 2 3 4 6" xfId="12521"/>
    <cellStyle name="Millares 7 2 2 3 4 7" xfId="14295"/>
    <cellStyle name="Millares 7 2 2 3 4 8" xfId="16096"/>
    <cellStyle name="Millares 7 2 2 3 4 9" xfId="17850"/>
    <cellStyle name="Millares 7 2 2 3 5" xfId="660"/>
    <cellStyle name="Millares 7 2 2 3 6" xfId="2469"/>
    <cellStyle name="Millares 7 2 2 3 7" xfId="2386"/>
    <cellStyle name="Millares 7 2 2 3 8" xfId="2409"/>
    <cellStyle name="Millares 7 2 2 3 9" xfId="2359"/>
    <cellStyle name="Millares 7 2 2 4" xfId="384"/>
    <cellStyle name="Millares 7 2 2 4 10" xfId="15116"/>
    <cellStyle name="Millares 7 2 2 4 11" xfId="16876"/>
    <cellStyle name="Millares 7 2 2 4 12" xfId="18639"/>
    <cellStyle name="Millares 7 2 2 4 2" xfId="1253"/>
    <cellStyle name="Millares 7 2 2 4 2 10" xfId="19225"/>
    <cellStyle name="Millares 7 2 2 4 2 2" xfId="5066"/>
    <cellStyle name="Millares 7 2 2 4 2 3" xfId="6822"/>
    <cellStyle name="Millares 7 2 2 4 2 4" xfId="8595"/>
    <cellStyle name="Millares 7 2 2 4 2 5" xfId="10364"/>
    <cellStyle name="Millares 7 2 2 4 2 6" xfId="12134"/>
    <cellStyle name="Millares 7 2 2 4 2 7" xfId="13908"/>
    <cellStyle name="Millares 7 2 2 4 2 8" xfId="15706"/>
    <cellStyle name="Millares 7 2 2 4 2 9" xfId="17463"/>
    <cellStyle name="Millares 7 2 2 4 3" xfId="1842"/>
    <cellStyle name="Millares 7 2 2 4 3 10" xfId="19811"/>
    <cellStyle name="Millares 7 2 2 4 3 2" xfId="5655"/>
    <cellStyle name="Millares 7 2 2 4 3 3" xfId="7408"/>
    <cellStyle name="Millares 7 2 2 4 3 4" xfId="9181"/>
    <cellStyle name="Millares 7 2 2 4 3 5" xfId="10950"/>
    <cellStyle name="Millares 7 2 2 4 3 6" xfId="12720"/>
    <cellStyle name="Millares 7 2 2 4 3 7" xfId="14494"/>
    <cellStyle name="Millares 7 2 2 4 3 8" xfId="16295"/>
    <cellStyle name="Millares 7 2 2 4 3 9" xfId="18049"/>
    <cellStyle name="Millares 7 2 2 4 4" xfId="4479"/>
    <cellStyle name="Millares 7 2 2 4 5" xfId="6236"/>
    <cellStyle name="Millares 7 2 2 4 6" xfId="8009"/>
    <cellStyle name="Millares 7 2 2 4 7" xfId="9778"/>
    <cellStyle name="Millares 7 2 2 4 8" xfId="11548"/>
    <cellStyle name="Millares 7 2 2 4 9" xfId="13322"/>
    <cellStyle name="Millares 7 2 2 5" xfId="960"/>
    <cellStyle name="Millares 7 2 2 5 10" xfId="18932"/>
    <cellStyle name="Millares 7 2 2 5 2" xfId="4773"/>
    <cellStyle name="Millares 7 2 2 5 3" xfId="6529"/>
    <cellStyle name="Millares 7 2 2 5 4" xfId="8302"/>
    <cellStyle name="Millares 7 2 2 5 5" xfId="10071"/>
    <cellStyle name="Millares 7 2 2 5 6" xfId="11841"/>
    <cellStyle name="Millares 7 2 2 5 7" xfId="13615"/>
    <cellStyle name="Millares 7 2 2 5 8" xfId="15413"/>
    <cellStyle name="Millares 7 2 2 5 9" xfId="17170"/>
    <cellStyle name="Millares 7 2 2 6" xfId="1549"/>
    <cellStyle name="Millares 7 2 2 6 10" xfId="19518"/>
    <cellStyle name="Millares 7 2 2 6 2" xfId="5362"/>
    <cellStyle name="Millares 7 2 2 6 3" xfId="7115"/>
    <cellStyle name="Millares 7 2 2 6 4" xfId="8888"/>
    <cellStyle name="Millares 7 2 2 6 5" xfId="10657"/>
    <cellStyle name="Millares 7 2 2 6 6" xfId="12427"/>
    <cellStyle name="Millares 7 2 2 6 7" xfId="14201"/>
    <cellStyle name="Millares 7 2 2 6 8" xfId="16002"/>
    <cellStyle name="Millares 7 2 2 6 9" xfId="17756"/>
    <cellStyle name="Millares 7 2 2 7" xfId="676"/>
    <cellStyle name="Millares 7 2 2 8" xfId="3029"/>
    <cellStyle name="Millares 7 2 2 9" xfId="3019"/>
    <cellStyle name="Millares 7 2 20" xfId="11213"/>
    <cellStyle name="Millares 7 2 21" xfId="12986"/>
    <cellStyle name="Millares 7 2 22" xfId="14767"/>
    <cellStyle name="Millares 7 2 23" xfId="16536"/>
    <cellStyle name="Millares 7 2 24" xfId="18303"/>
    <cellStyle name="Millares 7 2 25" xfId="20075"/>
    <cellStyle name="Millares 7 2 3" xfId="248"/>
    <cellStyle name="Millares 7 2 3 10" xfId="3708"/>
    <cellStyle name="Millares 7 2 3 11" xfId="3903"/>
    <cellStyle name="Millares 7 2 3 12" xfId="3352"/>
    <cellStyle name="Millares 7 2 3 13" xfId="4331"/>
    <cellStyle name="Millares 7 2 3 14" xfId="6091"/>
    <cellStyle name="Millares 7 2 3 15" xfId="7864"/>
    <cellStyle name="Millares 7 2 3 16" xfId="9633"/>
    <cellStyle name="Millares 7 2 3 17" xfId="11403"/>
    <cellStyle name="Millares 7 2 3 18" xfId="13176"/>
    <cellStyle name="Millares 7 2 3 19" xfId="14969"/>
    <cellStyle name="Millares 7 2 3 2" xfId="532"/>
    <cellStyle name="Millares 7 2 3 2 10" xfId="15264"/>
    <cellStyle name="Millares 7 2 3 2 11" xfId="17023"/>
    <cellStyle name="Millares 7 2 3 2 12" xfId="18786"/>
    <cellStyle name="Millares 7 2 3 2 2" xfId="1400"/>
    <cellStyle name="Millares 7 2 3 2 2 10" xfId="19372"/>
    <cellStyle name="Millares 7 2 3 2 2 2" xfId="5213"/>
    <cellStyle name="Millares 7 2 3 2 2 3" xfId="6969"/>
    <cellStyle name="Millares 7 2 3 2 2 4" xfId="8742"/>
    <cellStyle name="Millares 7 2 3 2 2 5" xfId="10511"/>
    <cellStyle name="Millares 7 2 3 2 2 6" xfId="12281"/>
    <cellStyle name="Millares 7 2 3 2 2 7" xfId="14055"/>
    <cellStyle name="Millares 7 2 3 2 2 8" xfId="15853"/>
    <cellStyle name="Millares 7 2 3 2 2 9" xfId="17610"/>
    <cellStyle name="Millares 7 2 3 2 3" xfId="1989"/>
    <cellStyle name="Millares 7 2 3 2 3 10" xfId="19958"/>
    <cellStyle name="Millares 7 2 3 2 3 2" xfId="5802"/>
    <cellStyle name="Millares 7 2 3 2 3 3" xfId="7555"/>
    <cellStyle name="Millares 7 2 3 2 3 4" xfId="9328"/>
    <cellStyle name="Millares 7 2 3 2 3 5" xfId="11097"/>
    <cellStyle name="Millares 7 2 3 2 3 6" xfId="12867"/>
    <cellStyle name="Millares 7 2 3 2 3 7" xfId="14641"/>
    <cellStyle name="Millares 7 2 3 2 3 8" xfId="16442"/>
    <cellStyle name="Millares 7 2 3 2 3 9" xfId="18196"/>
    <cellStyle name="Millares 7 2 3 2 4" xfId="4626"/>
    <cellStyle name="Millares 7 2 3 2 5" xfId="6383"/>
    <cellStyle name="Millares 7 2 3 2 6" xfId="8156"/>
    <cellStyle name="Millares 7 2 3 2 7" xfId="9925"/>
    <cellStyle name="Millares 7 2 3 2 8" xfId="11695"/>
    <cellStyle name="Millares 7 2 3 2 9" xfId="13469"/>
    <cellStyle name="Millares 7 2 3 20" xfId="16729"/>
    <cellStyle name="Millares 7 2 3 21" xfId="18493"/>
    <cellStyle name="Millares 7 2 3 22" xfId="20265"/>
    <cellStyle name="Millares 7 2 3 3" xfId="1107"/>
    <cellStyle name="Millares 7 2 3 3 10" xfId="19079"/>
    <cellStyle name="Millares 7 2 3 3 2" xfId="4920"/>
    <cellStyle name="Millares 7 2 3 3 3" xfId="6676"/>
    <cellStyle name="Millares 7 2 3 3 4" xfId="8449"/>
    <cellStyle name="Millares 7 2 3 3 5" xfId="10218"/>
    <cellStyle name="Millares 7 2 3 3 6" xfId="11988"/>
    <cellStyle name="Millares 7 2 3 3 7" xfId="13762"/>
    <cellStyle name="Millares 7 2 3 3 8" xfId="15560"/>
    <cellStyle name="Millares 7 2 3 3 9" xfId="17317"/>
    <cellStyle name="Millares 7 2 3 4" xfId="1696"/>
    <cellStyle name="Millares 7 2 3 4 10" xfId="19665"/>
    <cellStyle name="Millares 7 2 3 4 2" xfId="5509"/>
    <cellStyle name="Millares 7 2 3 4 3" xfId="7262"/>
    <cellStyle name="Millares 7 2 3 4 4" xfId="9035"/>
    <cellStyle name="Millares 7 2 3 4 5" xfId="10804"/>
    <cellStyle name="Millares 7 2 3 4 6" xfId="12574"/>
    <cellStyle name="Millares 7 2 3 4 7" xfId="14348"/>
    <cellStyle name="Millares 7 2 3 4 8" xfId="16149"/>
    <cellStyle name="Millares 7 2 3 4 9" xfId="17903"/>
    <cellStyle name="Millares 7 2 3 5" xfId="665"/>
    <cellStyle name="Millares 7 2 3 6" xfId="2470"/>
    <cellStyle name="Millares 7 2 3 7" xfId="2253"/>
    <cellStyle name="Millares 7 2 3 8" xfId="2840"/>
    <cellStyle name="Millares 7 2 3 9" xfId="2189"/>
    <cellStyle name="Millares 7 2 4" xfId="145"/>
    <cellStyle name="Millares 7 2 4 10" xfId="3920"/>
    <cellStyle name="Millares 7 2 4 11" xfId="4030"/>
    <cellStyle name="Millares 7 2 4 12" xfId="3563"/>
    <cellStyle name="Millares 7 2 4 13" xfId="4232"/>
    <cellStyle name="Millares 7 2 4 14" xfId="5995"/>
    <cellStyle name="Millares 7 2 4 15" xfId="7768"/>
    <cellStyle name="Millares 7 2 4 16" xfId="9537"/>
    <cellStyle name="Millares 7 2 4 17" xfId="11307"/>
    <cellStyle name="Millares 7 2 4 18" xfId="13080"/>
    <cellStyle name="Millares 7 2 4 19" xfId="14868"/>
    <cellStyle name="Millares 7 2 4 2" xfId="436"/>
    <cellStyle name="Millares 7 2 4 2 10" xfId="15168"/>
    <cellStyle name="Millares 7 2 4 2 11" xfId="16928"/>
    <cellStyle name="Millares 7 2 4 2 12" xfId="18691"/>
    <cellStyle name="Millares 7 2 4 2 2" xfId="1305"/>
    <cellStyle name="Millares 7 2 4 2 2 10" xfId="19277"/>
    <cellStyle name="Millares 7 2 4 2 2 2" xfId="5118"/>
    <cellStyle name="Millares 7 2 4 2 2 3" xfId="6874"/>
    <cellStyle name="Millares 7 2 4 2 2 4" xfId="8647"/>
    <cellStyle name="Millares 7 2 4 2 2 5" xfId="10416"/>
    <cellStyle name="Millares 7 2 4 2 2 6" xfId="12186"/>
    <cellStyle name="Millares 7 2 4 2 2 7" xfId="13960"/>
    <cellStyle name="Millares 7 2 4 2 2 8" xfId="15758"/>
    <cellStyle name="Millares 7 2 4 2 2 9" xfId="17515"/>
    <cellStyle name="Millares 7 2 4 2 3" xfId="1894"/>
    <cellStyle name="Millares 7 2 4 2 3 10" xfId="19863"/>
    <cellStyle name="Millares 7 2 4 2 3 2" xfId="5707"/>
    <cellStyle name="Millares 7 2 4 2 3 3" xfId="7460"/>
    <cellStyle name="Millares 7 2 4 2 3 4" xfId="9233"/>
    <cellStyle name="Millares 7 2 4 2 3 5" xfId="11002"/>
    <cellStyle name="Millares 7 2 4 2 3 6" xfId="12772"/>
    <cellStyle name="Millares 7 2 4 2 3 7" xfId="14546"/>
    <cellStyle name="Millares 7 2 4 2 3 8" xfId="16347"/>
    <cellStyle name="Millares 7 2 4 2 3 9" xfId="18101"/>
    <cellStyle name="Millares 7 2 4 2 4" xfId="4531"/>
    <cellStyle name="Millares 7 2 4 2 5" xfId="6288"/>
    <cellStyle name="Millares 7 2 4 2 6" xfId="8061"/>
    <cellStyle name="Millares 7 2 4 2 7" xfId="9830"/>
    <cellStyle name="Millares 7 2 4 2 8" xfId="11600"/>
    <cellStyle name="Millares 7 2 4 2 9" xfId="13374"/>
    <cellStyle name="Millares 7 2 4 20" xfId="16632"/>
    <cellStyle name="Millares 7 2 4 21" xfId="18397"/>
    <cellStyle name="Millares 7 2 4 22" xfId="20169"/>
    <cellStyle name="Millares 7 2 4 3" xfId="1012"/>
    <cellStyle name="Millares 7 2 4 3 10" xfId="18984"/>
    <cellStyle name="Millares 7 2 4 3 2" xfId="4825"/>
    <cellStyle name="Millares 7 2 4 3 3" xfId="6581"/>
    <cellStyle name="Millares 7 2 4 3 4" xfId="8354"/>
    <cellStyle name="Millares 7 2 4 3 5" xfId="10123"/>
    <cellStyle name="Millares 7 2 4 3 6" xfId="11893"/>
    <cellStyle name="Millares 7 2 4 3 7" xfId="13667"/>
    <cellStyle name="Millares 7 2 4 3 8" xfId="15465"/>
    <cellStyle name="Millares 7 2 4 3 9" xfId="17222"/>
    <cellStyle name="Millares 7 2 4 4" xfId="1601"/>
    <cellStyle name="Millares 7 2 4 4 10" xfId="19570"/>
    <cellStyle name="Millares 7 2 4 4 2" xfId="5414"/>
    <cellStyle name="Millares 7 2 4 4 3" xfId="7167"/>
    <cellStyle name="Millares 7 2 4 4 4" xfId="8940"/>
    <cellStyle name="Millares 7 2 4 4 5" xfId="10709"/>
    <cellStyle name="Millares 7 2 4 4 6" xfId="12479"/>
    <cellStyle name="Millares 7 2 4 4 7" xfId="14253"/>
    <cellStyle name="Millares 7 2 4 4 8" xfId="16054"/>
    <cellStyle name="Millares 7 2 4 4 9" xfId="17808"/>
    <cellStyle name="Millares 7 2 4 5" xfId="872"/>
    <cellStyle name="Millares 7 2 4 6" xfId="820"/>
    <cellStyle name="Millares 7 2 4 7" xfId="3416"/>
    <cellStyle name="Millares 7 2 4 8" xfId="2340"/>
    <cellStyle name="Millares 7 2 4 9" xfId="3728"/>
    <cellStyle name="Millares 7 2 5" xfId="342"/>
    <cellStyle name="Millares 7 2 5 10" xfId="15074"/>
    <cellStyle name="Millares 7 2 5 11" xfId="16834"/>
    <cellStyle name="Millares 7 2 5 12" xfId="18597"/>
    <cellStyle name="Millares 7 2 5 2" xfId="1211"/>
    <cellStyle name="Millares 7 2 5 2 10" xfId="19183"/>
    <cellStyle name="Millares 7 2 5 2 2" xfId="5024"/>
    <cellStyle name="Millares 7 2 5 2 3" xfId="6780"/>
    <cellStyle name="Millares 7 2 5 2 4" xfId="8553"/>
    <cellStyle name="Millares 7 2 5 2 5" xfId="10322"/>
    <cellStyle name="Millares 7 2 5 2 6" xfId="12092"/>
    <cellStyle name="Millares 7 2 5 2 7" xfId="13866"/>
    <cellStyle name="Millares 7 2 5 2 8" xfId="15664"/>
    <cellStyle name="Millares 7 2 5 2 9" xfId="17421"/>
    <cellStyle name="Millares 7 2 5 3" xfId="1800"/>
    <cellStyle name="Millares 7 2 5 3 10" xfId="19769"/>
    <cellStyle name="Millares 7 2 5 3 2" xfId="5613"/>
    <cellStyle name="Millares 7 2 5 3 3" xfId="7366"/>
    <cellStyle name="Millares 7 2 5 3 4" xfId="9139"/>
    <cellStyle name="Millares 7 2 5 3 5" xfId="10908"/>
    <cellStyle name="Millares 7 2 5 3 6" xfId="12678"/>
    <cellStyle name="Millares 7 2 5 3 7" xfId="14452"/>
    <cellStyle name="Millares 7 2 5 3 8" xfId="16253"/>
    <cellStyle name="Millares 7 2 5 3 9" xfId="18007"/>
    <cellStyle name="Millares 7 2 5 4" xfId="4437"/>
    <cellStyle name="Millares 7 2 5 5" xfId="6194"/>
    <cellStyle name="Millares 7 2 5 6" xfId="7967"/>
    <cellStyle name="Millares 7 2 5 7" xfId="9736"/>
    <cellStyle name="Millares 7 2 5 8" xfId="11506"/>
    <cellStyle name="Millares 7 2 5 9" xfId="13280"/>
    <cellStyle name="Millares 7 2 6" xfId="918"/>
    <cellStyle name="Millares 7 2 6 10" xfId="18890"/>
    <cellStyle name="Millares 7 2 6 2" xfId="4731"/>
    <cellStyle name="Millares 7 2 6 3" xfId="6487"/>
    <cellStyle name="Millares 7 2 6 4" xfId="8260"/>
    <cellStyle name="Millares 7 2 6 5" xfId="10029"/>
    <cellStyle name="Millares 7 2 6 6" xfId="11799"/>
    <cellStyle name="Millares 7 2 6 7" xfId="13573"/>
    <cellStyle name="Millares 7 2 6 8" xfId="15371"/>
    <cellStyle name="Millares 7 2 6 9" xfId="17128"/>
    <cellStyle name="Millares 7 2 7" xfId="1507"/>
    <cellStyle name="Millares 7 2 7 10" xfId="19476"/>
    <cellStyle name="Millares 7 2 7 2" xfId="5320"/>
    <cellStyle name="Millares 7 2 7 3" xfId="7073"/>
    <cellStyle name="Millares 7 2 7 4" xfId="8846"/>
    <cellStyle name="Millares 7 2 7 5" xfId="10615"/>
    <cellStyle name="Millares 7 2 7 6" xfId="12385"/>
    <cellStyle name="Millares 7 2 7 7" xfId="14159"/>
    <cellStyle name="Millares 7 2 7 8" xfId="15960"/>
    <cellStyle name="Millares 7 2 7 9" xfId="17714"/>
    <cellStyle name="Millares 7 2 8" xfId="779"/>
    <cellStyle name="Millares 7 2 9" xfId="2762"/>
    <cellStyle name="Millares 7 20" xfId="9425"/>
    <cellStyle name="Millares 7 21" xfId="11195"/>
    <cellStyle name="Millares 7 22" xfId="12968"/>
    <cellStyle name="Millares 7 23" xfId="14747"/>
    <cellStyle name="Millares 7 24" xfId="14938"/>
    <cellStyle name="Millares 7 25" xfId="18285"/>
    <cellStyle name="Millares 7 26" xfId="20057"/>
    <cellStyle name="Millares 7 3" xfId="75"/>
    <cellStyle name="Millares 7 3 10" xfId="2719"/>
    <cellStyle name="Millares 7 3 11" xfId="2631"/>
    <cellStyle name="Millares 7 3 12" xfId="2629"/>
    <cellStyle name="Millares 7 3 13" xfId="2581"/>
    <cellStyle name="Millares 7 3 14" xfId="4077"/>
    <cellStyle name="Millares 7 3 15" xfId="4162"/>
    <cellStyle name="Millares 7 3 16" xfId="5925"/>
    <cellStyle name="Millares 7 3 17" xfId="7698"/>
    <cellStyle name="Millares 7 3 18" xfId="9467"/>
    <cellStyle name="Millares 7 3 19" xfId="11237"/>
    <cellStyle name="Millares 7 3 2" xfId="272"/>
    <cellStyle name="Millares 7 3 2 10" xfId="757"/>
    <cellStyle name="Millares 7 3 2 11" xfId="3185"/>
    <cellStyle name="Millares 7 3 2 12" xfId="4067"/>
    <cellStyle name="Millares 7 3 2 13" xfId="4355"/>
    <cellStyle name="Millares 7 3 2 14" xfId="6115"/>
    <cellStyle name="Millares 7 3 2 15" xfId="7888"/>
    <cellStyle name="Millares 7 3 2 16" xfId="9657"/>
    <cellStyle name="Millares 7 3 2 17" xfId="11427"/>
    <cellStyle name="Millares 7 3 2 18" xfId="13200"/>
    <cellStyle name="Millares 7 3 2 19" xfId="14993"/>
    <cellStyle name="Millares 7 3 2 2" xfId="556"/>
    <cellStyle name="Millares 7 3 2 2 10" xfId="15288"/>
    <cellStyle name="Millares 7 3 2 2 11" xfId="17047"/>
    <cellStyle name="Millares 7 3 2 2 12" xfId="18810"/>
    <cellStyle name="Millares 7 3 2 2 2" xfId="1424"/>
    <cellStyle name="Millares 7 3 2 2 2 10" xfId="19396"/>
    <cellStyle name="Millares 7 3 2 2 2 2" xfId="5237"/>
    <cellStyle name="Millares 7 3 2 2 2 3" xfId="6993"/>
    <cellStyle name="Millares 7 3 2 2 2 4" xfId="8766"/>
    <cellStyle name="Millares 7 3 2 2 2 5" xfId="10535"/>
    <cellStyle name="Millares 7 3 2 2 2 6" xfId="12305"/>
    <cellStyle name="Millares 7 3 2 2 2 7" xfId="14079"/>
    <cellStyle name="Millares 7 3 2 2 2 8" xfId="15877"/>
    <cellStyle name="Millares 7 3 2 2 2 9" xfId="17634"/>
    <cellStyle name="Millares 7 3 2 2 3" xfId="2013"/>
    <cellStyle name="Millares 7 3 2 2 3 10" xfId="19982"/>
    <cellStyle name="Millares 7 3 2 2 3 2" xfId="5826"/>
    <cellStyle name="Millares 7 3 2 2 3 3" xfId="7579"/>
    <cellStyle name="Millares 7 3 2 2 3 4" xfId="9352"/>
    <cellStyle name="Millares 7 3 2 2 3 5" xfId="11121"/>
    <cellStyle name="Millares 7 3 2 2 3 6" xfId="12891"/>
    <cellStyle name="Millares 7 3 2 2 3 7" xfId="14665"/>
    <cellStyle name="Millares 7 3 2 2 3 8" xfId="16466"/>
    <cellStyle name="Millares 7 3 2 2 3 9" xfId="18220"/>
    <cellStyle name="Millares 7 3 2 2 4" xfId="4650"/>
    <cellStyle name="Millares 7 3 2 2 5" xfId="6407"/>
    <cellStyle name="Millares 7 3 2 2 6" xfId="8180"/>
    <cellStyle name="Millares 7 3 2 2 7" xfId="9949"/>
    <cellStyle name="Millares 7 3 2 2 8" xfId="11719"/>
    <cellStyle name="Millares 7 3 2 2 9" xfId="13493"/>
    <cellStyle name="Millares 7 3 2 20" xfId="16753"/>
    <cellStyle name="Millares 7 3 2 21" xfId="18517"/>
    <cellStyle name="Millares 7 3 2 22" xfId="20289"/>
    <cellStyle name="Millares 7 3 2 3" xfId="1131"/>
    <cellStyle name="Millares 7 3 2 3 10" xfId="19103"/>
    <cellStyle name="Millares 7 3 2 3 2" xfId="4944"/>
    <cellStyle name="Millares 7 3 2 3 3" xfId="6700"/>
    <cellStyle name="Millares 7 3 2 3 4" xfId="8473"/>
    <cellStyle name="Millares 7 3 2 3 5" xfId="10242"/>
    <cellStyle name="Millares 7 3 2 3 6" xfId="12012"/>
    <cellStyle name="Millares 7 3 2 3 7" xfId="13786"/>
    <cellStyle name="Millares 7 3 2 3 8" xfId="15584"/>
    <cellStyle name="Millares 7 3 2 3 9" xfId="17341"/>
    <cellStyle name="Millares 7 3 2 4" xfId="1720"/>
    <cellStyle name="Millares 7 3 2 4 10" xfId="19689"/>
    <cellStyle name="Millares 7 3 2 4 2" xfId="5533"/>
    <cellStyle name="Millares 7 3 2 4 3" xfId="7286"/>
    <cellStyle name="Millares 7 3 2 4 4" xfId="9059"/>
    <cellStyle name="Millares 7 3 2 4 5" xfId="10828"/>
    <cellStyle name="Millares 7 3 2 4 6" xfId="12598"/>
    <cellStyle name="Millares 7 3 2 4 7" xfId="14372"/>
    <cellStyle name="Millares 7 3 2 4 8" xfId="16173"/>
    <cellStyle name="Millares 7 3 2 4 9" xfId="17927"/>
    <cellStyle name="Millares 7 3 2 5" xfId="2079"/>
    <cellStyle name="Millares 7 3 2 6" xfId="2595"/>
    <cellStyle name="Millares 7 3 2 7" xfId="2417"/>
    <cellStyle name="Millares 7 3 2 8" xfId="3172"/>
    <cellStyle name="Millares 7 3 2 9" xfId="2462"/>
    <cellStyle name="Millares 7 3 20" xfId="13010"/>
    <cellStyle name="Millares 7 3 21" xfId="14798"/>
    <cellStyle name="Millares 7 3 22" xfId="16562"/>
    <cellStyle name="Millares 7 3 23" xfId="18327"/>
    <cellStyle name="Millares 7 3 24" xfId="20099"/>
    <cellStyle name="Millares 7 3 3" xfId="169"/>
    <cellStyle name="Millares 7 3 3 10" xfId="3230"/>
    <cellStyle name="Millares 7 3 3 11" xfId="3639"/>
    <cellStyle name="Millares 7 3 3 12" xfId="2499"/>
    <cellStyle name="Millares 7 3 3 13" xfId="4256"/>
    <cellStyle name="Millares 7 3 3 14" xfId="6019"/>
    <cellStyle name="Millares 7 3 3 15" xfId="7792"/>
    <cellStyle name="Millares 7 3 3 16" xfId="9561"/>
    <cellStyle name="Millares 7 3 3 17" xfId="11331"/>
    <cellStyle name="Millares 7 3 3 18" xfId="13104"/>
    <cellStyle name="Millares 7 3 3 19" xfId="14892"/>
    <cellStyle name="Millares 7 3 3 2" xfId="460"/>
    <cellStyle name="Millares 7 3 3 2 10" xfId="15192"/>
    <cellStyle name="Millares 7 3 3 2 11" xfId="16952"/>
    <cellStyle name="Millares 7 3 3 2 12" xfId="18715"/>
    <cellStyle name="Millares 7 3 3 2 2" xfId="1329"/>
    <cellStyle name="Millares 7 3 3 2 2 10" xfId="19301"/>
    <cellStyle name="Millares 7 3 3 2 2 2" xfId="5142"/>
    <cellStyle name="Millares 7 3 3 2 2 3" xfId="6898"/>
    <cellStyle name="Millares 7 3 3 2 2 4" xfId="8671"/>
    <cellStyle name="Millares 7 3 3 2 2 5" xfId="10440"/>
    <cellStyle name="Millares 7 3 3 2 2 6" xfId="12210"/>
    <cellStyle name="Millares 7 3 3 2 2 7" xfId="13984"/>
    <cellStyle name="Millares 7 3 3 2 2 8" xfId="15782"/>
    <cellStyle name="Millares 7 3 3 2 2 9" xfId="17539"/>
    <cellStyle name="Millares 7 3 3 2 3" xfId="1918"/>
    <cellStyle name="Millares 7 3 3 2 3 10" xfId="19887"/>
    <cellStyle name="Millares 7 3 3 2 3 2" xfId="5731"/>
    <cellStyle name="Millares 7 3 3 2 3 3" xfId="7484"/>
    <cellStyle name="Millares 7 3 3 2 3 4" xfId="9257"/>
    <cellStyle name="Millares 7 3 3 2 3 5" xfId="11026"/>
    <cellStyle name="Millares 7 3 3 2 3 6" xfId="12796"/>
    <cellStyle name="Millares 7 3 3 2 3 7" xfId="14570"/>
    <cellStyle name="Millares 7 3 3 2 3 8" xfId="16371"/>
    <cellStyle name="Millares 7 3 3 2 3 9" xfId="18125"/>
    <cellStyle name="Millares 7 3 3 2 4" xfId="4555"/>
    <cellStyle name="Millares 7 3 3 2 5" xfId="6312"/>
    <cellStyle name="Millares 7 3 3 2 6" xfId="8085"/>
    <cellStyle name="Millares 7 3 3 2 7" xfId="9854"/>
    <cellStyle name="Millares 7 3 3 2 8" xfId="11624"/>
    <cellStyle name="Millares 7 3 3 2 9" xfId="13398"/>
    <cellStyle name="Millares 7 3 3 20" xfId="16656"/>
    <cellStyle name="Millares 7 3 3 21" xfId="18421"/>
    <cellStyle name="Millares 7 3 3 22" xfId="20193"/>
    <cellStyle name="Millares 7 3 3 3" xfId="1036"/>
    <cellStyle name="Millares 7 3 3 3 10" xfId="19008"/>
    <cellStyle name="Millares 7 3 3 3 2" xfId="4849"/>
    <cellStyle name="Millares 7 3 3 3 3" xfId="6605"/>
    <cellStyle name="Millares 7 3 3 3 4" xfId="8378"/>
    <cellStyle name="Millares 7 3 3 3 5" xfId="10147"/>
    <cellStyle name="Millares 7 3 3 3 6" xfId="11917"/>
    <cellStyle name="Millares 7 3 3 3 7" xfId="13691"/>
    <cellStyle name="Millares 7 3 3 3 8" xfId="15489"/>
    <cellStyle name="Millares 7 3 3 3 9" xfId="17246"/>
    <cellStyle name="Millares 7 3 3 4" xfId="1625"/>
    <cellStyle name="Millares 7 3 3 4 10" xfId="19594"/>
    <cellStyle name="Millares 7 3 3 4 2" xfId="5438"/>
    <cellStyle name="Millares 7 3 3 4 3" xfId="7191"/>
    <cellStyle name="Millares 7 3 3 4 4" xfId="8964"/>
    <cellStyle name="Millares 7 3 3 4 5" xfId="10733"/>
    <cellStyle name="Millares 7 3 3 4 6" xfId="12503"/>
    <cellStyle name="Millares 7 3 3 4 7" xfId="14277"/>
    <cellStyle name="Millares 7 3 3 4 8" xfId="16078"/>
    <cellStyle name="Millares 7 3 3 4 9" xfId="17832"/>
    <cellStyle name="Millares 7 3 3 5" xfId="828"/>
    <cellStyle name="Millares 7 3 3 6" xfId="2578"/>
    <cellStyle name="Millares 7 3 3 7" xfId="2128"/>
    <cellStyle name="Millares 7 3 3 8" xfId="3555"/>
    <cellStyle name="Millares 7 3 3 9" xfId="2754"/>
    <cellStyle name="Millares 7 3 4" xfId="366"/>
    <cellStyle name="Millares 7 3 4 10" xfId="15098"/>
    <cellStyle name="Millares 7 3 4 11" xfId="16858"/>
    <cellStyle name="Millares 7 3 4 12" xfId="18621"/>
    <cellStyle name="Millares 7 3 4 2" xfId="1235"/>
    <cellStyle name="Millares 7 3 4 2 10" xfId="19207"/>
    <cellStyle name="Millares 7 3 4 2 2" xfId="5048"/>
    <cellStyle name="Millares 7 3 4 2 3" xfId="6804"/>
    <cellStyle name="Millares 7 3 4 2 4" xfId="8577"/>
    <cellStyle name="Millares 7 3 4 2 5" xfId="10346"/>
    <cellStyle name="Millares 7 3 4 2 6" xfId="12116"/>
    <cellStyle name="Millares 7 3 4 2 7" xfId="13890"/>
    <cellStyle name="Millares 7 3 4 2 8" xfId="15688"/>
    <cellStyle name="Millares 7 3 4 2 9" xfId="17445"/>
    <cellStyle name="Millares 7 3 4 3" xfId="1824"/>
    <cellStyle name="Millares 7 3 4 3 10" xfId="19793"/>
    <cellStyle name="Millares 7 3 4 3 2" xfId="5637"/>
    <cellStyle name="Millares 7 3 4 3 3" xfId="7390"/>
    <cellStyle name="Millares 7 3 4 3 4" xfId="9163"/>
    <cellStyle name="Millares 7 3 4 3 5" xfId="10932"/>
    <cellStyle name="Millares 7 3 4 3 6" xfId="12702"/>
    <cellStyle name="Millares 7 3 4 3 7" xfId="14476"/>
    <cellStyle name="Millares 7 3 4 3 8" xfId="16277"/>
    <cellStyle name="Millares 7 3 4 3 9" xfId="18031"/>
    <cellStyle name="Millares 7 3 4 4" xfId="4461"/>
    <cellStyle name="Millares 7 3 4 5" xfId="6218"/>
    <cellStyle name="Millares 7 3 4 6" xfId="7991"/>
    <cellStyle name="Millares 7 3 4 7" xfId="9760"/>
    <cellStyle name="Millares 7 3 4 8" xfId="11530"/>
    <cellStyle name="Millares 7 3 4 9" xfId="13304"/>
    <cellStyle name="Millares 7 3 5" xfId="942"/>
    <cellStyle name="Millares 7 3 5 10" xfId="18914"/>
    <cellStyle name="Millares 7 3 5 2" xfId="4755"/>
    <cellStyle name="Millares 7 3 5 3" xfId="6511"/>
    <cellStyle name="Millares 7 3 5 4" xfId="8284"/>
    <cellStyle name="Millares 7 3 5 5" xfId="10053"/>
    <cellStyle name="Millares 7 3 5 6" xfId="11823"/>
    <cellStyle name="Millares 7 3 5 7" xfId="13597"/>
    <cellStyle name="Millares 7 3 5 8" xfId="15395"/>
    <cellStyle name="Millares 7 3 5 9" xfId="17152"/>
    <cellStyle name="Millares 7 3 6" xfId="1531"/>
    <cellStyle name="Millares 7 3 6 10" xfId="19500"/>
    <cellStyle name="Millares 7 3 6 2" xfId="5344"/>
    <cellStyle name="Millares 7 3 6 3" xfId="7097"/>
    <cellStyle name="Millares 7 3 6 4" xfId="8870"/>
    <cellStyle name="Millares 7 3 6 5" xfId="10639"/>
    <cellStyle name="Millares 7 3 6 6" xfId="12409"/>
    <cellStyle name="Millares 7 3 6 7" xfId="14183"/>
    <cellStyle name="Millares 7 3 6 8" xfId="15984"/>
    <cellStyle name="Millares 7 3 6 9" xfId="17738"/>
    <cellStyle name="Millares 7 3 7" xfId="688"/>
    <cellStyle name="Millares 7 3 8" xfId="2315"/>
    <cellStyle name="Millares 7 3 9" xfId="723"/>
    <cellStyle name="Millares 7 4" xfId="230"/>
    <cellStyle name="Millares 7 4 10" xfId="3885"/>
    <cellStyle name="Millares 7 4 11" xfId="4004"/>
    <cellStyle name="Millares 7 4 12" xfId="3650"/>
    <cellStyle name="Millares 7 4 13" xfId="4313"/>
    <cellStyle name="Millares 7 4 14" xfId="6073"/>
    <cellStyle name="Millares 7 4 15" xfId="7846"/>
    <cellStyle name="Millares 7 4 16" xfId="9615"/>
    <cellStyle name="Millares 7 4 17" xfId="11385"/>
    <cellStyle name="Millares 7 4 18" xfId="13158"/>
    <cellStyle name="Millares 7 4 19" xfId="14951"/>
    <cellStyle name="Millares 7 4 2" xfId="514"/>
    <cellStyle name="Millares 7 4 2 10" xfId="15246"/>
    <cellStyle name="Millares 7 4 2 11" xfId="17005"/>
    <cellStyle name="Millares 7 4 2 12" xfId="18768"/>
    <cellStyle name="Millares 7 4 2 2" xfId="1382"/>
    <cellStyle name="Millares 7 4 2 2 10" xfId="19354"/>
    <cellStyle name="Millares 7 4 2 2 2" xfId="5195"/>
    <cellStyle name="Millares 7 4 2 2 3" xfId="6951"/>
    <cellStyle name="Millares 7 4 2 2 4" xfId="8724"/>
    <cellStyle name="Millares 7 4 2 2 5" xfId="10493"/>
    <cellStyle name="Millares 7 4 2 2 6" xfId="12263"/>
    <cellStyle name="Millares 7 4 2 2 7" xfId="14037"/>
    <cellStyle name="Millares 7 4 2 2 8" xfId="15835"/>
    <cellStyle name="Millares 7 4 2 2 9" xfId="17592"/>
    <cellStyle name="Millares 7 4 2 3" xfId="1971"/>
    <cellStyle name="Millares 7 4 2 3 10" xfId="19940"/>
    <cellStyle name="Millares 7 4 2 3 2" xfId="5784"/>
    <cellStyle name="Millares 7 4 2 3 3" xfId="7537"/>
    <cellStyle name="Millares 7 4 2 3 4" xfId="9310"/>
    <cellStyle name="Millares 7 4 2 3 5" xfId="11079"/>
    <cellStyle name="Millares 7 4 2 3 6" xfId="12849"/>
    <cellStyle name="Millares 7 4 2 3 7" xfId="14623"/>
    <cellStyle name="Millares 7 4 2 3 8" xfId="16424"/>
    <cellStyle name="Millares 7 4 2 3 9" xfId="18178"/>
    <cellStyle name="Millares 7 4 2 4" xfId="4608"/>
    <cellStyle name="Millares 7 4 2 5" xfId="6365"/>
    <cellStyle name="Millares 7 4 2 6" xfId="8138"/>
    <cellStyle name="Millares 7 4 2 7" xfId="9907"/>
    <cellStyle name="Millares 7 4 2 8" xfId="11677"/>
    <cellStyle name="Millares 7 4 2 9" xfId="13451"/>
    <cellStyle name="Millares 7 4 20" xfId="16711"/>
    <cellStyle name="Millares 7 4 21" xfId="18475"/>
    <cellStyle name="Millares 7 4 22" xfId="20247"/>
    <cellStyle name="Millares 7 4 3" xfId="1089"/>
    <cellStyle name="Millares 7 4 3 10" xfId="19061"/>
    <cellStyle name="Millares 7 4 3 2" xfId="4902"/>
    <cellStyle name="Millares 7 4 3 3" xfId="6658"/>
    <cellStyle name="Millares 7 4 3 4" xfId="8431"/>
    <cellStyle name="Millares 7 4 3 5" xfId="10200"/>
    <cellStyle name="Millares 7 4 3 6" xfId="11970"/>
    <cellStyle name="Millares 7 4 3 7" xfId="13744"/>
    <cellStyle name="Millares 7 4 3 8" xfId="15542"/>
    <cellStyle name="Millares 7 4 3 9" xfId="17299"/>
    <cellStyle name="Millares 7 4 4" xfId="1678"/>
    <cellStyle name="Millares 7 4 4 10" xfId="19647"/>
    <cellStyle name="Millares 7 4 4 2" xfId="5491"/>
    <cellStyle name="Millares 7 4 4 3" xfId="7244"/>
    <cellStyle name="Millares 7 4 4 4" xfId="9017"/>
    <cellStyle name="Millares 7 4 4 5" xfId="10786"/>
    <cellStyle name="Millares 7 4 4 6" xfId="12556"/>
    <cellStyle name="Millares 7 4 4 7" xfId="14330"/>
    <cellStyle name="Millares 7 4 4 8" xfId="16131"/>
    <cellStyle name="Millares 7 4 4 9" xfId="17885"/>
    <cellStyle name="Millares 7 4 5" xfId="718"/>
    <cellStyle name="Millares 7 4 6" xfId="2579"/>
    <cellStyle name="Millares 7 4 7" xfId="3359"/>
    <cellStyle name="Millares 7 4 8" xfId="2548"/>
    <cellStyle name="Millares 7 4 9" xfId="3685"/>
    <cellStyle name="Millares 7 5" xfId="127"/>
    <cellStyle name="Millares 7 5 10" xfId="3589"/>
    <cellStyle name="Millares 7 5 11" xfId="3778"/>
    <cellStyle name="Millares 7 5 12" xfId="3936"/>
    <cellStyle name="Millares 7 5 13" xfId="4214"/>
    <cellStyle name="Millares 7 5 14" xfId="5977"/>
    <cellStyle name="Millares 7 5 15" xfId="7750"/>
    <cellStyle name="Millares 7 5 16" xfId="9519"/>
    <cellStyle name="Millares 7 5 17" xfId="11289"/>
    <cellStyle name="Millares 7 5 18" xfId="13062"/>
    <cellStyle name="Millares 7 5 19" xfId="14850"/>
    <cellStyle name="Millares 7 5 2" xfId="418"/>
    <cellStyle name="Millares 7 5 2 10" xfId="15150"/>
    <cellStyle name="Millares 7 5 2 11" xfId="16910"/>
    <cellStyle name="Millares 7 5 2 12" xfId="18673"/>
    <cellStyle name="Millares 7 5 2 2" xfId="1287"/>
    <cellStyle name="Millares 7 5 2 2 10" xfId="19259"/>
    <cellStyle name="Millares 7 5 2 2 2" xfId="5100"/>
    <cellStyle name="Millares 7 5 2 2 3" xfId="6856"/>
    <cellStyle name="Millares 7 5 2 2 4" xfId="8629"/>
    <cellStyle name="Millares 7 5 2 2 5" xfId="10398"/>
    <cellStyle name="Millares 7 5 2 2 6" xfId="12168"/>
    <cellStyle name="Millares 7 5 2 2 7" xfId="13942"/>
    <cellStyle name="Millares 7 5 2 2 8" xfId="15740"/>
    <cellStyle name="Millares 7 5 2 2 9" xfId="17497"/>
    <cellStyle name="Millares 7 5 2 3" xfId="1876"/>
    <cellStyle name="Millares 7 5 2 3 10" xfId="19845"/>
    <cellStyle name="Millares 7 5 2 3 2" xfId="5689"/>
    <cellStyle name="Millares 7 5 2 3 3" xfId="7442"/>
    <cellStyle name="Millares 7 5 2 3 4" xfId="9215"/>
    <cellStyle name="Millares 7 5 2 3 5" xfId="10984"/>
    <cellStyle name="Millares 7 5 2 3 6" xfId="12754"/>
    <cellStyle name="Millares 7 5 2 3 7" xfId="14528"/>
    <cellStyle name="Millares 7 5 2 3 8" xfId="16329"/>
    <cellStyle name="Millares 7 5 2 3 9" xfId="18083"/>
    <cellStyle name="Millares 7 5 2 4" xfId="4513"/>
    <cellStyle name="Millares 7 5 2 5" xfId="6270"/>
    <cellStyle name="Millares 7 5 2 6" xfId="8043"/>
    <cellStyle name="Millares 7 5 2 7" xfId="9812"/>
    <cellStyle name="Millares 7 5 2 8" xfId="11582"/>
    <cellStyle name="Millares 7 5 2 9" xfId="13356"/>
    <cellStyle name="Millares 7 5 20" xfId="16614"/>
    <cellStyle name="Millares 7 5 21" xfId="18379"/>
    <cellStyle name="Millares 7 5 22" xfId="20151"/>
    <cellStyle name="Millares 7 5 3" xfId="994"/>
    <cellStyle name="Millares 7 5 3 10" xfId="18966"/>
    <cellStyle name="Millares 7 5 3 2" xfId="4807"/>
    <cellStyle name="Millares 7 5 3 3" xfId="6563"/>
    <cellStyle name="Millares 7 5 3 4" xfId="8336"/>
    <cellStyle name="Millares 7 5 3 5" xfId="10105"/>
    <cellStyle name="Millares 7 5 3 6" xfId="11875"/>
    <cellStyle name="Millares 7 5 3 7" xfId="13649"/>
    <cellStyle name="Millares 7 5 3 8" xfId="15447"/>
    <cellStyle name="Millares 7 5 3 9" xfId="17204"/>
    <cellStyle name="Millares 7 5 4" xfId="1583"/>
    <cellStyle name="Millares 7 5 4 10" xfId="19552"/>
    <cellStyle name="Millares 7 5 4 2" xfId="5396"/>
    <cellStyle name="Millares 7 5 4 3" xfId="7149"/>
    <cellStyle name="Millares 7 5 4 4" xfId="8922"/>
    <cellStyle name="Millares 7 5 4 5" xfId="10691"/>
    <cellStyle name="Millares 7 5 4 6" xfId="12461"/>
    <cellStyle name="Millares 7 5 4 7" xfId="14235"/>
    <cellStyle name="Millares 7 5 4 8" xfId="16036"/>
    <cellStyle name="Millares 7 5 4 9" xfId="17790"/>
    <cellStyle name="Millares 7 5 5" xfId="633"/>
    <cellStyle name="Millares 7 5 6" xfId="2471"/>
    <cellStyle name="Millares 7 5 7" xfId="2895"/>
    <cellStyle name="Millares 7 5 8" xfId="3240"/>
    <cellStyle name="Millares 7 5 9" xfId="3649"/>
    <cellStyle name="Millares 7 6" xfId="324"/>
    <cellStyle name="Millares 7 6 10" xfId="15056"/>
    <cellStyle name="Millares 7 6 11" xfId="16816"/>
    <cellStyle name="Millares 7 6 12" xfId="18579"/>
    <cellStyle name="Millares 7 6 2" xfId="1193"/>
    <cellStyle name="Millares 7 6 2 10" xfId="19165"/>
    <cellStyle name="Millares 7 6 2 2" xfId="5006"/>
    <cellStyle name="Millares 7 6 2 3" xfId="6762"/>
    <cellStyle name="Millares 7 6 2 4" xfId="8535"/>
    <cellStyle name="Millares 7 6 2 5" xfId="10304"/>
    <cellStyle name="Millares 7 6 2 6" xfId="12074"/>
    <cellStyle name="Millares 7 6 2 7" xfId="13848"/>
    <cellStyle name="Millares 7 6 2 8" xfId="15646"/>
    <cellStyle name="Millares 7 6 2 9" xfId="17403"/>
    <cellStyle name="Millares 7 6 3" xfId="1782"/>
    <cellStyle name="Millares 7 6 3 10" xfId="19751"/>
    <cellStyle name="Millares 7 6 3 2" xfId="5595"/>
    <cellStyle name="Millares 7 6 3 3" xfId="7348"/>
    <cellStyle name="Millares 7 6 3 4" xfId="9121"/>
    <cellStyle name="Millares 7 6 3 5" xfId="10890"/>
    <cellStyle name="Millares 7 6 3 6" xfId="12660"/>
    <cellStyle name="Millares 7 6 3 7" xfId="14434"/>
    <cellStyle name="Millares 7 6 3 8" xfId="16235"/>
    <cellStyle name="Millares 7 6 3 9" xfId="17989"/>
    <cellStyle name="Millares 7 6 4" xfId="4419"/>
    <cellStyle name="Millares 7 6 5" xfId="6176"/>
    <cellStyle name="Millares 7 6 6" xfId="7949"/>
    <cellStyle name="Millares 7 6 7" xfId="9718"/>
    <cellStyle name="Millares 7 6 8" xfId="11488"/>
    <cellStyle name="Millares 7 6 9" xfId="13262"/>
    <cellStyle name="Millares 7 7" xfId="900"/>
    <cellStyle name="Millares 7 7 10" xfId="18872"/>
    <cellStyle name="Millares 7 7 2" xfId="4713"/>
    <cellStyle name="Millares 7 7 3" xfId="6469"/>
    <cellStyle name="Millares 7 7 4" xfId="8242"/>
    <cellStyle name="Millares 7 7 5" xfId="10011"/>
    <cellStyle name="Millares 7 7 6" xfId="11781"/>
    <cellStyle name="Millares 7 7 7" xfId="13555"/>
    <cellStyle name="Millares 7 7 8" xfId="15353"/>
    <cellStyle name="Millares 7 7 9" xfId="17110"/>
    <cellStyle name="Millares 7 8" xfId="1489"/>
    <cellStyle name="Millares 7 8 10" xfId="19458"/>
    <cellStyle name="Millares 7 8 2" xfId="5302"/>
    <cellStyle name="Millares 7 8 3" xfId="7055"/>
    <cellStyle name="Millares 7 8 4" xfId="8828"/>
    <cellStyle name="Millares 7 8 5" xfId="10597"/>
    <cellStyle name="Millares 7 8 6" xfId="12367"/>
    <cellStyle name="Millares 7 8 7" xfId="14141"/>
    <cellStyle name="Millares 7 8 8" xfId="15942"/>
    <cellStyle name="Millares 7 8 9" xfId="17696"/>
    <cellStyle name="Millares 7 9" xfId="619"/>
    <cellStyle name="Millares 8" xfId="18"/>
    <cellStyle name="Millares 8 10" xfId="2583"/>
    <cellStyle name="Millares 8 11" xfId="3166"/>
    <cellStyle name="Millares 8 12" xfId="2429"/>
    <cellStyle name="Millares 8 13" xfId="2621"/>
    <cellStyle name="Millares 8 14" xfId="3624"/>
    <cellStyle name="Millares 8 15" xfId="3572"/>
    <cellStyle name="Millares 8 16" xfId="4096"/>
    <cellStyle name="Millares 8 17" xfId="4110"/>
    <cellStyle name="Millares 8 18" xfId="4302"/>
    <cellStyle name="Millares 8 19" xfId="7650"/>
    <cellStyle name="Millares 8 2" xfId="39"/>
    <cellStyle name="Millares 8 2 10" xfId="3385"/>
    <cellStyle name="Millares 8 2 11" xfId="3294"/>
    <cellStyle name="Millares 8 2 12" xfId="2670"/>
    <cellStyle name="Millares 8 2 13" xfId="3901"/>
    <cellStyle name="Millares 8 2 14" xfId="4016"/>
    <cellStyle name="Millares 8 2 15" xfId="3127"/>
    <cellStyle name="Millares 8 2 16" xfId="4130"/>
    <cellStyle name="Millares 8 2 17" xfId="5897"/>
    <cellStyle name="Millares 8 2 18" xfId="7669"/>
    <cellStyle name="Millares 8 2 19" xfId="9439"/>
    <cellStyle name="Millares 8 2 2" xfId="89"/>
    <cellStyle name="Millares 8 2 2 10" xfId="3469"/>
    <cellStyle name="Millares 8 2 2 11" xfId="3797"/>
    <cellStyle name="Millares 8 2 2 12" xfId="2402"/>
    <cellStyle name="Millares 8 2 2 13" xfId="3700"/>
    <cellStyle name="Millares 8 2 2 14" xfId="2255"/>
    <cellStyle name="Millares 8 2 2 15" xfId="4176"/>
    <cellStyle name="Millares 8 2 2 16" xfId="5939"/>
    <cellStyle name="Millares 8 2 2 17" xfId="7712"/>
    <cellStyle name="Millares 8 2 2 18" xfId="9481"/>
    <cellStyle name="Millares 8 2 2 19" xfId="11251"/>
    <cellStyle name="Millares 8 2 2 2" xfId="286"/>
    <cellStyle name="Millares 8 2 2 2 10" xfId="3845"/>
    <cellStyle name="Millares 8 2 2 2 11" xfId="3973"/>
    <cellStyle name="Millares 8 2 2 2 12" xfId="2897"/>
    <cellStyle name="Millares 8 2 2 2 13" xfId="4369"/>
    <cellStyle name="Millares 8 2 2 2 14" xfId="6129"/>
    <cellStyle name="Millares 8 2 2 2 15" xfId="7902"/>
    <cellStyle name="Millares 8 2 2 2 16" xfId="9671"/>
    <cellStyle name="Millares 8 2 2 2 17" xfId="11441"/>
    <cellStyle name="Millares 8 2 2 2 18" xfId="13214"/>
    <cellStyle name="Millares 8 2 2 2 19" xfId="15007"/>
    <cellStyle name="Millares 8 2 2 2 2" xfId="570"/>
    <cellStyle name="Millares 8 2 2 2 2 10" xfId="15302"/>
    <cellStyle name="Millares 8 2 2 2 2 11" xfId="17061"/>
    <cellStyle name="Millares 8 2 2 2 2 12" xfId="18824"/>
    <cellStyle name="Millares 8 2 2 2 2 2" xfId="1438"/>
    <cellStyle name="Millares 8 2 2 2 2 2 10" xfId="19410"/>
    <cellStyle name="Millares 8 2 2 2 2 2 2" xfId="5251"/>
    <cellStyle name="Millares 8 2 2 2 2 2 3" xfId="7007"/>
    <cellStyle name="Millares 8 2 2 2 2 2 4" xfId="8780"/>
    <cellStyle name="Millares 8 2 2 2 2 2 5" xfId="10549"/>
    <cellStyle name="Millares 8 2 2 2 2 2 6" xfId="12319"/>
    <cellStyle name="Millares 8 2 2 2 2 2 7" xfId="14093"/>
    <cellStyle name="Millares 8 2 2 2 2 2 8" xfId="15891"/>
    <cellStyle name="Millares 8 2 2 2 2 2 9" xfId="17648"/>
    <cellStyle name="Millares 8 2 2 2 2 3" xfId="2027"/>
    <cellStyle name="Millares 8 2 2 2 2 3 10" xfId="19996"/>
    <cellStyle name="Millares 8 2 2 2 2 3 2" xfId="5840"/>
    <cellStyle name="Millares 8 2 2 2 2 3 3" xfId="7593"/>
    <cellStyle name="Millares 8 2 2 2 2 3 4" xfId="9366"/>
    <cellStyle name="Millares 8 2 2 2 2 3 5" xfId="11135"/>
    <cellStyle name="Millares 8 2 2 2 2 3 6" xfId="12905"/>
    <cellStyle name="Millares 8 2 2 2 2 3 7" xfId="14679"/>
    <cellStyle name="Millares 8 2 2 2 2 3 8" xfId="16480"/>
    <cellStyle name="Millares 8 2 2 2 2 3 9" xfId="18234"/>
    <cellStyle name="Millares 8 2 2 2 2 4" xfId="4664"/>
    <cellStyle name="Millares 8 2 2 2 2 5" xfId="6421"/>
    <cellStyle name="Millares 8 2 2 2 2 6" xfId="8194"/>
    <cellStyle name="Millares 8 2 2 2 2 7" xfId="9963"/>
    <cellStyle name="Millares 8 2 2 2 2 8" xfId="11733"/>
    <cellStyle name="Millares 8 2 2 2 2 9" xfId="13507"/>
    <cellStyle name="Millares 8 2 2 2 20" xfId="16767"/>
    <cellStyle name="Millares 8 2 2 2 21" xfId="18531"/>
    <cellStyle name="Millares 8 2 2 2 22" xfId="20303"/>
    <cellStyle name="Millares 8 2 2 2 3" xfId="1145"/>
    <cellStyle name="Millares 8 2 2 2 3 10" xfId="19117"/>
    <cellStyle name="Millares 8 2 2 2 3 2" xfId="4958"/>
    <cellStyle name="Millares 8 2 2 2 3 3" xfId="6714"/>
    <cellStyle name="Millares 8 2 2 2 3 4" xfId="8487"/>
    <cellStyle name="Millares 8 2 2 2 3 5" xfId="10256"/>
    <cellStyle name="Millares 8 2 2 2 3 6" xfId="12026"/>
    <cellStyle name="Millares 8 2 2 2 3 7" xfId="13800"/>
    <cellStyle name="Millares 8 2 2 2 3 8" xfId="15598"/>
    <cellStyle name="Millares 8 2 2 2 3 9" xfId="17355"/>
    <cellStyle name="Millares 8 2 2 2 4" xfId="1734"/>
    <cellStyle name="Millares 8 2 2 2 4 10" xfId="19703"/>
    <cellStyle name="Millares 8 2 2 2 4 2" xfId="5547"/>
    <cellStyle name="Millares 8 2 2 2 4 3" xfId="7300"/>
    <cellStyle name="Millares 8 2 2 2 4 4" xfId="9073"/>
    <cellStyle name="Millares 8 2 2 2 4 5" xfId="10842"/>
    <cellStyle name="Millares 8 2 2 2 4 6" xfId="12612"/>
    <cellStyle name="Millares 8 2 2 2 4 7" xfId="14386"/>
    <cellStyle name="Millares 8 2 2 2 4 8" xfId="16187"/>
    <cellStyle name="Millares 8 2 2 2 4 9" xfId="17941"/>
    <cellStyle name="Millares 8 2 2 2 5" xfId="2093"/>
    <cellStyle name="Millares 8 2 2 2 6" xfId="3221"/>
    <cellStyle name="Millares 8 2 2 2 7" xfId="3297"/>
    <cellStyle name="Millares 8 2 2 2 8" xfId="2569"/>
    <cellStyle name="Millares 8 2 2 2 9" xfId="3775"/>
    <cellStyle name="Millares 8 2 2 20" xfId="13024"/>
    <cellStyle name="Millares 8 2 2 21" xfId="14812"/>
    <cellStyle name="Millares 8 2 2 22" xfId="16576"/>
    <cellStyle name="Millares 8 2 2 23" xfId="18341"/>
    <cellStyle name="Millares 8 2 2 24" xfId="20113"/>
    <cellStyle name="Millares 8 2 2 3" xfId="183"/>
    <cellStyle name="Millares 8 2 2 3 10" xfId="3618"/>
    <cellStyle name="Millares 8 2 2 3 11" xfId="3378"/>
    <cellStyle name="Millares 8 2 2 3 12" xfId="3656"/>
    <cellStyle name="Millares 8 2 2 3 13" xfId="4270"/>
    <cellStyle name="Millares 8 2 2 3 14" xfId="6033"/>
    <cellStyle name="Millares 8 2 2 3 15" xfId="7806"/>
    <cellStyle name="Millares 8 2 2 3 16" xfId="9575"/>
    <cellStyle name="Millares 8 2 2 3 17" xfId="11345"/>
    <cellStyle name="Millares 8 2 2 3 18" xfId="13118"/>
    <cellStyle name="Millares 8 2 2 3 19" xfId="14906"/>
    <cellStyle name="Millares 8 2 2 3 2" xfId="474"/>
    <cellStyle name="Millares 8 2 2 3 2 10" xfId="15206"/>
    <cellStyle name="Millares 8 2 2 3 2 11" xfId="16966"/>
    <cellStyle name="Millares 8 2 2 3 2 12" xfId="18729"/>
    <cellStyle name="Millares 8 2 2 3 2 2" xfId="1343"/>
    <cellStyle name="Millares 8 2 2 3 2 2 10" xfId="19315"/>
    <cellStyle name="Millares 8 2 2 3 2 2 2" xfId="5156"/>
    <cellStyle name="Millares 8 2 2 3 2 2 3" xfId="6912"/>
    <cellStyle name="Millares 8 2 2 3 2 2 4" xfId="8685"/>
    <cellStyle name="Millares 8 2 2 3 2 2 5" xfId="10454"/>
    <cellStyle name="Millares 8 2 2 3 2 2 6" xfId="12224"/>
    <cellStyle name="Millares 8 2 2 3 2 2 7" xfId="13998"/>
    <cellStyle name="Millares 8 2 2 3 2 2 8" xfId="15796"/>
    <cellStyle name="Millares 8 2 2 3 2 2 9" xfId="17553"/>
    <cellStyle name="Millares 8 2 2 3 2 3" xfId="1932"/>
    <cellStyle name="Millares 8 2 2 3 2 3 10" xfId="19901"/>
    <cellStyle name="Millares 8 2 2 3 2 3 2" xfId="5745"/>
    <cellStyle name="Millares 8 2 2 3 2 3 3" xfId="7498"/>
    <cellStyle name="Millares 8 2 2 3 2 3 4" xfId="9271"/>
    <cellStyle name="Millares 8 2 2 3 2 3 5" xfId="11040"/>
    <cellStyle name="Millares 8 2 2 3 2 3 6" xfId="12810"/>
    <cellStyle name="Millares 8 2 2 3 2 3 7" xfId="14584"/>
    <cellStyle name="Millares 8 2 2 3 2 3 8" xfId="16385"/>
    <cellStyle name="Millares 8 2 2 3 2 3 9" xfId="18139"/>
    <cellStyle name="Millares 8 2 2 3 2 4" xfId="4569"/>
    <cellStyle name="Millares 8 2 2 3 2 5" xfId="6326"/>
    <cellStyle name="Millares 8 2 2 3 2 6" xfId="8099"/>
    <cellStyle name="Millares 8 2 2 3 2 7" xfId="9868"/>
    <cellStyle name="Millares 8 2 2 3 2 8" xfId="11638"/>
    <cellStyle name="Millares 8 2 2 3 2 9" xfId="13412"/>
    <cellStyle name="Millares 8 2 2 3 20" xfId="16670"/>
    <cellStyle name="Millares 8 2 2 3 21" xfId="18435"/>
    <cellStyle name="Millares 8 2 2 3 22" xfId="20207"/>
    <cellStyle name="Millares 8 2 2 3 3" xfId="1050"/>
    <cellStyle name="Millares 8 2 2 3 3 10" xfId="19022"/>
    <cellStyle name="Millares 8 2 2 3 3 2" xfId="4863"/>
    <cellStyle name="Millares 8 2 2 3 3 3" xfId="6619"/>
    <cellStyle name="Millares 8 2 2 3 3 4" xfId="8392"/>
    <cellStyle name="Millares 8 2 2 3 3 5" xfId="10161"/>
    <cellStyle name="Millares 8 2 2 3 3 6" xfId="11931"/>
    <cellStyle name="Millares 8 2 2 3 3 7" xfId="13705"/>
    <cellStyle name="Millares 8 2 2 3 3 8" xfId="15503"/>
    <cellStyle name="Millares 8 2 2 3 3 9" xfId="17260"/>
    <cellStyle name="Millares 8 2 2 3 4" xfId="1639"/>
    <cellStyle name="Millares 8 2 2 3 4 10" xfId="19608"/>
    <cellStyle name="Millares 8 2 2 3 4 2" xfId="5452"/>
    <cellStyle name="Millares 8 2 2 3 4 3" xfId="7205"/>
    <cellStyle name="Millares 8 2 2 3 4 4" xfId="8978"/>
    <cellStyle name="Millares 8 2 2 3 4 5" xfId="10747"/>
    <cellStyle name="Millares 8 2 2 3 4 6" xfId="12517"/>
    <cellStyle name="Millares 8 2 2 3 4 7" xfId="14291"/>
    <cellStyle name="Millares 8 2 2 3 4 8" xfId="16092"/>
    <cellStyle name="Millares 8 2 2 3 4 9" xfId="17846"/>
    <cellStyle name="Millares 8 2 2 3 5" xfId="807"/>
    <cellStyle name="Millares 8 2 2 3 6" xfId="3041"/>
    <cellStyle name="Millares 8 2 2 3 7" xfId="2496"/>
    <cellStyle name="Millares 8 2 2 3 8" xfId="3512"/>
    <cellStyle name="Millares 8 2 2 3 9" xfId="2375"/>
    <cellStyle name="Millares 8 2 2 4" xfId="380"/>
    <cellStyle name="Millares 8 2 2 4 10" xfId="15112"/>
    <cellStyle name="Millares 8 2 2 4 11" xfId="16872"/>
    <cellStyle name="Millares 8 2 2 4 12" xfId="18635"/>
    <cellStyle name="Millares 8 2 2 4 2" xfId="1249"/>
    <cellStyle name="Millares 8 2 2 4 2 10" xfId="19221"/>
    <cellStyle name="Millares 8 2 2 4 2 2" xfId="5062"/>
    <cellStyle name="Millares 8 2 2 4 2 3" xfId="6818"/>
    <cellStyle name="Millares 8 2 2 4 2 4" xfId="8591"/>
    <cellStyle name="Millares 8 2 2 4 2 5" xfId="10360"/>
    <cellStyle name="Millares 8 2 2 4 2 6" xfId="12130"/>
    <cellStyle name="Millares 8 2 2 4 2 7" xfId="13904"/>
    <cellStyle name="Millares 8 2 2 4 2 8" xfId="15702"/>
    <cellStyle name="Millares 8 2 2 4 2 9" xfId="17459"/>
    <cellStyle name="Millares 8 2 2 4 3" xfId="1838"/>
    <cellStyle name="Millares 8 2 2 4 3 10" xfId="19807"/>
    <cellStyle name="Millares 8 2 2 4 3 2" xfId="5651"/>
    <cellStyle name="Millares 8 2 2 4 3 3" xfId="7404"/>
    <cellStyle name="Millares 8 2 2 4 3 4" xfId="9177"/>
    <cellStyle name="Millares 8 2 2 4 3 5" xfId="10946"/>
    <cellStyle name="Millares 8 2 2 4 3 6" xfId="12716"/>
    <cellStyle name="Millares 8 2 2 4 3 7" xfId="14490"/>
    <cellStyle name="Millares 8 2 2 4 3 8" xfId="16291"/>
    <cellStyle name="Millares 8 2 2 4 3 9" xfId="18045"/>
    <cellStyle name="Millares 8 2 2 4 4" xfId="4475"/>
    <cellStyle name="Millares 8 2 2 4 5" xfId="6232"/>
    <cellStyle name="Millares 8 2 2 4 6" xfId="8005"/>
    <cellStyle name="Millares 8 2 2 4 7" xfId="9774"/>
    <cellStyle name="Millares 8 2 2 4 8" xfId="11544"/>
    <cellStyle name="Millares 8 2 2 4 9" xfId="13318"/>
    <cellStyle name="Millares 8 2 2 5" xfId="956"/>
    <cellStyle name="Millares 8 2 2 5 10" xfId="18928"/>
    <cellStyle name="Millares 8 2 2 5 2" xfId="4769"/>
    <cellStyle name="Millares 8 2 2 5 3" xfId="6525"/>
    <cellStyle name="Millares 8 2 2 5 4" xfId="8298"/>
    <cellStyle name="Millares 8 2 2 5 5" xfId="10067"/>
    <cellStyle name="Millares 8 2 2 5 6" xfId="11837"/>
    <cellStyle name="Millares 8 2 2 5 7" xfId="13611"/>
    <cellStyle name="Millares 8 2 2 5 8" xfId="15409"/>
    <cellStyle name="Millares 8 2 2 5 9" xfId="17166"/>
    <cellStyle name="Millares 8 2 2 6" xfId="1545"/>
    <cellStyle name="Millares 8 2 2 6 10" xfId="19514"/>
    <cellStyle name="Millares 8 2 2 6 2" xfId="5358"/>
    <cellStyle name="Millares 8 2 2 6 3" xfId="7111"/>
    <cellStyle name="Millares 8 2 2 6 4" xfId="8884"/>
    <cellStyle name="Millares 8 2 2 6 5" xfId="10653"/>
    <cellStyle name="Millares 8 2 2 6 6" xfId="12423"/>
    <cellStyle name="Millares 8 2 2 6 7" xfId="14197"/>
    <cellStyle name="Millares 8 2 2 6 8" xfId="15998"/>
    <cellStyle name="Millares 8 2 2 6 9" xfId="17752"/>
    <cellStyle name="Millares 8 2 2 7" xfId="853"/>
    <cellStyle name="Millares 8 2 2 8" xfId="2711"/>
    <cellStyle name="Millares 8 2 2 9" xfId="2797"/>
    <cellStyle name="Millares 8 2 20" xfId="11209"/>
    <cellStyle name="Millares 8 2 21" xfId="12982"/>
    <cellStyle name="Millares 8 2 22" xfId="14763"/>
    <cellStyle name="Millares 8 2 23" xfId="16532"/>
    <cellStyle name="Millares 8 2 24" xfId="18299"/>
    <cellStyle name="Millares 8 2 25" xfId="20071"/>
    <cellStyle name="Millares 8 2 3" xfId="244"/>
    <cellStyle name="Millares 8 2 3 10" xfId="3219"/>
    <cellStyle name="Millares 8 2 3 11" xfId="3798"/>
    <cellStyle name="Millares 8 2 3 12" xfId="4018"/>
    <cellStyle name="Millares 8 2 3 13" xfId="4327"/>
    <cellStyle name="Millares 8 2 3 14" xfId="6087"/>
    <cellStyle name="Millares 8 2 3 15" xfId="7860"/>
    <cellStyle name="Millares 8 2 3 16" xfId="9629"/>
    <cellStyle name="Millares 8 2 3 17" xfId="11399"/>
    <cellStyle name="Millares 8 2 3 18" xfId="13172"/>
    <cellStyle name="Millares 8 2 3 19" xfId="14965"/>
    <cellStyle name="Millares 8 2 3 2" xfId="528"/>
    <cellStyle name="Millares 8 2 3 2 10" xfId="15260"/>
    <cellStyle name="Millares 8 2 3 2 11" xfId="17019"/>
    <cellStyle name="Millares 8 2 3 2 12" xfId="18782"/>
    <cellStyle name="Millares 8 2 3 2 2" xfId="1396"/>
    <cellStyle name="Millares 8 2 3 2 2 10" xfId="19368"/>
    <cellStyle name="Millares 8 2 3 2 2 2" xfId="5209"/>
    <cellStyle name="Millares 8 2 3 2 2 3" xfId="6965"/>
    <cellStyle name="Millares 8 2 3 2 2 4" xfId="8738"/>
    <cellStyle name="Millares 8 2 3 2 2 5" xfId="10507"/>
    <cellStyle name="Millares 8 2 3 2 2 6" xfId="12277"/>
    <cellStyle name="Millares 8 2 3 2 2 7" xfId="14051"/>
    <cellStyle name="Millares 8 2 3 2 2 8" xfId="15849"/>
    <cellStyle name="Millares 8 2 3 2 2 9" xfId="17606"/>
    <cellStyle name="Millares 8 2 3 2 3" xfId="1985"/>
    <cellStyle name="Millares 8 2 3 2 3 10" xfId="19954"/>
    <cellStyle name="Millares 8 2 3 2 3 2" xfId="5798"/>
    <cellStyle name="Millares 8 2 3 2 3 3" xfId="7551"/>
    <cellStyle name="Millares 8 2 3 2 3 4" xfId="9324"/>
    <cellStyle name="Millares 8 2 3 2 3 5" xfId="11093"/>
    <cellStyle name="Millares 8 2 3 2 3 6" xfId="12863"/>
    <cellStyle name="Millares 8 2 3 2 3 7" xfId="14637"/>
    <cellStyle name="Millares 8 2 3 2 3 8" xfId="16438"/>
    <cellStyle name="Millares 8 2 3 2 3 9" xfId="18192"/>
    <cellStyle name="Millares 8 2 3 2 4" xfId="4622"/>
    <cellStyle name="Millares 8 2 3 2 5" xfId="6379"/>
    <cellStyle name="Millares 8 2 3 2 6" xfId="8152"/>
    <cellStyle name="Millares 8 2 3 2 7" xfId="9921"/>
    <cellStyle name="Millares 8 2 3 2 8" xfId="11691"/>
    <cellStyle name="Millares 8 2 3 2 9" xfId="13465"/>
    <cellStyle name="Millares 8 2 3 20" xfId="16725"/>
    <cellStyle name="Millares 8 2 3 21" xfId="18489"/>
    <cellStyle name="Millares 8 2 3 22" xfId="20261"/>
    <cellStyle name="Millares 8 2 3 3" xfId="1103"/>
    <cellStyle name="Millares 8 2 3 3 10" xfId="19075"/>
    <cellStyle name="Millares 8 2 3 3 2" xfId="4916"/>
    <cellStyle name="Millares 8 2 3 3 3" xfId="6672"/>
    <cellStyle name="Millares 8 2 3 3 4" xfId="8445"/>
    <cellStyle name="Millares 8 2 3 3 5" xfId="10214"/>
    <cellStyle name="Millares 8 2 3 3 6" xfId="11984"/>
    <cellStyle name="Millares 8 2 3 3 7" xfId="13758"/>
    <cellStyle name="Millares 8 2 3 3 8" xfId="15556"/>
    <cellStyle name="Millares 8 2 3 3 9" xfId="17313"/>
    <cellStyle name="Millares 8 2 3 4" xfId="1692"/>
    <cellStyle name="Millares 8 2 3 4 10" xfId="19661"/>
    <cellStyle name="Millares 8 2 3 4 2" xfId="5505"/>
    <cellStyle name="Millares 8 2 3 4 3" xfId="7258"/>
    <cellStyle name="Millares 8 2 3 4 4" xfId="9031"/>
    <cellStyle name="Millares 8 2 3 4 5" xfId="10800"/>
    <cellStyle name="Millares 8 2 3 4 6" xfId="12570"/>
    <cellStyle name="Millares 8 2 3 4 7" xfId="14344"/>
    <cellStyle name="Millares 8 2 3 4 8" xfId="16145"/>
    <cellStyle name="Millares 8 2 3 4 9" xfId="17899"/>
    <cellStyle name="Millares 8 2 3 5" xfId="868"/>
    <cellStyle name="Millares 8 2 3 6" xfId="3042"/>
    <cellStyle name="Millares 8 2 3 7" xfId="3144"/>
    <cellStyle name="Millares 8 2 3 8" xfId="3513"/>
    <cellStyle name="Millares 8 2 3 9" xfId="3243"/>
    <cellStyle name="Millares 8 2 4" xfId="141"/>
    <cellStyle name="Millares 8 2 4 10" xfId="3031"/>
    <cellStyle name="Millares 8 2 4 11" xfId="3783"/>
    <cellStyle name="Millares 8 2 4 12" xfId="4089"/>
    <cellStyle name="Millares 8 2 4 13" xfId="4228"/>
    <cellStyle name="Millares 8 2 4 14" xfId="5991"/>
    <cellStyle name="Millares 8 2 4 15" xfId="7764"/>
    <cellStyle name="Millares 8 2 4 16" xfId="9533"/>
    <cellStyle name="Millares 8 2 4 17" xfId="11303"/>
    <cellStyle name="Millares 8 2 4 18" xfId="13076"/>
    <cellStyle name="Millares 8 2 4 19" xfId="14864"/>
    <cellStyle name="Millares 8 2 4 2" xfId="432"/>
    <cellStyle name="Millares 8 2 4 2 10" xfId="15164"/>
    <cellStyle name="Millares 8 2 4 2 11" xfId="16924"/>
    <cellStyle name="Millares 8 2 4 2 12" xfId="18687"/>
    <cellStyle name="Millares 8 2 4 2 2" xfId="1301"/>
    <cellStyle name="Millares 8 2 4 2 2 10" xfId="19273"/>
    <cellStyle name="Millares 8 2 4 2 2 2" xfId="5114"/>
    <cellStyle name="Millares 8 2 4 2 2 3" xfId="6870"/>
    <cellStyle name="Millares 8 2 4 2 2 4" xfId="8643"/>
    <cellStyle name="Millares 8 2 4 2 2 5" xfId="10412"/>
    <cellStyle name="Millares 8 2 4 2 2 6" xfId="12182"/>
    <cellStyle name="Millares 8 2 4 2 2 7" xfId="13956"/>
    <cellStyle name="Millares 8 2 4 2 2 8" xfId="15754"/>
    <cellStyle name="Millares 8 2 4 2 2 9" xfId="17511"/>
    <cellStyle name="Millares 8 2 4 2 3" xfId="1890"/>
    <cellStyle name="Millares 8 2 4 2 3 10" xfId="19859"/>
    <cellStyle name="Millares 8 2 4 2 3 2" xfId="5703"/>
    <cellStyle name="Millares 8 2 4 2 3 3" xfId="7456"/>
    <cellStyle name="Millares 8 2 4 2 3 4" xfId="9229"/>
    <cellStyle name="Millares 8 2 4 2 3 5" xfId="10998"/>
    <cellStyle name="Millares 8 2 4 2 3 6" xfId="12768"/>
    <cellStyle name="Millares 8 2 4 2 3 7" xfId="14542"/>
    <cellStyle name="Millares 8 2 4 2 3 8" xfId="16343"/>
    <cellStyle name="Millares 8 2 4 2 3 9" xfId="18097"/>
    <cellStyle name="Millares 8 2 4 2 4" xfId="4527"/>
    <cellStyle name="Millares 8 2 4 2 5" xfId="6284"/>
    <cellStyle name="Millares 8 2 4 2 6" xfId="8057"/>
    <cellStyle name="Millares 8 2 4 2 7" xfId="9826"/>
    <cellStyle name="Millares 8 2 4 2 8" xfId="11596"/>
    <cellStyle name="Millares 8 2 4 2 9" xfId="13370"/>
    <cellStyle name="Millares 8 2 4 20" xfId="16628"/>
    <cellStyle name="Millares 8 2 4 21" xfId="18393"/>
    <cellStyle name="Millares 8 2 4 22" xfId="20165"/>
    <cellStyle name="Millares 8 2 4 3" xfId="1008"/>
    <cellStyle name="Millares 8 2 4 3 10" xfId="18980"/>
    <cellStyle name="Millares 8 2 4 3 2" xfId="4821"/>
    <cellStyle name="Millares 8 2 4 3 3" xfId="6577"/>
    <cellStyle name="Millares 8 2 4 3 4" xfId="8350"/>
    <cellStyle name="Millares 8 2 4 3 5" xfId="10119"/>
    <cellStyle name="Millares 8 2 4 3 6" xfId="11889"/>
    <cellStyle name="Millares 8 2 4 3 7" xfId="13663"/>
    <cellStyle name="Millares 8 2 4 3 8" xfId="15461"/>
    <cellStyle name="Millares 8 2 4 3 9" xfId="17218"/>
    <cellStyle name="Millares 8 2 4 4" xfId="1597"/>
    <cellStyle name="Millares 8 2 4 4 10" xfId="19566"/>
    <cellStyle name="Millares 8 2 4 4 2" xfId="5410"/>
    <cellStyle name="Millares 8 2 4 4 3" xfId="7163"/>
    <cellStyle name="Millares 8 2 4 4 4" xfId="8936"/>
    <cellStyle name="Millares 8 2 4 4 5" xfId="10705"/>
    <cellStyle name="Millares 8 2 4 4 6" xfId="12475"/>
    <cellStyle name="Millares 8 2 4 4 7" xfId="14249"/>
    <cellStyle name="Millares 8 2 4 4 8" xfId="16050"/>
    <cellStyle name="Millares 8 2 4 4 9" xfId="17804"/>
    <cellStyle name="Millares 8 2 4 5" xfId="791"/>
    <cellStyle name="Millares 8 2 4 6" xfId="2423"/>
    <cellStyle name="Millares 8 2 4 7" xfId="2576"/>
    <cellStyle name="Millares 8 2 4 8" xfId="2705"/>
    <cellStyle name="Millares 8 2 4 9" xfId="2185"/>
    <cellStyle name="Millares 8 2 5" xfId="338"/>
    <cellStyle name="Millares 8 2 5 10" xfId="15070"/>
    <cellStyle name="Millares 8 2 5 11" xfId="16830"/>
    <cellStyle name="Millares 8 2 5 12" xfId="18593"/>
    <cellStyle name="Millares 8 2 5 2" xfId="1207"/>
    <cellStyle name="Millares 8 2 5 2 10" xfId="19179"/>
    <cellStyle name="Millares 8 2 5 2 2" xfId="5020"/>
    <cellStyle name="Millares 8 2 5 2 3" xfId="6776"/>
    <cellStyle name="Millares 8 2 5 2 4" xfId="8549"/>
    <cellStyle name="Millares 8 2 5 2 5" xfId="10318"/>
    <cellStyle name="Millares 8 2 5 2 6" xfId="12088"/>
    <cellStyle name="Millares 8 2 5 2 7" xfId="13862"/>
    <cellStyle name="Millares 8 2 5 2 8" xfId="15660"/>
    <cellStyle name="Millares 8 2 5 2 9" xfId="17417"/>
    <cellStyle name="Millares 8 2 5 3" xfId="1796"/>
    <cellStyle name="Millares 8 2 5 3 10" xfId="19765"/>
    <cellStyle name="Millares 8 2 5 3 2" xfId="5609"/>
    <cellStyle name="Millares 8 2 5 3 3" xfId="7362"/>
    <cellStyle name="Millares 8 2 5 3 4" xfId="9135"/>
    <cellStyle name="Millares 8 2 5 3 5" xfId="10904"/>
    <cellStyle name="Millares 8 2 5 3 6" xfId="12674"/>
    <cellStyle name="Millares 8 2 5 3 7" xfId="14448"/>
    <cellStyle name="Millares 8 2 5 3 8" xfId="16249"/>
    <cellStyle name="Millares 8 2 5 3 9" xfId="18003"/>
    <cellStyle name="Millares 8 2 5 4" xfId="4433"/>
    <cellStyle name="Millares 8 2 5 5" xfId="6190"/>
    <cellStyle name="Millares 8 2 5 6" xfId="7963"/>
    <cellStyle name="Millares 8 2 5 7" xfId="9732"/>
    <cellStyle name="Millares 8 2 5 8" xfId="11502"/>
    <cellStyle name="Millares 8 2 5 9" xfId="13276"/>
    <cellStyle name="Millares 8 2 6" xfId="914"/>
    <cellStyle name="Millares 8 2 6 10" xfId="18886"/>
    <cellStyle name="Millares 8 2 6 2" xfId="4727"/>
    <cellStyle name="Millares 8 2 6 3" xfId="6483"/>
    <cellStyle name="Millares 8 2 6 4" xfId="8256"/>
    <cellStyle name="Millares 8 2 6 5" xfId="10025"/>
    <cellStyle name="Millares 8 2 6 6" xfId="11795"/>
    <cellStyle name="Millares 8 2 6 7" xfId="13569"/>
    <cellStyle name="Millares 8 2 6 8" xfId="15367"/>
    <cellStyle name="Millares 8 2 6 9" xfId="17124"/>
    <cellStyle name="Millares 8 2 7" xfId="1503"/>
    <cellStyle name="Millares 8 2 7 10" xfId="19472"/>
    <cellStyle name="Millares 8 2 7 2" xfId="5316"/>
    <cellStyle name="Millares 8 2 7 3" xfId="7069"/>
    <cellStyle name="Millares 8 2 7 4" xfId="8842"/>
    <cellStyle name="Millares 8 2 7 5" xfId="10611"/>
    <cellStyle name="Millares 8 2 7 6" xfId="12381"/>
    <cellStyle name="Millares 8 2 7 7" xfId="14155"/>
    <cellStyle name="Millares 8 2 7 8" xfId="15956"/>
    <cellStyle name="Millares 8 2 7 9" xfId="17710"/>
    <cellStyle name="Millares 8 2 8" xfId="701"/>
    <cellStyle name="Millares 8 2 9" xfId="2251"/>
    <cellStyle name="Millares 8 20" xfId="9421"/>
    <cellStyle name="Millares 8 21" xfId="11191"/>
    <cellStyle name="Millares 8 22" xfId="12964"/>
    <cellStyle name="Millares 8 23" xfId="14743"/>
    <cellStyle name="Millares 8 24" xfId="15930"/>
    <cellStyle name="Millares 8 25" xfId="14940"/>
    <cellStyle name="Millares 8 26" xfId="20053"/>
    <cellStyle name="Millares 8 3" xfId="71"/>
    <cellStyle name="Millares 8 3 10" xfId="2348"/>
    <cellStyle name="Millares 8 3 11" xfId="2145"/>
    <cellStyle name="Millares 8 3 12" xfId="3182"/>
    <cellStyle name="Millares 8 3 13" xfId="3570"/>
    <cellStyle name="Millares 8 3 14" xfId="3371"/>
    <cellStyle name="Millares 8 3 15" xfId="4158"/>
    <cellStyle name="Millares 8 3 16" xfId="5921"/>
    <cellStyle name="Millares 8 3 17" xfId="7694"/>
    <cellStyle name="Millares 8 3 18" xfId="9463"/>
    <cellStyle name="Millares 8 3 19" xfId="11233"/>
    <cellStyle name="Millares 8 3 2" xfId="268"/>
    <cellStyle name="Millares 8 3 2 10" xfId="2330"/>
    <cellStyle name="Millares 8 3 2 11" xfId="3305"/>
    <cellStyle name="Millares 8 3 2 12" xfId="2293"/>
    <cellStyle name="Millares 8 3 2 13" xfId="4351"/>
    <cellStyle name="Millares 8 3 2 14" xfId="6111"/>
    <cellStyle name="Millares 8 3 2 15" xfId="7884"/>
    <cellStyle name="Millares 8 3 2 16" xfId="9653"/>
    <cellStyle name="Millares 8 3 2 17" xfId="11423"/>
    <cellStyle name="Millares 8 3 2 18" xfId="13196"/>
    <cellStyle name="Millares 8 3 2 19" xfId="14989"/>
    <cellStyle name="Millares 8 3 2 2" xfId="552"/>
    <cellStyle name="Millares 8 3 2 2 10" xfId="15284"/>
    <cellStyle name="Millares 8 3 2 2 11" xfId="17043"/>
    <cellStyle name="Millares 8 3 2 2 12" xfId="18806"/>
    <cellStyle name="Millares 8 3 2 2 2" xfId="1420"/>
    <cellStyle name="Millares 8 3 2 2 2 10" xfId="19392"/>
    <cellStyle name="Millares 8 3 2 2 2 2" xfId="5233"/>
    <cellStyle name="Millares 8 3 2 2 2 3" xfId="6989"/>
    <cellStyle name="Millares 8 3 2 2 2 4" xfId="8762"/>
    <cellStyle name="Millares 8 3 2 2 2 5" xfId="10531"/>
    <cellStyle name="Millares 8 3 2 2 2 6" xfId="12301"/>
    <cellStyle name="Millares 8 3 2 2 2 7" xfId="14075"/>
    <cellStyle name="Millares 8 3 2 2 2 8" xfId="15873"/>
    <cellStyle name="Millares 8 3 2 2 2 9" xfId="17630"/>
    <cellStyle name="Millares 8 3 2 2 3" xfId="2009"/>
    <cellStyle name="Millares 8 3 2 2 3 10" xfId="19978"/>
    <cellStyle name="Millares 8 3 2 2 3 2" xfId="5822"/>
    <cellStyle name="Millares 8 3 2 2 3 3" xfId="7575"/>
    <cellStyle name="Millares 8 3 2 2 3 4" xfId="9348"/>
    <cellStyle name="Millares 8 3 2 2 3 5" xfId="11117"/>
    <cellStyle name="Millares 8 3 2 2 3 6" xfId="12887"/>
    <cellStyle name="Millares 8 3 2 2 3 7" xfId="14661"/>
    <cellStyle name="Millares 8 3 2 2 3 8" xfId="16462"/>
    <cellStyle name="Millares 8 3 2 2 3 9" xfId="18216"/>
    <cellStyle name="Millares 8 3 2 2 4" xfId="4646"/>
    <cellStyle name="Millares 8 3 2 2 5" xfId="6403"/>
    <cellStyle name="Millares 8 3 2 2 6" xfId="8176"/>
    <cellStyle name="Millares 8 3 2 2 7" xfId="9945"/>
    <cellStyle name="Millares 8 3 2 2 8" xfId="11715"/>
    <cellStyle name="Millares 8 3 2 2 9" xfId="13489"/>
    <cellStyle name="Millares 8 3 2 20" xfId="16749"/>
    <cellStyle name="Millares 8 3 2 21" xfId="18513"/>
    <cellStyle name="Millares 8 3 2 22" xfId="20285"/>
    <cellStyle name="Millares 8 3 2 3" xfId="1127"/>
    <cellStyle name="Millares 8 3 2 3 10" xfId="19099"/>
    <cellStyle name="Millares 8 3 2 3 2" xfId="4940"/>
    <cellStyle name="Millares 8 3 2 3 3" xfId="6696"/>
    <cellStyle name="Millares 8 3 2 3 4" xfId="8469"/>
    <cellStyle name="Millares 8 3 2 3 5" xfId="10238"/>
    <cellStyle name="Millares 8 3 2 3 6" xfId="12008"/>
    <cellStyle name="Millares 8 3 2 3 7" xfId="13782"/>
    <cellStyle name="Millares 8 3 2 3 8" xfId="15580"/>
    <cellStyle name="Millares 8 3 2 3 9" xfId="17337"/>
    <cellStyle name="Millares 8 3 2 4" xfId="1716"/>
    <cellStyle name="Millares 8 3 2 4 10" xfId="19685"/>
    <cellStyle name="Millares 8 3 2 4 2" xfId="5529"/>
    <cellStyle name="Millares 8 3 2 4 3" xfId="7282"/>
    <cellStyle name="Millares 8 3 2 4 4" xfId="9055"/>
    <cellStyle name="Millares 8 3 2 4 5" xfId="10824"/>
    <cellStyle name="Millares 8 3 2 4 6" xfId="12594"/>
    <cellStyle name="Millares 8 3 2 4 7" xfId="14368"/>
    <cellStyle name="Millares 8 3 2 4 8" xfId="16169"/>
    <cellStyle name="Millares 8 3 2 4 9" xfId="17923"/>
    <cellStyle name="Millares 8 3 2 5" xfId="598"/>
    <cellStyle name="Millares 8 3 2 6" xfId="2353"/>
    <cellStyle name="Millares 8 3 2 7" xfId="3085"/>
    <cellStyle name="Millares 8 3 2 8" xfId="2701"/>
    <cellStyle name="Millares 8 3 2 9" xfId="3421"/>
    <cellStyle name="Millares 8 3 20" xfId="13006"/>
    <cellStyle name="Millares 8 3 21" xfId="14794"/>
    <cellStyle name="Millares 8 3 22" xfId="16558"/>
    <cellStyle name="Millares 8 3 23" xfId="18323"/>
    <cellStyle name="Millares 8 3 24" xfId="20095"/>
    <cellStyle name="Millares 8 3 3" xfId="165"/>
    <cellStyle name="Millares 8 3 3 10" xfId="3846"/>
    <cellStyle name="Millares 8 3 3 11" xfId="3974"/>
    <cellStyle name="Millares 8 3 3 12" xfId="2910"/>
    <cellStyle name="Millares 8 3 3 13" xfId="4252"/>
    <cellStyle name="Millares 8 3 3 14" xfId="6015"/>
    <cellStyle name="Millares 8 3 3 15" xfId="7788"/>
    <cellStyle name="Millares 8 3 3 16" xfId="9557"/>
    <cellStyle name="Millares 8 3 3 17" xfId="11327"/>
    <cellStyle name="Millares 8 3 3 18" xfId="13100"/>
    <cellStyle name="Millares 8 3 3 19" xfId="14888"/>
    <cellStyle name="Millares 8 3 3 2" xfId="456"/>
    <cellStyle name="Millares 8 3 3 2 10" xfId="15188"/>
    <cellStyle name="Millares 8 3 3 2 11" xfId="16948"/>
    <cellStyle name="Millares 8 3 3 2 12" xfId="18711"/>
    <cellStyle name="Millares 8 3 3 2 2" xfId="1325"/>
    <cellStyle name="Millares 8 3 3 2 2 10" xfId="19297"/>
    <cellStyle name="Millares 8 3 3 2 2 2" xfId="5138"/>
    <cellStyle name="Millares 8 3 3 2 2 3" xfId="6894"/>
    <cellStyle name="Millares 8 3 3 2 2 4" xfId="8667"/>
    <cellStyle name="Millares 8 3 3 2 2 5" xfId="10436"/>
    <cellStyle name="Millares 8 3 3 2 2 6" xfId="12206"/>
    <cellStyle name="Millares 8 3 3 2 2 7" xfId="13980"/>
    <cellStyle name="Millares 8 3 3 2 2 8" xfId="15778"/>
    <cellStyle name="Millares 8 3 3 2 2 9" xfId="17535"/>
    <cellStyle name="Millares 8 3 3 2 3" xfId="1914"/>
    <cellStyle name="Millares 8 3 3 2 3 10" xfId="19883"/>
    <cellStyle name="Millares 8 3 3 2 3 2" xfId="5727"/>
    <cellStyle name="Millares 8 3 3 2 3 3" xfId="7480"/>
    <cellStyle name="Millares 8 3 3 2 3 4" xfId="9253"/>
    <cellStyle name="Millares 8 3 3 2 3 5" xfId="11022"/>
    <cellStyle name="Millares 8 3 3 2 3 6" xfId="12792"/>
    <cellStyle name="Millares 8 3 3 2 3 7" xfId="14566"/>
    <cellStyle name="Millares 8 3 3 2 3 8" xfId="16367"/>
    <cellStyle name="Millares 8 3 3 2 3 9" xfId="18121"/>
    <cellStyle name="Millares 8 3 3 2 4" xfId="4551"/>
    <cellStyle name="Millares 8 3 3 2 5" xfId="6308"/>
    <cellStyle name="Millares 8 3 3 2 6" xfId="8081"/>
    <cellStyle name="Millares 8 3 3 2 7" xfId="9850"/>
    <cellStyle name="Millares 8 3 3 2 8" xfId="11620"/>
    <cellStyle name="Millares 8 3 3 2 9" xfId="13394"/>
    <cellStyle name="Millares 8 3 3 20" xfId="16652"/>
    <cellStyle name="Millares 8 3 3 21" xfId="18417"/>
    <cellStyle name="Millares 8 3 3 22" xfId="20189"/>
    <cellStyle name="Millares 8 3 3 3" xfId="1032"/>
    <cellStyle name="Millares 8 3 3 3 10" xfId="19004"/>
    <cellStyle name="Millares 8 3 3 3 2" xfId="4845"/>
    <cellStyle name="Millares 8 3 3 3 3" xfId="6601"/>
    <cellStyle name="Millares 8 3 3 3 4" xfId="8374"/>
    <cellStyle name="Millares 8 3 3 3 5" xfId="10143"/>
    <cellStyle name="Millares 8 3 3 3 6" xfId="11913"/>
    <cellStyle name="Millares 8 3 3 3 7" xfId="13687"/>
    <cellStyle name="Millares 8 3 3 3 8" xfId="15485"/>
    <cellStyle name="Millares 8 3 3 3 9" xfId="17242"/>
    <cellStyle name="Millares 8 3 3 4" xfId="1621"/>
    <cellStyle name="Millares 8 3 3 4 10" xfId="19590"/>
    <cellStyle name="Millares 8 3 3 4 2" xfId="5434"/>
    <cellStyle name="Millares 8 3 3 4 3" xfId="7187"/>
    <cellStyle name="Millares 8 3 3 4 4" xfId="8960"/>
    <cellStyle name="Millares 8 3 3 4 5" xfId="10729"/>
    <cellStyle name="Millares 8 3 3 4 6" xfId="12499"/>
    <cellStyle name="Millares 8 3 3 4 7" xfId="14273"/>
    <cellStyle name="Millares 8 3 3 4 8" xfId="16074"/>
    <cellStyle name="Millares 8 3 3 4 9" xfId="17828"/>
    <cellStyle name="Millares 8 3 3 5" xfId="618"/>
    <cellStyle name="Millares 8 3 3 6" xfId="2303"/>
    <cellStyle name="Millares 8 3 3 7" xfId="3298"/>
    <cellStyle name="Millares 8 3 3 8" xfId="3316"/>
    <cellStyle name="Millares 8 3 3 9" xfId="3776"/>
    <cellStyle name="Millares 8 3 4" xfId="362"/>
    <cellStyle name="Millares 8 3 4 10" xfId="15094"/>
    <cellStyle name="Millares 8 3 4 11" xfId="16854"/>
    <cellStyle name="Millares 8 3 4 12" xfId="18617"/>
    <cellStyle name="Millares 8 3 4 2" xfId="1231"/>
    <cellStyle name="Millares 8 3 4 2 10" xfId="19203"/>
    <cellStyle name="Millares 8 3 4 2 2" xfId="5044"/>
    <cellStyle name="Millares 8 3 4 2 3" xfId="6800"/>
    <cellStyle name="Millares 8 3 4 2 4" xfId="8573"/>
    <cellStyle name="Millares 8 3 4 2 5" xfId="10342"/>
    <cellStyle name="Millares 8 3 4 2 6" xfId="12112"/>
    <cellStyle name="Millares 8 3 4 2 7" xfId="13886"/>
    <cellStyle name="Millares 8 3 4 2 8" xfId="15684"/>
    <cellStyle name="Millares 8 3 4 2 9" xfId="17441"/>
    <cellStyle name="Millares 8 3 4 3" xfId="1820"/>
    <cellStyle name="Millares 8 3 4 3 10" xfId="19789"/>
    <cellStyle name="Millares 8 3 4 3 2" xfId="5633"/>
    <cellStyle name="Millares 8 3 4 3 3" xfId="7386"/>
    <cellStyle name="Millares 8 3 4 3 4" xfId="9159"/>
    <cellStyle name="Millares 8 3 4 3 5" xfId="10928"/>
    <cellStyle name="Millares 8 3 4 3 6" xfId="12698"/>
    <cellStyle name="Millares 8 3 4 3 7" xfId="14472"/>
    <cellStyle name="Millares 8 3 4 3 8" xfId="16273"/>
    <cellStyle name="Millares 8 3 4 3 9" xfId="18027"/>
    <cellStyle name="Millares 8 3 4 4" xfId="4457"/>
    <cellStyle name="Millares 8 3 4 5" xfId="6214"/>
    <cellStyle name="Millares 8 3 4 6" xfId="7987"/>
    <cellStyle name="Millares 8 3 4 7" xfId="9756"/>
    <cellStyle name="Millares 8 3 4 8" xfId="11526"/>
    <cellStyle name="Millares 8 3 4 9" xfId="13300"/>
    <cellStyle name="Millares 8 3 5" xfId="938"/>
    <cellStyle name="Millares 8 3 5 10" xfId="18910"/>
    <cellStyle name="Millares 8 3 5 2" xfId="4751"/>
    <cellStyle name="Millares 8 3 5 3" xfId="6507"/>
    <cellStyle name="Millares 8 3 5 4" xfId="8280"/>
    <cellStyle name="Millares 8 3 5 5" xfId="10049"/>
    <cellStyle name="Millares 8 3 5 6" xfId="11819"/>
    <cellStyle name="Millares 8 3 5 7" xfId="13593"/>
    <cellStyle name="Millares 8 3 5 8" xfId="15391"/>
    <cellStyle name="Millares 8 3 5 9" xfId="17148"/>
    <cellStyle name="Millares 8 3 6" xfId="1527"/>
    <cellStyle name="Millares 8 3 6 10" xfId="19496"/>
    <cellStyle name="Millares 8 3 6 2" xfId="5340"/>
    <cellStyle name="Millares 8 3 6 3" xfId="7093"/>
    <cellStyle name="Millares 8 3 6 4" xfId="8866"/>
    <cellStyle name="Millares 8 3 6 5" xfId="10635"/>
    <cellStyle name="Millares 8 3 6 6" xfId="12405"/>
    <cellStyle name="Millares 8 3 6 7" xfId="14179"/>
    <cellStyle name="Millares 8 3 6 8" xfId="15980"/>
    <cellStyle name="Millares 8 3 6 9" xfId="17734"/>
    <cellStyle name="Millares 8 3 7" xfId="834"/>
    <cellStyle name="Millares 8 3 8" xfId="2970"/>
    <cellStyle name="Millares 8 3 9" xfId="3036"/>
    <cellStyle name="Millares 8 4" xfId="226"/>
    <cellStyle name="Millares 8 4 10" xfId="3445"/>
    <cellStyle name="Millares 8 4 11" xfId="3260"/>
    <cellStyle name="Millares 8 4 12" xfId="4074"/>
    <cellStyle name="Millares 8 4 13" xfId="4309"/>
    <cellStyle name="Millares 8 4 14" xfId="6069"/>
    <cellStyle name="Millares 8 4 15" xfId="7842"/>
    <cellStyle name="Millares 8 4 16" xfId="9611"/>
    <cellStyle name="Millares 8 4 17" xfId="11381"/>
    <cellStyle name="Millares 8 4 18" xfId="13154"/>
    <cellStyle name="Millares 8 4 19" xfId="14947"/>
    <cellStyle name="Millares 8 4 2" xfId="510"/>
    <cellStyle name="Millares 8 4 2 10" xfId="15242"/>
    <cellStyle name="Millares 8 4 2 11" xfId="17001"/>
    <cellStyle name="Millares 8 4 2 12" xfId="18764"/>
    <cellStyle name="Millares 8 4 2 2" xfId="1378"/>
    <cellStyle name="Millares 8 4 2 2 10" xfId="19350"/>
    <cellStyle name="Millares 8 4 2 2 2" xfId="5191"/>
    <cellStyle name="Millares 8 4 2 2 3" xfId="6947"/>
    <cellStyle name="Millares 8 4 2 2 4" xfId="8720"/>
    <cellStyle name="Millares 8 4 2 2 5" xfId="10489"/>
    <cellStyle name="Millares 8 4 2 2 6" xfId="12259"/>
    <cellStyle name="Millares 8 4 2 2 7" xfId="14033"/>
    <cellStyle name="Millares 8 4 2 2 8" xfId="15831"/>
    <cellStyle name="Millares 8 4 2 2 9" xfId="17588"/>
    <cellStyle name="Millares 8 4 2 3" xfId="1967"/>
    <cellStyle name="Millares 8 4 2 3 10" xfId="19936"/>
    <cellStyle name="Millares 8 4 2 3 2" xfId="5780"/>
    <cellStyle name="Millares 8 4 2 3 3" xfId="7533"/>
    <cellStyle name="Millares 8 4 2 3 4" xfId="9306"/>
    <cellStyle name="Millares 8 4 2 3 5" xfId="11075"/>
    <cellStyle name="Millares 8 4 2 3 6" xfId="12845"/>
    <cellStyle name="Millares 8 4 2 3 7" xfId="14619"/>
    <cellStyle name="Millares 8 4 2 3 8" xfId="16420"/>
    <cellStyle name="Millares 8 4 2 3 9" xfId="18174"/>
    <cellStyle name="Millares 8 4 2 4" xfId="4604"/>
    <cellStyle name="Millares 8 4 2 5" xfId="6361"/>
    <cellStyle name="Millares 8 4 2 6" xfId="8134"/>
    <cellStyle name="Millares 8 4 2 7" xfId="9903"/>
    <cellStyle name="Millares 8 4 2 8" xfId="11673"/>
    <cellStyle name="Millares 8 4 2 9" xfId="13447"/>
    <cellStyle name="Millares 8 4 20" xfId="16707"/>
    <cellStyle name="Millares 8 4 21" xfId="18471"/>
    <cellStyle name="Millares 8 4 22" xfId="20243"/>
    <cellStyle name="Millares 8 4 3" xfId="1085"/>
    <cellStyle name="Millares 8 4 3 10" xfId="19057"/>
    <cellStyle name="Millares 8 4 3 2" xfId="4898"/>
    <cellStyle name="Millares 8 4 3 3" xfId="6654"/>
    <cellStyle name="Millares 8 4 3 4" xfId="8427"/>
    <cellStyle name="Millares 8 4 3 5" xfId="10196"/>
    <cellStyle name="Millares 8 4 3 6" xfId="11966"/>
    <cellStyle name="Millares 8 4 3 7" xfId="13740"/>
    <cellStyle name="Millares 8 4 3 8" xfId="15538"/>
    <cellStyle name="Millares 8 4 3 9" xfId="17295"/>
    <cellStyle name="Millares 8 4 4" xfId="1674"/>
    <cellStyle name="Millares 8 4 4 10" xfId="19643"/>
    <cellStyle name="Millares 8 4 4 2" xfId="5487"/>
    <cellStyle name="Millares 8 4 4 3" xfId="7240"/>
    <cellStyle name="Millares 8 4 4 4" xfId="9013"/>
    <cellStyle name="Millares 8 4 4 5" xfId="10782"/>
    <cellStyle name="Millares 8 4 4 6" xfId="12552"/>
    <cellStyle name="Millares 8 4 4 7" xfId="14326"/>
    <cellStyle name="Millares 8 4 4 8" xfId="16127"/>
    <cellStyle name="Millares 8 4 4 9" xfId="17881"/>
    <cellStyle name="Millares 8 4 5" xfId="694"/>
    <cellStyle name="Millares 8 4 6" xfId="2304"/>
    <cellStyle name="Millares 8 4 7" xfId="3204"/>
    <cellStyle name="Millares 8 4 8" xfId="2660"/>
    <cellStyle name="Millares 8 4 9" xfId="2730"/>
    <cellStyle name="Millares 8 5" xfId="123"/>
    <cellStyle name="Millares 8 5 10" xfId="2989"/>
    <cellStyle name="Millares 8 5 11" xfId="2137"/>
    <cellStyle name="Millares 8 5 12" xfId="3848"/>
    <cellStyle name="Millares 8 5 13" xfId="4210"/>
    <cellStyle name="Millares 8 5 14" xfId="5973"/>
    <cellStyle name="Millares 8 5 15" xfId="7746"/>
    <cellStyle name="Millares 8 5 16" xfId="9515"/>
    <cellStyle name="Millares 8 5 17" xfId="11285"/>
    <cellStyle name="Millares 8 5 18" xfId="13058"/>
    <cellStyle name="Millares 8 5 19" xfId="14846"/>
    <cellStyle name="Millares 8 5 2" xfId="414"/>
    <cellStyle name="Millares 8 5 2 10" xfId="15146"/>
    <cellStyle name="Millares 8 5 2 11" xfId="16906"/>
    <cellStyle name="Millares 8 5 2 12" xfId="18669"/>
    <cellStyle name="Millares 8 5 2 2" xfId="1283"/>
    <cellStyle name="Millares 8 5 2 2 10" xfId="19255"/>
    <cellStyle name="Millares 8 5 2 2 2" xfId="5096"/>
    <cellStyle name="Millares 8 5 2 2 3" xfId="6852"/>
    <cellStyle name="Millares 8 5 2 2 4" xfId="8625"/>
    <cellStyle name="Millares 8 5 2 2 5" xfId="10394"/>
    <cellStyle name="Millares 8 5 2 2 6" xfId="12164"/>
    <cellStyle name="Millares 8 5 2 2 7" xfId="13938"/>
    <cellStyle name="Millares 8 5 2 2 8" xfId="15736"/>
    <cellStyle name="Millares 8 5 2 2 9" xfId="17493"/>
    <cellStyle name="Millares 8 5 2 3" xfId="1872"/>
    <cellStyle name="Millares 8 5 2 3 10" xfId="19841"/>
    <cellStyle name="Millares 8 5 2 3 2" xfId="5685"/>
    <cellStyle name="Millares 8 5 2 3 3" xfId="7438"/>
    <cellStyle name="Millares 8 5 2 3 4" xfId="9211"/>
    <cellStyle name="Millares 8 5 2 3 5" xfId="10980"/>
    <cellStyle name="Millares 8 5 2 3 6" xfId="12750"/>
    <cellStyle name="Millares 8 5 2 3 7" xfId="14524"/>
    <cellStyle name="Millares 8 5 2 3 8" xfId="16325"/>
    <cellStyle name="Millares 8 5 2 3 9" xfId="18079"/>
    <cellStyle name="Millares 8 5 2 4" xfId="4509"/>
    <cellStyle name="Millares 8 5 2 5" xfId="6266"/>
    <cellStyle name="Millares 8 5 2 6" xfId="8039"/>
    <cellStyle name="Millares 8 5 2 7" xfId="9808"/>
    <cellStyle name="Millares 8 5 2 8" xfId="11578"/>
    <cellStyle name="Millares 8 5 2 9" xfId="13352"/>
    <cellStyle name="Millares 8 5 20" xfId="16610"/>
    <cellStyle name="Millares 8 5 21" xfId="18375"/>
    <cellStyle name="Millares 8 5 22" xfId="20147"/>
    <cellStyle name="Millares 8 5 3" xfId="990"/>
    <cellStyle name="Millares 8 5 3 10" xfId="18962"/>
    <cellStyle name="Millares 8 5 3 2" xfId="4803"/>
    <cellStyle name="Millares 8 5 3 3" xfId="6559"/>
    <cellStyle name="Millares 8 5 3 4" xfId="8332"/>
    <cellStyle name="Millares 8 5 3 5" xfId="10101"/>
    <cellStyle name="Millares 8 5 3 6" xfId="11871"/>
    <cellStyle name="Millares 8 5 3 7" xfId="13645"/>
    <cellStyle name="Millares 8 5 3 8" xfId="15443"/>
    <cellStyle name="Millares 8 5 3 9" xfId="17200"/>
    <cellStyle name="Millares 8 5 4" xfId="1579"/>
    <cellStyle name="Millares 8 5 4 10" xfId="19548"/>
    <cellStyle name="Millares 8 5 4 2" xfId="5392"/>
    <cellStyle name="Millares 8 5 4 3" xfId="7145"/>
    <cellStyle name="Millares 8 5 4 4" xfId="8918"/>
    <cellStyle name="Millares 8 5 4 5" xfId="10687"/>
    <cellStyle name="Millares 8 5 4 6" xfId="12457"/>
    <cellStyle name="Millares 8 5 4 7" xfId="14231"/>
    <cellStyle name="Millares 8 5 4 8" xfId="16032"/>
    <cellStyle name="Millares 8 5 4 9" xfId="17786"/>
    <cellStyle name="Millares 8 5 5" xfId="812"/>
    <cellStyle name="Millares 8 5 6" xfId="3043"/>
    <cellStyle name="Millares 8 5 7" xfId="3033"/>
    <cellStyle name="Millares 8 5 8" xfId="3340"/>
    <cellStyle name="Millares 8 5 9" xfId="2388"/>
    <cellStyle name="Millares 8 6" xfId="320"/>
    <cellStyle name="Millares 8 6 10" xfId="15052"/>
    <cellStyle name="Millares 8 6 11" xfId="16812"/>
    <cellStyle name="Millares 8 6 12" xfId="18575"/>
    <cellStyle name="Millares 8 6 2" xfId="1189"/>
    <cellStyle name="Millares 8 6 2 10" xfId="19161"/>
    <cellStyle name="Millares 8 6 2 2" xfId="5002"/>
    <cellStyle name="Millares 8 6 2 3" xfId="6758"/>
    <cellStyle name="Millares 8 6 2 4" xfId="8531"/>
    <cellStyle name="Millares 8 6 2 5" xfId="10300"/>
    <cellStyle name="Millares 8 6 2 6" xfId="12070"/>
    <cellStyle name="Millares 8 6 2 7" xfId="13844"/>
    <cellStyle name="Millares 8 6 2 8" xfId="15642"/>
    <cellStyle name="Millares 8 6 2 9" xfId="17399"/>
    <cellStyle name="Millares 8 6 3" xfId="1778"/>
    <cellStyle name="Millares 8 6 3 10" xfId="19747"/>
    <cellStyle name="Millares 8 6 3 2" xfId="5591"/>
    <cellStyle name="Millares 8 6 3 3" xfId="7344"/>
    <cellStyle name="Millares 8 6 3 4" xfId="9117"/>
    <cellStyle name="Millares 8 6 3 5" xfId="10886"/>
    <cellStyle name="Millares 8 6 3 6" xfId="12656"/>
    <cellStyle name="Millares 8 6 3 7" xfId="14430"/>
    <cellStyle name="Millares 8 6 3 8" xfId="16231"/>
    <cellStyle name="Millares 8 6 3 9" xfId="17985"/>
    <cellStyle name="Millares 8 6 4" xfId="4415"/>
    <cellStyle name="Millares 8 6 5" xfId="6172"/>
    <cellStyle name="Millares 8 6 6" xfId="7945"/>
    <cellStyle name="Millares 8 6 7" xfId="9714"/>
    <cellStyle name="Millares 8 6 8" xfId="11484"/>
    <cellStyle name="Millares 8 6 9" xfId="13258"/>
    <cellStyle name="Millares 8 7" xfId="896"/>
    <cellStyle name="Millares 8 7 10" xfId="18868"/>
    <cellStyle name="Millares 8 7 2" xfId="4709"/>
    <cellStyle name="Millares 8 7 3" xfId="6465"/>
    <cellStyle name="Millares 8 7 4" xfId="8238"/>
    <cellStyle name="Millares 8 7 5" xfId="10007"/>
    <cellStyle name="Millares 8 7 6" xfId="11777"/>
    <cellStyle name="Millares 8 7 7" xfId="13551"/>
    <cellStyle name="Millares 8 7 8" xfId="15349"/>
    <cellStyle name="Millares 8 7 9" xfId="17106"/>
    <cellStyle name="Millares 8 8" xfId="1485"/>
    <cellStyle name="Millares 8 8 10" xfId="19454"/>
    <cellStyle name="Millares 8 8 2" xfId="5298"/>
    <cellStyle name="Millares 8 8 3" xfId="7051"/>
    <cellStyle name="Millares 8 8 4" xfId="8824"/>
    <cellStyle name="Millares 8 8 5" xfId="10593"/>
    <cellStyle name="Millares 8 8 6" xfId="12363"/>
    <cellStyle name="Millares 8 8 7" xfId="14137"/>
    <cellStyle name="Millares 8 8 8" xfId="15938"/>
    <cellStyle name="Millares 8 8 9" xfId="17692"/>
    <cellStyle name="Millares 8 9" xfId="809"/>
    <cellStyle name="Millares 9" xfId="23"/>
    <cellStyle name="Millares 9 10" xfId="2651"/>
    <cellStyle name="Millares 9 11" xfId="3037"/>
    <cellStyle name="Millares 9 12" xfId="2294"/>
    <cellStyle name="Millares 9 13" xfId="3290"/>
    <cellStyle name="Millares 9 14" xfId="3318"/>
    <cellStyle name="Millares 9 15" xfId="3312"/>
    <cellStyle name="Millares 9 16" xfId="2677"/>
    <cellStyle name="Millares 9 17" xfId="4115"/>
    <cellStyle name="Millares 9 18" xfId="4149"/>
    <cellStyle name="Millares 9 19" xfId="7655"/>
    <cellStyle name="Millares 9 2" xfId="44"/>
    <cellStyle name="Millares 9 2 10" xfId="3285"/>
    <cellStyle name="Millares 9 2 11" xfId="3317"/>
    <cellStyle name="Millares 9 2 12" xfId="3764"/>
    <cellStyle name="Millares 9 2 13" xfId="3836"/>
    <cellStyle name="Millares 9 2 14" xfId="3964"/>
    <cellStyle name="Millares 9 2 15" xfId="3849"/>
    <cellStyle name="Millares 9 2 16" xfId="4135"/>
    <cellStyle name="Millares 9 2 17" xfId="5902"/>
    <cellStyle name="Millares 9 2 18" xfId="7674"/>
    <cellStyle name="Millares 9 2 19" xfId="9444"/>
    <cellStyle name="Millares 9 2 2" xfId="94"/>
    <cellStyle name="Millares 9 2 2 10" xfId="3524"/>
    <cellStyle name="Millares 9 2 2 11" xfId="2992"/>
    <cellStyle name="Millares 9 2 2 12" xfId="3690"/>
    <cellStyle name="Millares 9 2 2 13" xfId="3890"/>
    <cellStyle name="Millares 9 2 2 14" xfId="3301"/>
    <cellStyle name="Millares 9 2 2 15" xfId="4181"/>
    <cellStyle name="Millares 9 2 2 16" xfId="5944"/>
    <cellStyle name="Millares 9 2 2 17" xfId="7717"/>
    <cellStyle name="Millares 9 2 2 18" xfId="9486"/>
    <cellStyle name="Millares 9 2 2 19" xfId="11256"/>
    <cellStyle name="Millares 9 2 2 2" xfId="291"/>
    <cellStyle name="Millares 9 2 2 2 10" xfId="3886"/>
    <cellStyle name="Millares 9 2 2 2 11" xfId="4005"/>
    <cellStyle name="Millares 9 2 2 2 12" xfId="3938"/>
    <cellStyle name="Millares 9 2 2 2 13" xfId="4374"/>
    <cellStyle name="Millares 9 2 2 2 14" xfId="6134"/>
    <cellStyle name="Millares 9 2 2 2 15" xfId="7907"/>
    <cellStyle name="Millares 9 2 2 2 16" xfId="9676"/>
    <cellStyle name="Millares 9 2 2 2 17" xfId="11446"/>
    <cellStyle name="Millares 9 2 2 2 18" xfId="13219"/>
    <cellStyle name="Millares 9 2 2 2 19" xfId="15012"/>
    <cellStyle name="Millares 9 2 2 2 2" xfId="575"/>
    <cellStyle name="Millares 9 2 2 2 2 10" xfId="15307"/>
    <cellStyle name="Millares 9 2 2 2 2 11" xfId="17066"/>
    <cellStyle name="Millares 9 2 2 2 2 12" xfId="18829"/>
    <cellStyle name="Millares 9 2 2 2 2 2" xfId="1443"/>
    <cellStyle name="Millares 9 2 2 2 2 2 10" xfId="19415"/>
    <cellStyle name="Millares 9 2 2 2 2 2 2" xfId="5256"/>
    <cellStyle name="Millares 9 2 2 2 2 2 3" xfId="7012"/>
    <cellStyle name="Millares 9 2 2 2 2 2 4" xfId="8785"/>
    <cellStyle name="Millares 9 2 2 2 2 2 5" xfId="10554"/>
    <cellStyle name="Millares 9 2 2 2 2 2 6" xfId="12324"/>
    <cellStyle name="Millares 9 2 2 2 2 2 7" xfId="14098"/>
    <cellStyle name="Millares 9 2 2 2 2 2 8" xfId="15896"/>
    <cellStyle name="Millares 9 2 2 2 2 2 9" xfId="17653"/>
    <cellStyle name="Millares 9 2 2 2 2 3" xfId="2032"/>
    <cellStyle name="Millares 9 2 2 2 2 3 10" xfId="20001"/>
    <cellStyle name="Millares 9 2 2 2 2 3 2" xfId="5845"/>
    <cellStyle name="Millares 9 2 2 2 2 3 3" xfId="7598"/>
    <cellStyle name="Millares 9 2 2 2 2 3 4" xfId="9371"/>
    <cellStyle name="Millares 9 2 2 2 2 3 5" xfId="11140"/>
    <cellStyle name="Millares 9 2 2 2 2 3 6" xfId="12910"/>
    <cellStyle name="Millares 9 2 2 2 2 3 7" xfId="14684"/>
    <cellStyle name="Millares 9 2 2 2 2 3 8" xfId="16485"/>
    <cellStyle name="Millares 9 2 2 2 2 3 9" xfId="18239"/>
    <cellStyle name="Millares 9 2 2 2 2 4" xfId="4669"/>
    <cellStyle name="Millares 9 2 2 2 2 5" xfId="6426"/>
    <cellStyle name="Millares 9 2 2 2 2 6" xfId="8199"/>
    <cellStyle name="Millares 9 2 2 2 2 7" xfId="9968"/>
    <cellStyle name="Millares 9 2 2 2 2 8" xfId="11738"/>
    <cellStyle name="Millares 9 2 2 2 2 9" xfId="13512"/>
    <cellStyle name="Millares 9 2 2 2 20" xfId="16772"/>
    <cellStyle name="Millares 9 2 2 2 21" xfId="18536"/>
    <cellStyle name="Millares 9 2 2 2 22" xfId="20308"/>
    <cellStyle name="Millares 9 2 2 2 3" xfId="1150"/>
    <cellStyle name="Millares 9 2 2 2 3 10" xfId="19122"/>
    <cellStyle name="Millares 9 2 2 2 3 2" xfId="4963"/>
    <cellStyle name="Millares 9 2 2 2 3 3" xfId="6719"/>
    <cellStyle name="Millares 9 2 2 2 3 4" xfId="8492"/>
    <cellStyle name="Millares 9 2 2 2 3 5" xfId="10261"/>
    <cellStyle name="Millares 9 2 2 2 3 6" xfId="12031"/>
    <cellStyle name="Millares 9 2 2 2 3 7" xfId="13805"/>
    <cellStyle name="Millares 9 2 2 2 3 8" xfId="15603"/>
    <cellStyle name="Millares 9 2 2 2 3 9" xfId="17360"/>
    <cellStyle name="Millares 9 2 2 2 4" xfId="1739"/>
    <cellStyle name="Millares 9 2 2 2 4 10" xfId="19708"/>
    <cellStyle name="Millares 9 2 2 2 4 2" xfId="5552"/>
    <cellStyle name="Millares 9 2 2 2 4 3" xfId="7305"/>
    <cellStyle name="Millares 9 2 2 2 4 4" xfId="9078"/>
    <cellStyle name="Millares 9 2 2 2 4 5" xfId="10847"/>
    <cellStyle name="Millares 9 2 2 2 4 6" xfId="12617"/>
    <cellStyle name="Millares 9 2 2 2 4 7" xfId="14391"/>
    <cellStyle name="Millares 9 2 2 2 4 8" xfId="16192"/>
    <cellStyle name="Millares 9 2 2 2 4 9" xfId="17946"/>
    <cellStyle name="Millares 9 2 2 2 5" xfId="2098"/>
    <cellStyle name="Millares 9 2 2 2 6" xfId="3214"/>
    <cellStyle name="Millares 9 2 2 2 7" xfId="3360"/>
    <cellStyle name="Millares 9 2 2 2 8" xfId="2258"/>
    <cellStyle name="Millares 9 2 2 2 9" xfId="3686"/>
    <cellStyle name="Millares 9 2 2 20" xfId="13029"/>
    <cellStyle name="Millares 9 2 2 21" xfId="14817"/>
    <cellStyle name="Millares 9 2 2 22" xfId="16581"/>
    <cellStyle name="Millares 9 2 2 23" xfId="18346"/>
    <cellStyle name="Millares 9 2 2 24" xfId="20118"/>
    <cellStyle name="Millares 9 2 2 3" xfId="188"/>
    <cellStyle name="Millares 9 2 2 3 10" xfId="2729"/>
    <cellStyle name="Millares 9 2 2 3 11" xfId="2480"/>
    <cellStyle name="Millares 9 2 2 3 12" xfId="3817"/>
    <cellStyle name="Millares 9 2 2 3 13" xfId="4275"/>
    <cellStyle name="Millares 9 2 2 3 14" xfId="6038"/>
    <cellStyle name="Millares 9 2 2 3 15" xfId="7811"/>
    <cellStyle name="Millares 9 2 2 3 16" xfId="9580"/>
    <cellStyle name="Millares 9 2 2 3 17" xfId="11350"/>
    <cellStyle name="Millares 9 2 2 3 18" xfId="13123"/>
    <cellStyle name="Millares 9 2 2 3 19" xfId="14911"/>
    <cellStyle name="Millares 9 2 2 3 2" xfId="479"/>
    <cellStyle name="Millares 9 2 2 3 2 10" xfId="15211"/>
    <cellStyle name="Millares 9 2 2 3 2 11" xfId="16971"/>
    <cellStyle name="Millares 9 2 2 3 2 12" xfId="18734"/>
    <cellStyle name="Millares 9 2 2 3 2 2" xfId="1348"/>
    <cellStyle name="Millares 9 2 2 3 2 2 10" xfId="19320"/>
    <cellStyle name="Millares 9 2 2 3 2 2 2" xfId="5161"/>
    <cellStyle name="Millares 9 2 2 3 2 2 3" xfId="6917"/>
    <cellStyle name="Millares 9 2 2 3 2 2 4" xfId="8690"/>
    <cellStyle name="Millares 9 2 2 3 2 2 5" xfId="10459"/>
    <cellStyle name="Millares 9 2 2 3 2 2 6" xfId="12229"/>
    <cellStyle name="Millares 9 2 2 3 2 2 7" xfId="14003"/>
    <cellStyle name="Millares 9 2 2 3 2 2 8" xfId="15801"/>
    <cellStyle name="Millares 9 2 2 3 2 2 9" xfId="17558"/>
    <cellStyle name="Millares 9 2 2 3 2 3" xfId="1937"/>
    <cellStyle name="Millares 9 2 2 3 2 3 10" xfId="19906"/>
    <cellStyle name="Millares 9 2 2 3 2 3 2" xfId="5750"/>
    <cellStyle name="Millares 9 2 2 3 2 3 3" xfId="7503"/>
    <cellStyle name="Millares 9 2 2 3 2 3 4" xfId="9276"/>
    <cellStyle name="Millares 9 2 2 3 2 3 5" xfId="11045"/>
    <cellStyle name="Millares 9 2 2 3 2 3 6" xfId="12815"/>
    <cellStyle name="Millares 9 2 2 3 2 3 7" xfId="14589"/>
    <cellStyle name="Millares 9 2 2 3 2 3 8" xfId="16390"/>
    <cellStyle name="Millares 9 2 2 3 2 3 9" xfId="18144"/>
    <cellStyle name="Millares 9 2 2 3 2 4" xfId="4574"/>
    <cellStyle name="Millares 9 2 2 3 2 5" xfId="6331"/>
    <cellStyle name="Millares 9 2 2 3 2 6" xfId="8104"/>
    <cellStyle name="Millares 9 2 2 3 2 7" xfId="9873"/>
    <cellStyle name="Millares 9 2 2 3 2 8" xfId="11643"/>
    <cellStyle name="Millares 9 2 2 3 2 9" xfId="13417"/>
    <cellStyle name="Millares 9 2 2 3 20" xfId="16675"/>
    <cellStyle name="Millares 9 2 2 3 21" xfId="18440"/>
    <cellStyle name="Millares 9 2 2 3 22" xfId="20212"/>
    <cellStyle name="Millares 9 2 2 3 3" xfId="1055"/>
    <cellStyle name="Millares 9 2 2 3 3 10" xfId="19027"/>
    <cellStyle name="Millares 9 2 2 3 3 2" xfId="4868"/>
    <cellStyle name="Millares 9 2 2 3 3 3" xfId="6624"/>
    <cellStyle name="Millares 9 2 2 3 3 4" xfId="8397"/>
    <cellStyle name="Millares 9 2 2 3 3 5" xfId="10166"/>
    <cellStyle name="Millares 9 2 2 3 3 6" xfId="11936"/>
    <cellStyle name="Millares 9 2 2 3 3 7" xfId="13710"/>
    <cellStyle name="Millares 9 2 2 3 3 8" xfId="15508"/>
    <cellStyle name="Millares 9 2 2 3 3 9" xfId="17265"/>
    <cellStyle name="Millares 9 2 2 3 4" xfId="1644"/>
    <cellStyle name="Millares 9 2 2 3 4 10" xfId="19613"/>
    <cellStyle name="Millares 9 2 2 3 4 2" xfId="5457"/>
    <cellStyle name="Millares 9 2 2 3 4 3" xfId="7210"/>
    <cellStyle name="Millares 9 2 2 3 4 4" xfId="8983"/>
    <cellStyle name="Millares 9 2 2 3 4 5" xfId="10752"/>
    <cellStyle name="Millares 9 2 2 3 4 6" xfId="12522"/>
    <cellStyle name="Millares 9 2 2 3 4 7" xfId="14296"/>
    <cellStyle name="Millares 9 2 2 3 4 8" xfId="16097"/>
    <cellStyle name="Millares 9 2 2 3 4 9" xfId="17851"/>
    <cellStyle name="Millares 9 2 2 3 5" xfId="740"/>
    <cellStyle name="Millares 9 2 2 3 6" xfId="3113"/>
    <cellStyle name="Millares 9 2 2 3 7" xfId="2568"/>
    <cellStyle name="Millares 9 2 2 3 8" xfId="2223"/>
    <cellStyle name="Millares 9 2 2 3 9" xfId="3465"/>
    <cellStyle name="Millares 9 2 2 4" xfId="385"/>
    <cellStyle name="Millares 9 2 2 4 10" xfId="15117"/>
    <cellStyle name="Millares 9 2 2 4 11" xfId="16877"/>
    <cellStyle name="Millares 9 2 2 4 12" xfId="18640"/>
    <cellStyle name="Millares 9 2 2 4 2" xfId="1254"/>
    <cellStyle name="Millares 9 2 2 4 2 10" xfId="19226"/>
    <cellStyle name="Millares 9 2 2 4 2 2" xfId="5067"/>
    <cellStyle name="Millares 9 2 2 4 2 3" xfId="6823"/>
    <cellStyle name="Millares 9 2 2 4 2 4" xfId="8596"/>
    <cellStyle name="Millares 9 2 2 4 2 5" xfId="10365"/>
    <cellStyle name="Millares 9 2 2 4 2 6" xfId="12135"/>
    <cellStyle name="Millares 9 2 2 4 2 7" xfId="13909"/>
    <cellStyle name="Millares 9 2 2 4 2 8" xfId="15707"/>
    <cellStyle name="Millares 9 2 2 4 2 9" xfId="17464"/>
    <cellStyle name="Millares 9 2 2 4 3" xfId="1843"/>
    <cellStyle name="Millares 9 2 2 4 3 10" xfId="19812"/>
    <cellStyle name="Millares 9 2 2 4 3 2" xfId="5656"/>
    <cellStyle name="Millares 9 2 2 4 3 3" xfId="7409"/>
    <cellStyle name="Millares 9 2 2 4 3 4" xfId="9182"/>
    <cellStyle name="Millares 9 2 2 4 3 5" xfId="10951"/>
    <cellStyle name="Millares 9 2 2 4 3 6" xfId="12721"/>
    <cellStyle name="Millares 9 2 2 4 3 7" xfId="14495"/>
    <cellStyle name="Millares 9 2 2 4 3 8" xfId="16296"/>
    <cellStyle name="Millares 9 2 2 4 3 9" xfId="18050"/>
    <cellStyle name="Millares 9 2 2 4 4" xfId="4480"/>
    <cellStyle name="Millares 9 2 2 4 5" xfId="6237"/>
    <cellStyle name="Millares 9 2 2 4 6" xfId="8010"/>
    <cellStyle name="Millares 9 2 2 4 7" xfId="9779"/>
    <cellStyle name="Millares 9 2 2 4 8" xfId="11549"/>
    <cellStyle name="Millares 9 2 2 4 9" xfId="13323"/>
    <cellStyle name="Millares 9 2 2 5" xfId="961"/>
    <cellStyle name="Millares 9 2 2 5 10" xfId="18933"/>
    <cellStyle name="Millares 9 2 2 5 2" xfId="4774"/>
    <cellStyle name="Millares 9 2 2 5 3" xfId="6530"/>
    <cellStyle name="Millares 9 2 2 5 4" xfId="8303"/>
    <cellStyle name="Millares 9 2 2 5 5" xfId="10072"/>
    <cellStyle name="Millares 9 2 2 5 6" xfId="11842"/>
    <cellStyle name="Millares 9 2 2 5 7" xfId="13616"/>
    <cellStyle name="Millares 9 2 2 5 8" xfId="15414"/>
    <cellStyle name="Millares 9 2 2 5 9" xfId="17171"/>
    <cellStyle name="Millares 9 2 2 6" xfId="1550"/>
    <cellStyle name="Millares 9 2 2 6 10" xfId="19519"/>
    <cellStyle name="Millares 9 2 2 6 2" xfId="5363"/>
    <cellStyle name="Millares 9 2 2 6 3" xfId="7116"/>
    <cellStyle name="Millares 9 2 2 6 4" xfId="8889"/>
    <cellStyle name="Millares 9 2 2 6 5" xfId="10658"/>
    <cellStyle name="Millares 9 2 2 6 6" xfId="12428"/>
    <cellStyle name="Millares 9 2 2 6 7" xfId="14202"/>
    <cellStyle name="Millares 9 2 2 6 8" xfId="16003"/>
    <cellStyle name="Millares 9 2 2 6 9" xfId="17757"/>
    <cellStyle name="Millares 9 2 2 7" xfId="755"/>
    <cellStyle name="Millares 9 2 2 8" xfId="2599"/>
    <cellStyle name="Millares 9 2 2 9" xfId="3177"/>
    <cellStyle name="Millares 9 2 20" xfId="11214"/>
    <cellStyle name="Millares 9 2 21" xfId="12987"/>
    <cellStyle name="Millares 9 2 22" xfId="14768"/>
    <cellStyle name="Millares 9 2 23" xfId="16537"/>
    <cellStyle name="Millares 9 2 24" xfId="18304"/>
    <cellStyle name="Millares 9 2 25" xfId="20076"/>
    <cellStyle name="Millares 9 2 3" xfId="249"/>
    <cellStyle name="Millares 9 2 3 10" xfId="3053"/>
    <cellStyle name="Millares 9 2 3 11" xfId="2311"/>
    <cellStyle name="Millares 9 2 3 12" xfId="3025"/>
    <cellStyle name="Millares 9 2 3 13" xfId="4332"/>
    <cellStyle name="Millares 9 2 3 14" xfId="6092"/>
    <cellStyle name="Millares 9 2 3 15" xfId="7865"/>
    <cellStyle name="Millares 9 2 3 16" xfId="9634"/>
    <cellStyle name="Millares 9 2 3 17" xfId="11404"/>
    <cellStyle name="Millares 9 2 3 18" xfId="13177"/>
    <cellStyle name="Millares 9 2 3 19" xfId="14970"/>
    <cellStyle name="Millares 9 2 3 2" xfId="533"/>
    <cellStyle name="Millares 9 2 3 2 10" xfId="15265"/>
    <cellStyle name="Millares 9 2 3 2 11" xfId="17024"/>
    <cellStyle name="Millares 9 2 3 2 12" xfId="18787"/>
    <cellStyle name="Millares 9 2 3 2 2" xfId="1401"/>
    <cellStyle name="Millares 9 2 3 2 2 10" xfId="19373"/>
    <cellStyle name="Millares 9 2 3 2 2 2" xfId="5214"/>
    <cellStyle name="Millares 9 2 3 2 2 3" xfId="6970"/>
    <cellStyle name="Millares 9 2 3 2 2 4" xfId="8743"/>
    <cellStyle name="Millares 9 2 3 2 2 5" xfId="10512"/>
    <cellStyle name="Millares 9 2 3 2 2 6" xfId="12282"/>
    <cellStyle name="Millares 9 2 3 2 2 7" xfId="14056"/>
    <cellStyle name="Millares 9 2 3 2 2 8" xfId="15854"/>
    <cellStyle name="Millares 9 2 3 2 2 9" xfId="17611"/>
    <cellStyle name="Millares 9 2 3 2 3" xfId="1990"/>
    <cellStyle name="Millares 9 2 3 2 3 10" xfId="19959"/>
    <cellStyle name="Millares 9 2 3 2 3 2" xfId="5803"/>
    <cellStyle name="Millares 9 2 3 2 3 3" xfId="7556"/>
    <cellStyle name="Millares 9 2 3 2 3 4" xfId="9329"/>
    <cellStyle name="Millares 9 2 3 2 3 5" xfId="11098"/>
    <cellStyle name="Millares 9 2 3 2 3 6" xfId="12868"/>
    <cellStyle name="Millares 9 2 3 2 3 7" xfId="14642"/>
    <cellStyle name="Millares 9 2 3 2 3 8" xfId="16443"/>
    <cellStyle name="Millares 9 2 3 2 3 9" xfId="18197"/>
    <cellStyle name="Millares 9 2 3 2 4" xfId="4627"/>
    <cellStyle name="Millares 9 2 3 2 5" xfId="6384"/>
    <cellStyle name="Millares 9 2 3 2 6" xfId="8157"/>
    <cellStyle name="Millares 9 2 3 2 7" xfId="9926"/>
    <cellStyle name="Millares 9 2 3 2 8" xfId="11696"/>
    <cellStyle name="Millares 9 2 3 2 9" xfId="13470"/>
    <cellStyle name="Millares 9 2 3 20" xfId="16730"/>
    <cellStyle name="Millares 9 2 3 21" xfId="18494"/>
    <cellStyle name="Millares 9 2 3 22" xfId="20266"/>
    <cellStyle name="Millares 9 2 3 3" xfId="1108"/>
    <cellStyle name="Millares 9 2 3 3 10" xfId="19080"/>
    <cellStyle name="Millares 9 2 3 3 2" xfId="4921"/>
    <cellStyle name="Millares 9 2 3 3 3" xfId="6677"/>
    <cellStyle name="Millares 9 2 3 3 4" xfId="8450"/>
    <cellStyle name="Millares 9 2 3 3 5" xfId="10219"/>
    <cellStyle name="Millares 9 2 3 3 6" xfId="11989"/>
    <cellStyle name="Millares 9 2 3 3 7" xfId="13763"/>
    <cellStyle name="Millares 9 2 3 3 8" xfId="15561"/>
    <cellStyle name="Millares 9 2 3 3 9" xfId="17318"/>
    <cellStyle name="Millares 9 2 3 4" xfId="1697"/>
    <cellStyle name="Millares 9 2 3 4 10" xfId="19666"/>
    <cellStyle name="Millares 9 2 3 4 2" xfId="5510"/>
    <cellStyle name="Millares 9 2 3 4 3" xfId="7263"/>
    <cellStyle name="Millares 9 2 3 4 4" xfId="9036"/>
    <cellStyle name="Millares 9 2 3 4 5" xfId="10805"/>
    <cellStyle name="Millares 9 2 3 4 6" xfId="12575"/>
    <cellStyle name="Millares 9 2 3 4 7" xfId="14349"/>
    <cellStyle name="Millares 9 2 3 4 8" xfId="16150"/>
    <cellStyle name="Millares 9 2 3 4 9" xfId="17904"/>
    <cellStyle name="Millares 9 2 3 5" xfId="745"/>
    <cellStyle name="Millares 9 2 3 6" xfId="3114"/>
    <cellStyle name="Millares 9 2 3 7" xfId="2133"/>
    <cellStyle name="Millares 9 2 3 8" xfId="2658"/>
    <cellStyle name="Millares 9 2 3 9" xfId="3532"/>
    <cellStyle name="Millares 9 2 4" xfId="146"/>
    <cellStyle name="Millares 9 2 4 10" xfId="2748"/>
    <cellStyle name="Millares 9 2 4 11" xfId="3632"/>
    <cellStyle name="Millares 9 2 4 12" xfId="4050"/>
    <cellStyle name="Millares 9 2 4 13" xfId="4233"/>
    <cellStyle name="Millares 9 2 4 14" xfId="5996"/>
    <cellStyle name="Millares 9 2 4 15" xfId="7769"/>
    <cellStyle name="Millares 9 2 4 16" xfId="9538"/>
    <cellStyle name="Millares 9 2 4 17" xfId="11308"/>
    <cellStyle name="Millares 9 2 4 18" xfId="13081"/>
    <cellStyle name="Millares 9 2 4 19" xfId="14869"/>
    <cellStyle name="Millares 9 2 4 2" xfId="437"/>
    <cellStyle name="Millares 9 2 4 2 10" xfId="15169"/>
    <cellStyle name="Millares 9 2 4 2 11" xfId="16929"/>
    <cellStyle name="Millares 9 2 4 2 12" xfId="18692"/>
    <cellStyle name="Millares 9 2 4 2 2" xfId="1306"/>
    <cellStyle name="Millares 9 2 4 2 2 10" xfId="19278"/>
    <cellStyle name="Millares 9 2 4 2 2 2" xfId="5119"/>
    <cellStyle name="Millares 9 2 4 2 2 3" xfId="6875"/>
    <cellStyle name="Millares 9 2 4 2 2 4" xfId="8648"/>
    <cellStyle name="Millares 9 2 4 2 2 5" xfId="10417"/>
    <cellStyle name="Millares 9 2 4 2 2 6" xfId="12187"/>
    <cellStyle name="Millares 9 2 4 2 2 7" xfId="13961"/>
    <cellStyle name="Millares 9 2 4 2 2 8" xfId="15759"/>
    <cellStyle name="Millares 9 2 4 2 2 9" xfId="17516"/>
    <cellStyle name="Millares 9 2 4 2 3" xfId="1895"/>
    <cellStyle name="Millares 9 2 4 2 3 10" xfId="19864"/>
    <cellStyle name="Millares 9 2 4 2 3 2" xfId="5708"/>
    <cellStyle name="Millares 9 2 4 2 3 3" xfId="7461"/>
    <cellStyle name="Millares 9 2 4 2 3 4" xfId="9234"/>
    <cellStyle name="Millares 9 2 4 2 3 5" xfId="11003"/>
    <cellStyle name="Millares 9 2 4 2 3 6" xfId="12773"/>
    <cellStyle name="Millares 9 2 4 2 3 7" xfId="14547"/>
    <cellStyle name="Millares 9 2 4 2 3 8" xfId="16348"/>
    <cellStyle name="Millares 9 2 4 2 3 9" xfId="18102"/>
    <cellStyle name="Millares 9 2 4 2 4" xfId="4532"/>
    <cellStyle name="Millares 9 2 4 2 5" xfId="6289"/>
    <cellStyle name="Millares 9 2 4 2 6" xfId="8062"/>
    <cellStyle name="Millares 9 2 4 2 7" xfId="9831"/>
    <cellStyle name="Millares 9 2 4 2 8" xfId="11601"/>
    <cellStyle name="Millares 9 2 4 2 9" xfId="13375"/>
    <cellStyle name="Millares 9 2 4 20" xfId="16633"/>
    <cellStyle name="Millares 9 2 4 21" xfId="18398"/>
    <cellStyle name="Millares 9 2 4 22" xfId="20170"/>
    <cellStyle name="Millares 9 2 4 3" xfId="1013"/>
    <cellStyle name="Millares 9 2 4 3 10" xfId="18985"/>
    <cellStyle name="Millares 9 2 4 3 2" xfId="4826"/>
    <cellStyle name="Millares 9 2 4 3 3" xfId="6582"/>
    <cellStyle name="Millares 9 2 4 3 4" xfId="8355"/>
    <cellStyle name="Millares 9 2 4 3 5" xfId="10124"/>
    <cellStyle name="Millares 9 2 4 3 6" xfId="11894"/>
    <cellStyle name="Millares 9 2 4 3 7" xfId="13668"/>
    <cellStyle name="Millares 9 2 4 3 8" xfId="15466"/>
    <cellStyle name="Millares 9 2 4 3 9" xfId="17223"/>
    <cellStyle name="Millares 9 2 4 4" xfId="1602"/>
    <cellStyle name="Millares 9 2 4 4 10" xfId="19571"/>
    <cellStyle name="Millares 9 2 4 4 2" xfId="5415"/>
    <cellStyle name="Millares 9 2 4 4 3" xfId="7168"/>
    <cellStyle name="Millares 9 2 4 4 4" xfId="8941"/>
    <cellStyle name="Millares 9 2 4 4 5" xfId="10710"/>
    <cellStyle name="Millares 9 2 4 4 6" xfId="12480"/>
    <cellStyle name="Millares 9 2 4 4 7" xfId="14254"/>
    <cellStyle name="Millares 9 2 4 4 8" xfId="16055"/>
    <cellStyle name="Millares 9 2 4 4 9" xfId="17809"/>
    <cellStyle name="Millares 9 2 4 5" xfId="710"/>
    <cellStyle name="Millares 9 2 4 6" xfId="2923"/>
    <cellStyle name="Millares 9 2 4 7" xfId="2659"/>
    <cellStyle name="Millares 9 2 4 8" xfId="2919"/>
    <cellStyle name="Millares 9 2 4 9" xfId="2430"/>
    <cellStyle name="Millares 9 2 5" xfId="343"/>
    <cellStyle name="Millares 9 2 5 10" xfId="15075"/>
    <cellStyle name="Millares 9 2 5 11" xfId="16835"/>
    <cellStyle name="Millares 9 2 5 12" xfId="18598"/>
    <cellStyle name="Millares 9 2 5 2" xfId="1212"/>
    <cellStyle name="Millares 9 2 5 2 10" xfId="19184"/>
    <cellStyle name="Millares 9 2 5 2 2" xfId="5025"/>
    <cellStyle name="Millares 9 2 5 2 3" xfId="6781"/>
    <cellStyle name="Millares 9 2 5 2 4" xfId="8554"/>
    <cellStyle name="Millares 9 2 5 2 5" xfId="10323"/>
    <cellStyle name="Millares 9 2 5 2 6" xfId="12093"/>
    <cellStyle name="Millares 9 2 5 2 7" xfId="13867"/>
    <cellStyle name="Millares 9 2 5 2 8" xfId="15665"/>
    <cellStyle name="Millares 9 2 5 2 9" xfId="17422"/>
    <cellStyle name="Millares 9 2 5 3" xfId="1801"/>
    <cellStyle name="Millares 9 2 5 3 10" xfId="19770"/>
    <cellStyle name="Millares 9 2 5 3 2" xfId="5614"/>
    <cellStyle name="Millares 9 2 5 3 3" xfId="7367"/>
    <cellStyle name="Millares 9 2 5 3 4" xfId="9140"/>
    <cellStyle name="Millares 9 2 5 3 5" xfId="10909"/>
    <cellStyle name="Millares 9 2 5 3 6" xfId="12679"/>
    <cellStyle name="Millares 9 2 5 3 7" xfId="14453"/>
    <cellStyle name="Millares 9 2 5 3 8" xfId="16254"/>
    <cellStyle name="Millares 9 2 5 3 9" xfId="18008"/>
    <cellStyle name="Millares 9 2 5 4" xfId="4438"/>
    <cellStyle name="Millares 9 2 5 5" xfId="6195"/>
    <cellStyle name="Millares 9 2 5 6" xfId="7968"/>
    <cellStyle name="Millares 9 2 5 7" xfId="9737"/>
    <cellStyle name="Millares 9 2 5 8" xfId="11507"/>
    <cellStyle name="Millares 9 2 5 9" xfId="13281"/>
    <cellStyle name="Millares 9 2 6" xfId="919"/>
    <cellStyle name="Millares 9 2 6 10" xfId="18891"/>
    <cellStyle name="Millares 9 2 6 2" xfId="4732"/>
    <cellStyle name="Millares 9 2 6 3" xfId="6488"/>
    <cellStyle name="Millares 9 2 6 4" xfId="8261"/>
    <cellStyle name="Millares 9 2 6 5" xfId="10030"/>
    <cellStyle name="Millares 9 2 6 6" xfId="11800"/>
    <cellStyle name="Millares 9 2 6 7" xfId="13574"/>
    <cellStyle name="Millares 9 2 6 8" xfId="15372"/>
    <cellStyle name="Millares 9 2 6 9" xfId="17129"/>
    <cellStyle name="Millares 9 2 7" xfId="1508"/>
    <cellStyle name="Millares 9 2 7 10" xfId="19477"/>
    <cellStyle name="Millares 9 2 7 2" xfId="5321"/>
    <cellStyle name="Millares 9 2 7 3" xfId="7074"/>
    <cellStyle name="Millares 9 2 7 4" xfId="8847"/>
    <cellStyle name="Millares 9 2 7 5" xfId="10616"/>
    <cellStyle name="Millares 9 2 7 6" xfId="12386"/>
    <cellStyle name="Millares 9 2 7 7" xfId="14160"/>
    <cellStyle name="Millares 9 2 7 8" xfId="15961"/>
    <cellStyle name="Millares 9 2 7 9" xfId="17715"/>
    <cellStyle name="Millares 9 2 8" xfId="861"/>
    <cellStyle name="Millares 9 2 9" xfId="2320"/>
    <cellStyle name="Millares 9 20" xfId="9426"/>
    <cellStyle name="Millares 9 21" xfId="11196"/>
    <cellStyle name="Millares 9 22" xfId="12969"/>
    <cellStyle name="Millares 9 23" xfId="14748"/>
    <cellStyle name="Millares 9 24" xfId="14936"/>
    <cellStyle name="Millares 9 25" xfId="18286"/>
    <cellStyle name="Millares 9 26" xfId="20058"/>
    <cellStyle name="Millares 9 3" xfId="76"/>
    <cellStyle name="Millares 9 3 10" xfId="2411"/>
    <cellStyle name="Millares 9 3 11" xfId="3467"/>
    <cellStyle name="Millares 9 3 12" xfId="2284"/>
    <cellStyle name="Millares 9 3 13" xfId="3137"/>
    <cellStyle name="Millares 9 3 14" xfId="3131"/>
    <cellStyle name="Millares 9 3 15" xfId="4163"/>
    <cellStyle name="Millares 9 3 16" xfId="5926"/>
    <cellStyle name="Millares 9 3 17" xfId="7699"/>
    <cellStyle name="Millares 9 3 18" xfId="9468"/>
    <cellStyle name="Millares 9 3 19" xfId="11238"/>
    <cellStyle name="Millares 9 3 2" xfId="273"/>
    <cellStyle name="Millares 9 3 2 10" xfId="3591"/>
    <cellStyle name="Millares 9 3 2 11" xfId="2555"/>
    <cellStyle name="Millares 9 3 2 12" xfId="3574"/>
    <cellStyle name="Millares 9 3 2 13" xfId="4356"/>
    <cellStyle name="Millares 9 3 2 14" xfId="6116"/>
    <cellStyle name="Millares 9 3 2 15" xfId="7889"/>
    <cellStyle name="Millares 9 3 2 16" xfId="9658"/>
    <cellStyle name="Millares 9 3 2 17" xfId="11428"/>
    <cellStyle name="Millares 9 3 2 18" xfId="13201"/>
    <cellStyle name="Millares 9 3 2 19" xfId="14994"/>
    <cellStyle name="Millares 9 3 2 2" xfId="557"/>
    <cellStyle name="Millares 9 3 2 2 10" xfId="15289"/>
    <cellStyle name="Millares 9 3 2 2 11" xfId="17048"/>
    <cellStyle name="Millares 9 3 2 2 12" xfId="18811"/>
    <cellStyle name="Millares 9 3 2 2 2" xfId="1425"/>
    <cellStyle name="Millares 9 3 2 2 2 10" xfId="19397"/>
    <cellStyle name="Millares 9 3 2 2 2 2" xfId="5238"/>
    <cellStyle name="Millares 9 3 2 2 2 3" xfId="6994"/>
    <cellStyle name="Millares 9 3 2 2 2 4" xfId="8767"/>
    <cellStyle name="Millares 9 3 2 2 2 5" xfId="10536"/>
    <cellStyle name="Millares 9 3 2 2 2 6" xfId="12306"/>
    <cellStyle name="Millares 9 3 2 2 2 7" xfId="14080"/>
    <cellStyle name="Millares 9 3 2 2 2 8" xfId="15878"/>
    <cellStyle name="Millares 9 3 2 2 2 9" xfId="17635"/>
    <cellStyle name="Millares 9 3 2 2 3" xfId="2014"/>
    <cellStyle name="Millares 9 3 2 2 3 10" xfId="19983"/>
    <cellStyle name="Millares 9 3 2 2 3 2" xfId="5827"/>
    <cellStyle name="Millares 9 3 2 2 3 3" xfId="7580"/>
    <cellStyle name="Millares 9 3 2 2 3 4" xfId="9353"/>
    <cellStyle name="Millares 9 3 2 2 3 5" xfId="11122"/>
    <cellStyle name="Millares 9 3 2 2 3 6" xfId="12892"/>
    <cellStyle name="Millares 9 3 2 2 3 7" xfId="14666"/>
    <cellStyle name="Millares 9 3 2 2 3 8" xfId="16467"/>
    <cellStyle name="Millares 9 3 2 2 3 9" xfId="18221"/>
    <cellStyle name="Millares 9 3 2 2 4" xfId="4651"/>
    <cellStyle name="Millares 9 3 2 2 5" xfId="6408"/>
    <cellStyle name="Millares 9 3 2 2 6" xfId="8181"/>
    <cellStyle name="Millares 9 3 2 2 7" xfId="9950"/>
    <cellStyle name="Millares 9 3 2 2 8" xfId="11720"/>
    <cellStyle name="Millares 9 3 2 2 9" xfId="13494"/>
    <cellStyle name="Millares 9 3 2 20" xfId="16754"/>
    <cellStyle name="Millares 9 3 2 21" xfId="18518"/>
    <cellStyle name="Millares 9 3 2 22" xfId="20290"/>
    <cellStyle name="Millares 9 3 2 3" xfId="1132"/>
    <cellStyle name="Millares 9 3 2 3 10" xfId="19104"/>
    <cellStyle name="Millares 9 3 2 3 2" xfId="4945"/>
    <cellStyle name="Millares 9 3 2 3 3" xfId="6701"/>
    <cellStyle name="Millares 9 3 2 3 4" xfId="8474"/>
    <cellStyle name="Millares 9 3 2 3 5" xfId="10243"/>
    <cellStyle name="Millares 9 3 2 3 6" xfId="12013"/>
    <cellStyle name="Millares 9 3 2 3 7" xfId="13787"/>
    <cellStyle name="Millares 9 3 2 3 8" xfId="15585"/>
    <cellStyle name="Millares 9 3 2 3 9" xfId="17342"/>
    <cellStyle name="Millares 9 3 2 4" xfId="1721"/>
    <cellStyle name="Millares 9 3 2 4 10" xfId="19690"/>
    <cellStyle name="Millares 9 3 2 4 2" xfId="5534"/>
    <cellStyle name="Millares 9 3 2 4 3" xfId="7287"/>
    <cellStyle name="Millares 9 3 2 4 4" xfId="9060"/>
    <cellStyle name="Millares 9 3 2 4 5" xfId="10829"/>
    <cellStyle name="Millares 9 3 2 4 6" xfId="12599"/>
    <cellStyle name="Millares 9 3 2 4 7" xfId="14373"/>
    <cellStyle name="Millares 9 3 2 4 8" xfId="16174"/>
    <cellStyle name="Millares 9 3 2 4 9" xfId="17928"/>
    <cellStyle name="Millares 9 3 2 5" xfId="2080"/>
    <cellStyle name="Millares 9 3 2 6" xfId="2159"/>
    <cellStyle name="Millares 9 3 2 7" xfId="2265"/>
    <cellStyle name="Millares 9 3 2 8" xfId="3368"/>
    <cellStyle name="Millares 9 3 2 9" xfId="2298"/>
    <cellStyle name="Millares 9 3 20" xfId="13011"/>
    <cellStyle name="Millares 9 3 21" xfId="14799"/>
    <cellStyle name="Millares 9 3 22" xfId="16563"/>
    <cellStyle name="Millares 9 3 23" xfId="18328"/>
    <cellStyle name="Millares 9 3 24" xfId="20100"/>
    <cellStyle name="Millares 9 3 3" xfId="170"/>
    <cellStyle name="Millares 9 3 3 10" xfId="3887"/>
    <cellStyle name="Millares 9 3 3 11" xfId="4006"/>
    <cellStyle name="Millares 9 3 3 12" xfId="2230"/>
    <cellStyle name="Millares 9 3 3 13" xfId="4257"/>
    <cellStyle name="Millares 9 3 3 14" xfId="6020"/>
    <cellStyle name="Millares 9 3 3 15" xfId="7793"/>
    <cellStyle name="Millares 9 3 3 16" xfId="9562"/>
    <cellStyle name="Millares 9 3 3 17" xfId="11332"/>
    <cellStyle name="Millares 9 3 3 18" xfId="13105"/>
    <cellStyle name="Millares 9 3 3 19" xfId="14893"/>
    <cellStyle name="Millares 9 3 3 2" xfId="461"/>
    <cellStyle name="Millares 9 3 3 2 10" xfId="15193"/>
    <cellStyle name="Millares 9 3 3 2 11" xfId="16953"/>
    <cellStyle name="Millares 9 3 3 2 12" xfId="18716"/>
    <cellStyle name="Millares 9 3 3 2 2" xfId="1330"/>
    <cellStyle name="Millares 9 3 3 2 2 10" xfId="19302"/>
    <cellStyle name="Millares 9 3 3 2 2 2" xfId="5143"/>
    <cellStyle name="Millares 9 3 3 2 2 3" xfId="6899"/>
    <cellStyle name="Millares 9 3 3 2 2 4" xfId="8672"/>
    <cellStyle name="Millares 9 3 3 2 2 5" xfId="10441"/>
    <cellStyle name="Millares 9 3 3 2 2 6" xfId="12211"/>
    <cellStyle name="Millares 9 3 3 2 2 7" xfId="13985"/>
    <cellStyle name="Millares 9 3 3 2 2 8" xfId="15783"/>
    <cellStyle name="Millares 9 3 3 2 2 9" xfId="17540"/>
    <cellStyle name="Millares 9 3 3 2 3" xfId="1919"/>
    <cellStyle name="Millares 9 3 3 2 3 10" xfId="19888"/>
    <cellStyle name="Millares 9 3 3 2 3 2" xfId="5732"/>
    <cellStyle name="Millares 9 3 3 2 3 3" xfId="7485"/>
    <cellStyle name="Millares 9 3 3 2 3 4" xfId="9258"/>
    <cellStyle name="Millares 9 3 3 2 3 5" xfId="11027"/>
    <cellStyle name="Millares 9 3 3 2 3 6" xfId="12797"/>
    <cellStyle name="Millares 9 3 3 2 3 7" xfId="14571"/>
    <cellStyle name="Millares 9 3 3 2 3 8" xfId="16372"/>
    <cellStyle name="Millares 9 3 3 2 3 9" xfId="18126"/>
    <cellStyle name="Millares 9 3 3 2 4" xfId="4556"/>
    <cellStyle name="Millares 9 3 3 2 5" xfId="6313"/>
    <cellStyle name="Millares 9 3 3 2 6" xfId="8086"/>
    <cellStyle name="Millares 9 3 3 2 7" xfId="9855"/>
    <cellStyle name="Millares 9 3 3 2 8" xfId="11625"/>
    <cellStyle name="Millares 9 3 3 2 9" xfId="13399"/>
    <cellStyle name="Millares 9 3 3 20" xfId="16657"/>
    <cellStyle name="Millares 9 3 3 21" xfId="18422"/>
    <cellStyle name="Millares 9 3 3 22" xfId="20194"/>
    <cellStyle name="Millares 9 3 3 3" xfId="1037"/>
    <cellStyle name="Millares 9 3 3 3 10" xfId="19009"/>
    <cellStyle name="Millares 9 3 3 3 2" xfId="4850"/>
    <cellStyle name="Millares 9 3 3 3 3" xfId="6606"/>
    <cellStyle name="Millares 9 3 3 3 4" xfId="8379"/>
    <cellStyle name="Millares 9 3 3 3 5" xfId="10148"/>
    <cellStyle name="Millares 9 3 3 3 6" xfId="11918"/>
    <cellStyle name="Millares 9 3 3 3 7" xfId="13692"/>
    <cellStyle name="Millares 9 3 3 3 8" xfId="15490"/>
    <cellStyle name="Millares 9 3 3 3 9" xfId="17247"/>
    <cellStyle name="Millares 9 3 3 4" xfId="1626"/>
    <cellStyle name="Millares 9 3 3 4 10" xfId="19595"/>
    <cellStyle name="Millares 9 3 3 4 2" xfId="5439"/>
    <cellStyle name="Millares 9 3 3 4 3" xfId="7192"/>
    <cellStyle name="Millares 9 3 3 4 4" xfId="8965"/>
    <cellStyle name="Millares 9 3 3 4 5" xfId="10734"/>
    <cellStyle name="Millares 9 3 3 4 6" xfId="12504"/>
    <cellStyle name="Millares 9 3 3 4 7" xfId="14278"/>
    <cellStyle name="Millares 9 3 3 4 8" xfId="16079"/>
    <cellStyle name="Millares 9 3 3 4 9" xfId="17833"/>
    <cellStyle name="Millares 9 3 3 5" xfId="664"/>
    <cellStyle name="Millares 9 3 3 6" xfId="2142"/>
    <cellStyle name="Millares 9 3 3 7" xfId="3361"/>
    <cellStyle name="Millares 9 3 3 8" xfId="3079"/>
    <cellStyle name="Millares 9 3 3 9" xfId="3687"/>
    <cellStyle name="Millares 9 3 4" xfId="367"/>
    <cellStyle name="Millares 9 3 4 10" xfId="15099"/>
    <cellStyle name="Millares 9 3 4 11" xfId="16859"/>
    <cellStyle name="Millares 9 3 4 12" xfId="18622"/>
    <cellStyle name="Millares 9 3 4 2" xfId="1236"/>
    <cellStyle name="Millares 9 3 4 2 10" xfId="19208"/>
    <cellStyle name="Millares 9 3 4 2 2" xfId="5049"/>
    <cellStyle name="Millares 9 3 4 2 3" xfId="6805"/>
    <cellStyle name="Millares 9 3 4 2 4" xfId="8578"/>
    <cellStyle name="Millares 9 3 4 2 5" xfId="10347"/>
    <cellStyle name="Millares 9 3 4 2 6" xfId="12117"/>
    <cellStyle name="Millares 9 3 4 2 7" xfId="13891"/>
    <cellStyle name="Millares 9 3 4 2 8" xfId="15689"/>
    <cellStyle name="Millares 9 3 4 2 9" xfId="17446"/>
    <cellStyle name="Millares 9 3 4 3" xfId="1825"/>
    <cellStyle name="Millares 9 3 4 3 10" xfId="19794"/>
    <cellStyle name="Millares 9 3 4 3 2" xfId="5638"/>
    <cellStyle name="Millares 9 3 4 3 3" xfId="7391"/>
    <cellStyle name="Millares 9 3 4 3 4" xfId="9164"/>
    <cellStyle name="Millares 9 3 4 3 5" xfId="10933"/>
    <cellStyle name="Millares 9 3 4 3 6" xfId="12703"/>
    <cellStyle name="Millares 9 3 4 3 7" xfId="14477"/>
    <cellStyle name="Millares 9 3 4 3 8" xfId="16278"/>
    <cellStyle name="Millares 9 3 4 3 9" xfId="18032"/>
    <cellStyle name="Millares 9 3 4 4" xfId="4462"/>
    <cellStyle name="Millares 9 3 4 5" xfId="6219"/>
    <cellStyle name="Millares 9 3 4 6" xfId="7992"/>
    <cellStyle name="Millares 9 3 4 7" xfId="9761"/>
    <cellStyle name="Millares 9 3 4 8" xfId="11531"/>
    <cellStyle name="Millares 9 3 4 9" xfId="13305"/>
    <cellStyle name="Millares 9 3 5" xfId="943"/>
    <cellStyle name="Millares 9 3 5 10" xfId="18915"/>
    <cellStyle name="Millares 9 3 5 2" xfId="4756"/>
    <cellStyle name="Millares 9 3 5 3" xfId="6512"/>
    <cellStyle name="Millares 9 3 5 4" xfId="8285"/>
    <cellStyle name="Millares 9 3 5 5" xfId="10054"/>
    <cellStyle name="Millares 9 3 5 6" xfId="11824"/>
    <cellStyle name="Millares 9 3 5 7" xfId="13598"/>
    <cellStyle name="Millares 9 3 5 8" xfId="15396"/>
    <cellStyle name="Millares 9 3 5 9" xfId="17153"/>
    <cellStyle name="Millares 9 3 6" xfId="1532"/>
    <cellStyle name="Millares 9 3 6 10" xfId="19501"/>
    <cellStyle name="Millares 9 3 6 2" xfId="5345"/>
    <cellStyle name="Millares 9 3 6 3" xfId="7098"/>
    <cellStyle name="Millares 9 3 6 4" xfId="8871"/>
    <cellStyle name="Millares 9 3 6 5" xfId="10640"/>
    <cellStyle name="Millares 9 3 6 6" xfId="12410"/>
    <cellStyle name="Millares 9 3 6 7" xfId="14184"/>
    <cellStyle name="Millares 9 3 6 8" xfId="15985"/>
    <cellStyle name="Millares 9 3 6 9" xfId="17739"/>
    <cellStyle name="Millares 9 3 7" xfId="767"/>
    <cellStyle name="Millares 9 3 8" xfId="2793"/>
    <cellStyle name="Millares 9 3 9" xfId="2123"/>
    <cellStyle name="Millares 9 4" xfId="231"/>
    <cellStyle name="Millares 9 4 10" xfId="3577"/>
    <cellStyle name="Millares 9 4 11" xfId="3460"/>
    <cellStyle name="Millares 9 4 12" xfId="4092"/>
    <cellStyle name="Millares 9 4 13" xfId="4314"/>
    <cellStyle name="Millares 9 4 14" xfId="6074"/>
    <cellStyle name="Millares 9 4 15" xfId="7847"/>
    <cellStyle name="Millares 9 4 16" xfId="9616"/>
    <cellStyle name="Millares 9 4 17" xfId="11386"/>
    <cellStyle name="Millares 9 4 18" xfId="13159"/>
    <cellStyle name="Millares 9 4 19" xfId="14952"/>
    <cellStyle name="Millares 9 4 2" xfId="515"/>
    <cellStyle name="Millares 9 4 2 10" xfId="15247"/>
    <cellStyle name="Millares 9 4 2 11" xfId="17006"/>
    <cellStyle name="Millares 9 4 2 12" xfId="18769"/>
    <cellStyle name="Millares 9 4 2 2" xfId="1383"/>
    <cellStyle name="Millares 9 4 2 2 10" xfId="19355"/>
    <cellStyle name="Millares 9 4 2 2 2" xfId="5196"/>
    <cellStyle name="Millares 9 4 2 2 3" xfId="6952"/>
    <cellStyle name="Millares 9 4 2 2 4" xfId="8725"/>
    <cellStyle name="Millares 9 4 2 2 5" xfId="10494"/>
    <cellStyle name="Millares 9 4 2 2 6" xfId="12264"/>
    <cellStyle name="Millares 9 4 2 2 7" xfId="14038"/>
    <cellStyle name="Millares 9 4 2 2 8" xfId="15836"/>
    <cellStyle name="Millares 9 4 2 2 9" xfId="17593"/>
    <cellStyle name="Millares 9 4 2 3" xfId="1972"/>
    <cellStyle name="Millares 9 4 2 3 10" xfId="19941"/>
    <cellStyle name="Millares 9 4 2 3 2" xfId="5785"/>
    <cellStyle name="Millares 9 4 2 3 3" xfId="7538"/>
    <cellStyle name="Millares 9 4 2 3 4" xfId="9311"/>
    <cellStyle name="Millares 9 4 2 3 5" xfId="11080"/>
    <cellStyle name="Millares 9 4 2 3 6" xfId="12850"/>
    <cellStyle name="Millares 9 4 2 3 7" xfId="14624"/>
    <cellStyle name="Millares 9 4 2 3 8" xfId="16425"/>
    <cellStyle name="Millares 9 4 2 3 9" xfId="18179"/>
    <cellStyle name="Millares 9 4 2 4" xfId="4609"/>
    <cellStyle name="Millares 9 4 2 5" xfId="6366"/>
    <cellStyle name="Millares 9 4 2 6" xfId="8139"/>
    <cellStyle name="Millares 9 4 2 7" xfId="9908"/>
    <cellStyle name="Millares 9 4 2 8" xfId="11678"/>
    <cellStyle name="Millares 9 4 2 9" xfId="13452"/>
    <cellStyle name="Millares 9 4 20" xfId="16712"/>
    <cellStyle name="Millares 9 4 21" xfId="18476"/>
    <cellStyle name="Millares 9 4 22" xfId="20248"/>
    <cellStyle name="Millares 9 4 3" xfId="1090"/>
    <cellStyle name="Millares 9 4 3 10" xfId="19062"/>
    <cellStyle name="Millares 9 4 3 2" xfId="4903"/>
    <cellStyle name="Millares 9 4 3 3" xfId="6659"/>
    <cellStyle name="Millares 9 4 3 4" xfId="8432"/>
    <cellStyle name="Millares 9 4 3 5" xfId="10201"/>
    <cellStyle name="Millares 9 4 3 6" xfId="11971"/>
    <cellStyle name="Millares 9 4 3 7" xfId="13745"/>
    <cellStyle name="Millares 9 4 3 8" xfId="15543"/>
    <cellStyle name="Millares 9 4 3 9" xfId="17300"/>
    <cellStyle name="Millares 9 4 4" xfId="1679"/>
    <cellStyle name="Millares 9 4 4 10" xfId="19648"/>
    <cellStyle name="Millares 9 4 4 2" xfId="5492"/>
    <cellStyle name="Millares 9 4 4 3" xfId="7245"/>
    <cellStyle name="Millares 9 4 4 4" xfId="9018"/>
    <cellStyle name="Millares 9 4 4 5" xfId="10787"/>
    <cellStyle name="Millares 9 4 4 6" xfId="12557"/>
    <cellStyle name="Millares 9 4 4 7" xfId="14331"/>
    <cellStyle name="Millares 9 4 4 8" xfId="16132"/>
    <cellStyle name="Millares 9 4 4 9" xfId="17886"/>
    <cellStyle name="Millares 9 4 5" xfId="799"/>
    <cellStyle name="Millares 9 4 6" xfId="2143"/>
    <cellStyle name="Millares 9 4 7" xfId="2174"/>
    <cellStyle name="Millares 9 4 8" xfId="2941"/>
    <cellStyle name="Millares 9 4 9" xfId="3422"/>
    <cellStyle name="Millares 9 5" xfId="128"/>
    <cellStyle name="Millares 9 5 10" xfId="2707"/>
    <cellStyle name="Millares 9 5 11" xfId="2563"/>
    <cellStyle name="Millares 9 5 12" xfId="3379"/>
    <cellStyle name="Millares 9 5 13" xfId="4215"/>
    <cellStyle name="Millares 9 5 14" xfId="5978"/>
    <cellStyle name="Millares 9 5 15" xfId="7751"/>
    <cellStyle name="Millares 9 5 16" xfId="9520"/>
    <cellStyle name="Millares 9 5 17" xfId="11290"/>
    <cellStyle name="Millares 9 5 18" xfId="13063"/>
    <cellStyle name="Millares 9 5 19" xfId="14851"/>
    <cellStyle name="Millares 9 5 2" xfId="419"/>
    <cellStyle name="Millares 9 5 2 10" xfId="15151"/>
    <cellStyle name="Millares 9 5 2 11" xfId="16911"/>
    <cellStyle name="Millares 9 5 2 12" xfId="18674"/>
    <cellStyle name="Millares 9 5 2 2" xfId="1288"/>
    <cellStyle name="Millares 9 5 2 2 10" xfId="19260"/>
    <cellStyle name="Millares 9 5 2 2 2" xfId="5101"/>
    <cellStyle name="Millares 9 5 2 2 3" xfId="6857"/>
    <cellStyle name="Millares 9 5 2 2 4" xfId="8630"/>
    <cellStyle name="Millares 9 5 2 2 5" xfId="10399"/>
    <cellStyle name="Millares 9 5 2 2 6" xfId="12169"/>
    <cellStyle name="Millares 9 5 2 2 7" xfId="13943"/>
    <cellStyle name="Millares 9 5 2 2 8" xfId="15741"/>
    <cellStyle name="Millares 9 5 2 2 9" xfId="17498"/>
    <cellStyle name="Millares 9 5 2 3" xfId="1877"/>
    <cellStyle name="Millares 9 5 2 3 10" xfId="19846"/>
    <cellStyle name="Millares 9 5 2 3 2" xfId="5690"/>
    <cellStyle name="Millares 9 5 2 3 3" xfId="7443"/>
    <cellStyle name="Millares 9 5 2 3 4" xfId="9216"/>
    <cellStyle name="Millares 9 5 2 3 5" xfId="10985"/>
    <cellStyle name="Millares 9 5 2 3 6" xfId="12755"/>
    <cellStyle name="Millares 9 5 2 3 7" xfId="14529"/>
    <cellStyle name="Millares 9 5 2 3 8" xfId="16330"/>
    <cellStyle name="Millares 9 5 2 3 9" xfId="18084"/>
    <cellStyle name="Millares 9 5 2 4" xfId="4514"/>
    <cellStyle name="Millares 9 5 2 5" xfId="6271"/>
    <cellStyle name="Millares 9 5 2 6" xfId="8044"/>
    <cellStyle name="Millares 9 5 2 7" xfId="9813"/>
    <cellStyle name="Millares 9 5 2 8" xfId="11583"/>
    <cellStyle name="Millares 9 5 2 9" xfId="13357"/>
    <cellStyle name="Millares 9 5 20" xfId="16615"/>
    <cellStyle name="Millares 9 5 21" xfId="18380"/>
    <cellStyle name="Millares 9 5 22" xfId="20152"/>
    <cellStyle name="Millares 9 5 3" xfId="995"/>
    <cellStyle name="Millares 9 5 3 10" xfId="18967"/>
    <cellStyle name="Millares 9 5 3 2" xfId="4808"/>
    <cellStyle name="Millares 9 5 3 3" xfId="6564"/>
    <cellStyle name="Millares 9 5 3 4" xfId="8337"/>
    <cellStyle name="Millares 9 5 3 5" xfId="10106"/>
    <cellStyle name="Millares 9 5 3 6" xfId="11876"/>
    <cellStyle name="Millares 9 5 3 7" xfId="13650"/>
    <cellStyle name="Millares 9 5 3 8" xfId="15448"/>
    <cellStyle name="Millares 9 5 3 9" xfId="17205"/>
    <cellStyle name="Millares 9 5 4" xfId="1584"/>
    <cellStyle name="Millares 9 5 4 10" xfId="19553"/>
    <cellStyle name="Millares 9 5 4 2" xfId="5397"/>
    <cellStyle name="Millares 9 5 4 3" xfId="7150"/>
    <cellStyle name="Millares 9 5 4 4" xfId="8923"/>
    <cellStyle name="Millares 9 5 4 5" xfId="10692"/>
    <cellStyle name="Millares 9 5 4 6" xfId="12462"/>
    <cellStyle name="Millares 9 5 4 7" xfId="14236"/>
    <cellStyle name="Millares 9 5 4 8" xfId="16037"/>
    <cellStyle name="Millares 9 5 4 9" xfId="17791"/>
    <cellStyle name="Millares 9 5 5" xfId="714"/>
    <cellStyle name="Millares 9 5 6" xfId="3115"/>
    <cellStyle name="Millares 9 5 7" xfId="2862"/>
    <cellStyle name="Millares 9 5 8" xfId="2220"/>
    <cellStyle name="Millares 9 5 9" xfId="3052"/>
    <cellStyle name="Millares 9 6" xfId="325"/>
    <cellStyle name="Millares 9 6 10" xfId="15057"/>
    <cellStyle name="Millares 9 6 11" xfId="16817"/>
    <cellStyle name="Millares 9 6 12" xfId="18580"/>
    <cellStyle name="Millares 9 6 2" xfId="1194"/>
    <cellStyle name="Millares 9 6 2 10" xfId="19166"/>
    <cellStyle name="Millares 9 6 2 2" xfId="5007"/>
    <cellStyle name="Millares 9 6 2 3" xfId="6763"/>
    <cellStyle name="Millares 9 6 2 4" xfId="8536"/>
    <cellStyle name="Millares 9 6 2 5" xfId="10305"/>
    <cellStyle name="Millares 9 6 2 6" xfId="12075"/>
    <cellStyle name="Millares 9 6 2 7" xfId="13849"/>
    <cellStyle name="Millares 9 6 2 8" xfId="15647"/>
    <cellStyle name="Millares 9 6 2 9" xfId="17404"/>
    <cellStyle name="Millares 9 6 3" xfId="1783"/>
    <cellStyle name="Millares 9 6 3 10" xfId="19752"/>
    <cellStyle name="Millares 9 6 3 2" xfId="5596"/>
    <cellStyle name="Millares 9 6 3 3" xfId="7349"/>
    <cellStyle name="Millares 9 6 3 4" xfId="9122"/>
    <cellStyle name="Millares 9 6 3 5" xfId="10891"/>
    <cellStyle name="Millares 9 6 3 6" xfId="12661"/>
    <cellStyle name="Millares 9 6 3 7" xfId="14435"/>
    <cellStyle name="Millares 9 6 3 8" xfId="16236"/>
    <cellStyle name="Millares 9 6 3 9" xfId="17990"/>
    <cellStyle name="Millares 9 6 4" xfId="4420"/>
    <cellStyle name="Millares 9 6 5" xfId="6177"/>
    <cellStyle name="Millares 9 6 6" xfId="7950"/>
    <cellStyle name="Millares 9 6 7" xfId="9719"/>
    <cellStyle name="Millares 9 6 8" xfId="11489"/>
    <cellStyle name="Millares 9 6 9" xfId="13263"/>
    <cellStyle name="Millares 9 7" xfId="901"/>
    <cellStyle name="Millares 9 7 10" xfId="18873"/>
    <cellStyle name="Millares 9 7 2" xfId="4714"/>
    <cellStyle name="Millares 9 7 3" xfId="6470"/>
    <cellStyle name="Millares 9 7 4" xfId="8243"/>
    <cellStyle name="Millares 9 7 5" xfId="10012"/>
    <cellStyle name="Millares 9 7 6" xfId="11782"/>
    <cellStyle name="Millares 9 7 7" xfId="13556"/>
    <cellStyle name="Millares 9 7 8" xfId="15354"/>
    <cellStyle name="Millares 9 7 9" xfId="17111"/>
    <cellStyle name="Millares 9 8" xfId="1490"/>
    <cellStyle name="Millares 9 8 10" xfId="19459"/>
    <cellStyle name="Millares 9 8 2" xfId="5303"/>
    <cellStyle name="Millares 9 8 3" xfId="7056"/>
    <cellStyle name="Millares 9 8 4" xfId="8829"/>
    <cellStyle name="Millares 9 8 5" xfId="10598"/>
    <cellStyle name="Millares 9 8 6" xfId="12368"/>
    <cellStyle name="Millares 9 8 7" xfId="14142"/>
    <cellStyle name="Millares 9 8 8" xfId="15943"/>
    <cellStyle name="Millares 9 8 9" xfId="17697"/>
    <cellStyle name="Millares 9 9" xfId="608"/>
    <cellStyle name="Normal" xfId="0" builtinId="0"/>
    <cellStyle name="Normal 10" xfId="50"/>
    <cellStyle name="Normal 10 10" xfId="2434"/>
    <cellStyle name="Normal 10 11" xfId="2721"/>
    <cellStyle name="Normal 10 12" xfId="2604"/>
    <cellStyle name="Normal 10 13" xfId="3235"/>
    <cellStyle name="Normal 10 14" xfId="3441"/>
    <cellStyle name="Normal 10 15" xfId="4090"/>
    <cellStyle name="Normal 10 16" xfId="4140"/>
    <cellStyle name="Normal 10 17" xfId="5907"/>
    <cellStyle name="Normal 10 18" xfId="7679"/>
    <cellStyle name="Normal 10 19" xfId="9449"/>
    <cellStyle name="Normal 10 2" xfId="99"/>
    <cellStyle name="Normal 10 2 10" xfId="3078"/>
    <cellStyle name="Normal 10 2 11" xfId="3592"/>
    <cellStyle name="Normal 10 2 12" xfId="3309"/>
    <cellStyle name="Normal 10 2 13" xfId="3816"/>
    <cellStyle name="Normal 10 2 14" xfId="3702"/>
    <cellStyle name="Normal 10 2 15" xfId="2428"/>
    <cellStyle name="Normal 10 2 16" xfId="4186"/>
    <cellStyle name="Normal 10 2 17" xfId="5949"/>
    <cellStyle name="Normal 10 2 18" xfId="7722"/>
    <cellStyle name="Normal 10 2 19" xfId="9491"/>
    <cellStyle name="Normal 10 2 2" xfId="296"/>
    <cellStyle name="Normal 10 2 2 10" xfId="3930"/>
    <cellStyle name="Normal 10 2 2 11" xfId="4035"/>
    <cellStyle name="Normal 10 2 2 12" xfId="3946"/>
    <cellStyle name="Normal 10 2 2 13" xfId="4379"/>
    <cellStyle name="Normal 10 2 2 14" xfId="6139"/>
    <cellStyle name="Normal 10 2 2 15" xfId="7912"/>
    <cellStyle name="Normal 10 2 2 16" xfId="9681"/>
    <cellStyle name="Normal 10 2 2 17" xfId="11451"/>
    <cellStyle name="Normal 10 2 2 18" xfId="13224"/>
    <cellStyle name="Normal 10 2 2 19" xfId="15017"/>
    <cellStyle name="Normal 10 2 2 2" xfId="580"/>
    <cellStyle name="Normal 10 2 2 2 10" xfId="15312"/>
    <cellStyle name="Normal 10 2 2 2 11" xfId="17071"/>
    <cellStyle name="Normal 10 2 2 2 12" xfId="18834"/>
    <cellStyle name="Normal 10 2 2 2 2" xfId="1448"/>
    <cellStyle name="Normal 10 2 2 2 2 10" xfId="19420"/>
    <cellStyle name="Normal 10 2 2 2 2 2" xfId="5261"/>
    <cellStyle name="Normal 10 2 2 2 2 3" xfId="7017"/>
    <cellStyle name="Normal 10 2 2 2 2 4" xfId="8790"/>
    <cellStyle name="Normal 10 2 2 2 2 5" xfId="10559"/>
    <cellStyle name="Normal 10 2 2 2 2 6" xfId="12329"/>
    <cellStyle name="Normal 10 2 2 2 2 7" xfId="14103"/>
    <cellStyle name="Normal 10 2 2 2 2 8" xfId="15901"/>
    <cellStyle name="Normal 10 2 2 2 2 9" xfId="17658"/>
    <cellStyle name="Normal 10 2 2 2 3" xfId="2037"/>
    <cellStyle name="Normal 10 2 2 2 3 10" xfId="20006"/>
    <cellStyle name="Normal 10 2 2 2 3 2" xfId="5850"/>
    <cellStyle name="Normal 10 2 2 2 3 3" xfId="7603"/>
    <cellStyle name="Normal 10 2 2 2 3 4" xfId="9376"/>
    <cellStyle name="Normal 10 2 2 2 3 5" xfId="11145"/>
    <cellStyle name="Normal 10 2 2 2 3 6" xfId="12915"/>
    <cellStyle name="Normal 10 2 2 2 3 7" xfId="14689"/>
    <cellStyle name="Normal 10 2 2 2 3 8" xfId="16490"/>
    <cellStyle name="Normal 10 2 2 2 3 9" xfId="18244"/>
    <cellStyle name="Normal 10 2 2 2 4" xfId="4674"/>
    <cellStyle name="Normal 10 2 2 2 5" xfId="6431"/>
    <cellStyle name="Normal 10 2 2 2 6" xfId="8204"/>
    <cellStyle name="Normal 10 2 2 2 7" xfId="9973"/>
    <cellStyle name="Normal 10 2 2 2 8" xfId="11743"/>
    <cellStyle name="Normal 10 2 2 2 9" xfId="13517"/>
    <cellStyle name="Normal 10 2 2 20" xfId="16777"/>
    <cellStyle name="Normal 10 2 2 21" xfId="18541"/>
    <cellStyle name="Normal 10 2 2 22" xfId="20313"/>
    <cellStyle name="Normal 10 2 2 3" xfId="1155"/>
    <cellStyle name="Normal 10 2 2 3 10" xfId="19127"/>
    <cellStyle name="Normal 10 2 2 3 2" xfId="4968"/>
    <cellStyle name="Normal 10 2 2 3 3" xfId="6724"/>
    <cellStyle name="Normal 10 2 2 3 4" xfId="8497"/>
    <cellStyle name="Normal 10 2 2 3 5" xfId="10266"/>
    <cellStyle name="Normal 10 2 2 3 6" xfId="12036"/>
    <cellStyle name="Normal 10 2 2 3 7" xfId="13810"/>
    <cellStyle name="Normal 10 2 2 3 8" xfId="15608"/>
    <cellStyle name="Normal 10 2 2 3 9" xfId="17365"/>
    <cellStyle name="Normal 10 2 2 4" xfId="1744"/>
    <cellStyle name="Normal 10 2 2 4 10" xfId="19713"/>
    <cellStyle name="Normal 10 2 2 4 2" xfId="5557"/>
    <cellStyle name="Normal 10 2 2 4 3" xfId="7310"/>
    <cellStyle name="Normal 10 2 2 4 4" xfId="9083"/>
    <cellStyle name="Normal 10 2 2 4 5" xfId="10852"/>
    <cellStyle name="Normal 10 2 2 4 6" xfId="12622"/>
    <cellStyle name="Normal 10 2 2 4 7" xfId="14396"/>
    <cellStyle name="Normal 10 2 2 4 8" xfId="16197"/>
    <cellStyle name="Normal 10 2 2 4 9" xfId="17951"/>
    <cellStyle name="Normal 10 2 2 5" xfId="2103"/>
    <cellStyle name="Normal 10 2 2 6" xfId="3139"/>
    <cellStyle name="Normal 10 2 2 7" xfId="3430"/>
    <cellStyle name="Normal 10 2 2 8" xfId="2210"/>
    <cellStyle name="Normal 10 2 2 9" xfId="3739"/>
    <cellStyle name="Normal 10 2 20" xfId="11261"/>
    <cellStyle name="Normal 10 2 21" xfId="13034"/>
    <cellStyle name="Normal 10 2 22" xfId="14822"/>
    <cellStyle name="Normal 10 2 23" xfId="16586"/>
    <cellStyle name="Normal 10 2 24" xfId="18351"/>
    <cellStyle name="Normal 10 2 25" xfId="20123"/>
    <cellStyle name="Normal 10 2 3" xfId="193"/>
    <cellStyle name="Normal 10 2 3 10" xfId="3246"/>
    <cellStyle name="Normal 10 2 3 11" xfId="3535"/>
    <cellStyle name="Normal 10 2 3 12" xfId="2839"/>
    <cellStyle name="Normal 10 2 3 13" xfId="4280"/>
    <cellStyle name="Normal 10 2 3 14" xfId="6043"/>
    <cellStyle name="Normal 10 2 3 15" xfId="7816"/>
    <cellStyle name="Normal 10 2 3 16" xfId="9585"/>
    <cellStyle name="Normal 10 2 3 17" xfId="11355"/>
    <cellStyle name="Normal 10 2 3 18" xfId="13128"/>
    <cellStyle name="Normal 10 2 3 19" xfId="14916"/>
    <cellStyle name="Normal 10 2 3 2" xfId="484"/>
    <cellStyle name="Normal 10 2 3 2 10" xfId="15216"/>
    <cellStyle name="Normal 10 2 3 2 11" xfId="16976"/>
    <cellStyle name="Normal 10 2 3 2 12" xfId="18739"/>
    <cellStyle name="Normal 10 2 3 2 2" xfId="1353"/>
    <cellStyle name="Normal 10 2 3 2 2 10" xfId="19325"/>
    <cellStyle name="Normal 10 2 3 2 2 2" xfId="5166"/>
    <cellStyle name="Normal 10 2 3 2 2 3" xfId="6922"/>
    <cellStyle name="Normal 10 2 3 2 2 4" xfId="8695"/>
    <cellStyle name="Normal 10 2 3 2 2 5" xfId="10464"/>
    <cellStyle name="Normal 10 2 3 2 2 6" xfId="12234"/>
    <cellStyle name="Normal 10 2 3 2 2 7" xfId="14008"/>
    <cellStyle name="Normal 10 2 3 2 2 8" xfId="15806"/>
    <cellStyle name="Normal 10 2 3 2 2 9" xfId="17563"/>
    <cellStyle name="Normal 10 2 3 2 3" xfId="1942"/>
    <cellStyle name="Normal 10 2 3 2 3 10" xfId="19911"/>
    <cellStyle name="Normal 10 2 3 2 3 2" xfId="5755"/>
    <cellStyle name="Normal 10 2 3 2 3 3" xfId="7508"/>
    <cellStyle name="Normal 10 2 3 2 3 4" xfId="9281"/>
    <cellStyle name="Normal 10 2 3 2 3 5" xfId="11050"/>
    <cellStyle name="Normal 10 2 3 2 3 6" xfId="12820"/>
    <cellStyle name="Normal 10 2 3 2 3 7" xfId="14594"/>
    <cellStyle name="Normal 10 2 3 2 3 8" xfId="16395"/>
    <cellStyle name="Normal 10 2 3 2 3 9" xfId="18149"/>
    <cellStyle name="Normal 10 2 3 2 4" xfId="4579"/>
    <cellStyle name="Normal 10 2 3 2 5" xfId="6336"/>
    <cellStyle name="Normal 10 2 3 2 6" xfId="8109"/>
    <cellStyle name="Normal 10 2 3 2 7" xfId="9878"/>
    <cellStyle name="Normal 10 2 3 2 8" xfId="11648"/>
    <cellStyle name="Normal 10 2 3 2 9" xfId="13422"/>
    <cellStyle name="Normal 10 2 3 20" xfId="16680"/>
    <cellStyle name="Normal 10 2 3 21" xfId="18445"/>
    <cellStyle name="Normal 10 2 3 22" xfId="20217"/>
    <cellStyle name="Normal 10 2 3 3" xfId="1060"/>
    <cellStyle name="Normal 10 2 3 3 10" xfId="19032"/>
    <cellStyle name="Normal 10 2 3 3 2" xfId="4873"/>
    <cellStyle name="Normal 10 2 3 3 3" xfId="6629"/>
    <cellStyle name="Normal 10 2 3 3 4" xfId="8402"/>
    <cellStyle name="Normal 10 2 3 3 5" xfId="10171"/>
    <cellStyle name="Normal 10 2 3 3 6" xfId="11941"/>
    <cellStyle name="Normal 10 2 3 3 7" xfId="13715"/>
    <cellStyle name="Normal 10 2 3 3 8" xfId="15513"/>
    <cellStyle name="Normal 10 2 3 3 9" xfId="17270"/>
    <cellStyle name="Normal 10 2 3 4" xfId="1649"/>
    <cellStyle name="Normal 10 2 3 4 10" xfId="19618"/>
    <cellStyle name="Normal 10 2 3 4 2" xfId="5462"/>
    <cellStyle name="Normal 10 2 3 4 3" xfId="7215"/>
    <cellStyle name="Normal 10 2 3 4 4" xfId="8988"/>
    <cellStyle name="Normal 10 2 3 4 5" xfId="10757"/>
    <cellStyle name="Normal 10 2 3 4 6" xfId="12527"/>
    <cellStyle name="Normal 10 2 3 4 7" xfId="14301"/>
    <cellStyle name="Normal 10 2 3 4 8" xfId="16102"/>
    <cellStyle name="Normal 10 2 3 4 9" xfId="17856"/>
    <cellStyle name="Normal 10 2 3 5" xfId="644"/>
    <cellStyle name="Normal 10 2 3 6" xfId="3187"/>
    <cellStyle name="Normal 10 2 3 7" xfId="2679"/>
    <cellStyle name="Normal 10 2 3 8" xfId="3111"/>
    <cellStyle name="Normal 10 2 3 9" xfId="2196"/>
    <cellStyle name="Normal 10 2 4" xfId="390"/>
    <cellStyle name="Normal 10 2 4 10" xfId="13245"/>
    <cellStyle name="Normal 10 2 4 11" xfId="15038"/>
    <cellStyle name="Normal 10 2 4 12" xfId="16798"/>
    <cellStyle name="Normal 10 2 4 13" xfId="18562"/>
    <cellStyle name="Normal 10 2 4 2" xfId="878"/>
    <cellStyle name="Normal 10 2 4 2 10" xfId="15333"/>
    <cellStyle name="Normal 10 2 4 2 11" xfId="17092"/>
    <cellStyle name="Normal 10 2 4 2 12" xfId="18855"/>
    <cellStyle name="Normal 10 2 4 2 2" xfId="1469"/>
    <cellStyle name="Normal 10 2 4 2 2 10" xfId="19441"/>
    <cellStyle name="Normal 10 2 4 2 2 2" xfId="5282"/>
    <cellStyle name="Normal 10 2 4 2 2 3" xfId="7038"/>
    <cellStyle name="Normal 10 2 4 2 2 4" xfId="8811"/>
    <cellStyle name="Normal 10 2 4 2 2 5" xfId="10580"/>
    <cellStyle name="Normal 10 2 4 2 2 6" xfId="12350"/>
    <cellStyle name="Normal 10 2 4 2 2 7" xfId="14124"/>
    <cellStyle name="Normal 10 2 4 2 2 8" xfId="15922"/>
    <cellStyle name="Normal 10 2 4 2 2 9" xfId="17679"/>
    <cellStyle name="Normal 10 2 4 2 3" xfId="2058"/>
    <cellStyle name="Normal 10 2 4 2 3 10" xfId="20027"/>
    <cellStyle name="Normal 10 2 4 2 3 2" xfId="5871"/>
    <cellStyle name="Normal 10 2 4 2 3 3" xfId="7624"/>
    <cellStyle name="Normal 10 2 4 2 3 4" xfId="9397"/>
    <cellStyle name="Normal 10 2 4 2 3 5" xfId="11166"/>
    <cellStyle name="Normal 10 2 4 2 3 6" xfId="12936"/>
    <cellStyle name="Normal 10 2 4 2 3 7" xfId="14710"/>
    <cellStyle name="Normal 10 2 4 2 3 8" xfId="16511"/>
    <cellStyle name="Normal 10 2 4 2 3 9" xfId="18265"/>
    <cellStyle name="Normal 10 2 4 2 4" xfId="4695"/>
    <cellStyle name="Normal 10 2 4 2 5" xfId="6452"/>
    <cellStyle name="Normal 10 2 4 2 6" xfId="8225"/>
    <cellStyle name="Normal 10 2 4 2 7" xfId="9994"/>
    <cellStyle name="Normal 10 2 4 2 8" xfId="11764"/>
    <cellStyle name="Normal 10 2 4 2 9" xfId="13538"/>
    <cellStyle name="Normal 10 2 4 3" xfId="1176"/>
    <cellStyle name="Normal 10 2 4 3 10" xfId="19148"/>
    <cellStyle name="Normal 10 2 4 3 2" xfId="4989"/>
    <cellStyle name="Normal 10 2 4 3 3" xfId="6745"/>
    <cellStyle name="Normal 10 2 4 3 4" xfId="8518"/>
    <cellStyle name="Normal 10 2 4 3 5" xfId="10287"/>
    <cellStyle name="Normal 10 2 4 3 6" xfId="12057"/>
    <cellStyle name="Normal 10 2 4 3 7" xfId="13831"/>
    <cellStyle name="Normal 10 2 4 3 8" xfId="15629"/>
    <cellStyle name="Normal 10 2 4 3 9" xfId="17386"/>
    <cellStyle name="Normal 10 2 4 4" xfId="1765"/>
    <cellStyle name="Normal 10 2 4 4 10" xfId="19734"/>
    <cellStyle name="Normal 10 2 4 4 2" xfId="5578"/>
    <cellStyle name="Normal 10 2 4 4 3" xfId="7331"/>
    <cellStyle name="Normal 10 2 4 4 4" xfId="9104"/>
    <cellStyle name="Normal 10 2 4 4 5" xfId="10873"/>
    <cellStyle name="Normal 10 2 4 4 6" xfId="12643"/>
    <cellStyle name="Normal 10 2 4 4 7" xfId="14417"/>
    <cellStyle name="Normal 10 2 4 4 8" xfId="16218"/>
    <cellStyle name="Normal 10 2 4 4 9" xfId="17972"/>
    <cellStyle name="Normal 10 2 4 5" xfId="4400"/>
    <cellStyle name="Normal 10 2 4 6" xfId="6159"/>
    <cellStyle name="Normal 10 2 4 7" xfId="7932"/>
    <cellStyle name="Normal 10 2 4 8" xfId="9701"/>
    <cellStyle name="Normal 10 2 4 9" xfId="11471"/>
    <cellStyle name="Normal 10 2 5" xfId="698"/>
    <cellStyle name="Normal 10 2 5 10" xfId="15122"/>
    <cellStyle name="Normal 10 2 5 11" xfId="16882"/>
    <cellStyle name="Normal 10 2 5 12" xfId="18645"/>
    <cellStyle name="Normal 10 2 5 2" xfId="1259"/>
    <cellStyle name="Normal 10 2 5 2 10" xfId="19231"/>
    <cellStyle name="Normal 10 2 5 2 2" xfId="5072"/>
    <cellStyle name="Normal 10 2 5 2 3" xfId="6828"/>
    <cellStyle name="Normal 10 2 5 2 4" xfId="8601"/>
    <cellStyle name="Normal 10 2 5 2 5" xfId="10370"/>
    <cellStyle name="Normal 10 2 5 2 6" xfId="12140"/>
    <cellStyle name="Normal 10 2 5 2 7" xfId="13914"/>
    <cellStyle name="Normal 10 2 5 2 8" xfId="15712"/>
    <cellStyle name="Normal 10 2 5 2 9" xfId="17469"/>
    <cellStyle name="Normal 10 2 5 3" xfId="1848"/>
    <cellStyle name="Normal 10 2 5 3 10" xfId="19817"/>
    <cellStyle name="Normal 10 2 5 3 2" xfId="5661"/>
    <cellStyle name="Normal 10 2 5 3 3" xfId="7414"/>
    <cellStyle name="Normal 10 2 5 3 4" xfId="9187"/>
    <cellStyle name="Normal 10 2 5 3 5" xfId="10956"/>
    <cellStyle name="Normal 10 2 5 3 6" xfId="12726"/>
    <cellStyle name="Normal 10 2 5 3 7" xfId="14500"/>
    <cellStyle name="Normal 10 2 5 3 8" xfId="16301"/>
    <cellStyle name="Normal 10 2 5 3 9" xfId="18055"/>
    <cellStyle name="Normal 10 2 5 4" xfId="4485"/>
    <cellStyle name="Normal 10 2 5 5" xfId="6242"/>
    <cellStyle name="Normal 10 2 5 6" xfId="8015"/>
    <cellStyle name="Normal 10 2 5 7" xfId="9784"/>
    <cellStyle name="Normal 10 2 5 8" xfId="11554"/>
    <cellStyle name="Normal 10 2 5 9" xfId="13328"/>
    <cellStyle name="Normal 10 2 6" xfId="966"/>
    <cellStyle name="Normal 10 2 6 10" xfId="18938"/>
    <cellStyle name="Normal 10 2 6 2" xfId="4779"/>
    <cellStyle name="Normal 10 2 6 3" xfId="6535"/>
    <cellStyle name="Normal 10 2 6 4" xfId="8308"/>
    <cellStyle name="Normal 10 2 6 5" xfId="10077"/>
    <cellStyle name="Normal 10 2 6 6" xfId="11847"/>
    <cellStyle name="Normal 10 2 6 7" xfId="13621"/>
    <cellStyle name="Normal 10 2 6 8" xfId="15419"/>
    <cellStyle name="Normal 10 2 6 9" xfId="17176"/>
    <cellStyle name="Normal 10 2 7" xfId="1555"/>
    <cellStyle name="Normal 10 2 7 10" xfId="19524"/>
    <cellStyle name="Normal 10 2 7 2" xfId="5368"/>
    <cellStyle name="Normal 10 2 7 3" xfId="7121"/>
    <cellStyle name="Normal 10 2 7 4" xfId="8894"/>
    <cellStyle name="Normal 10 2 7 5" xfId="10663"/>
    <cellStyle name="Normal 10 2 7 6" xfId="12433"/>
    <cellStyle name="Normal 10 2 7 7" xfId="14207"/>
    <cellStyle name="Normal 10 2 7 8" xfId="16008"/>
    <cellStyle name="Normal 10 2 7 9" xfId="17762"/>
    <cellStyle name="Normal 10 2 8" xfId="691"/>
    <cellStyle name="Normal 10 2 9" xfId="2668"/>
    <cellStyle name="Normal 10 20" xfId="11219"/>
    <cellStyle name="Normal 10 21" xfId="12992"/>
    <cellStyle name="Normal 10 22" xfId="14774"/>
    <cellStyle name="Normal 10 23" xfId="16542"/>
    <cellStyle name="Normal 10 24" xfId="18309"/>
    <cellStyle name="Normal 10 25" xfId="20081"/>
    <cellStyle name="Normal 10 3" xfId="254"/>
    <cellStyle name="Normal 10 3 10" xfId="3721"/>
    <cellStyle name="Normal 10 3 11" xfId="3915"/>
    <cellStyle name="Normal 10 3 12" xfId="4039"/>
    <cellStyle name="Normal 10 3 13" xfId="4337"/>
    <cellStyle name="Normal 10 3 14" xfId="6097"/>
    <cellStyle name="Normal 10 3 15" xfId="7870"/>
    <cellStyle name="Normal 10 3 16" xfId="9639"/>
    <cellStyle name="Normal 10 3 17" xfId="11409"/>
    <cellStyle name="Normal 10 3 18" xfId="13182"/>
    <cellStyle name="Normal 10 3 19" xfId="14975"/>
    <cellStyle name="Normal 10 3 2" xfId="538"/>
    <cellStyle name="Normal 10 3 2 10" xfId="15270"/>
    <cellStyle name="Normal 10 3 2 11" xfId="17029"/>
    <cellStyle name="Normal 10 3 2 12" xfId="18792"/>
    <cellStyle name="Normal 10 3 2 2" xfId="1406"/>
    <cellStyle name="Normal 10 3 2 2 10" xfId="19378"/>
    <cellStyle name="Normal 10 3 2 2 2" xfId="5219"/>
    <cellStyle name="Normal 10 3 2 2 3" xfId="6975"/>
    <cellStyle name="Normal 10 3 2 2 4" xfId="8748"/>
    <cellStyle name="Normal 10 3 2 2 5" xfId="10517"/>
    <cellStyle name="Normal 10 3 2 2 6" xfId="12287"/>
    <cellStyle name="Normal 10 3 2 2 7" xfId="14061"/>
    <cellStyle name="Normal 10 3 2 2 8" xfId="15859"/>
    <cellStyle name="Normal 10 3 2 2 9" xfId="17616"/>
    <cellStyle name="Normal 10 3 2 3" xfId="1995"/>
    <cellStyle name="Normal 10 3 2 3 10" xfId="19964"/>
    <cellStyle name="Normal 10 3 2 3 2" xfId="5808"/>
    <cellStyle name="Normal 10 3 2 3 3" xfId="7561"/>
    <cellStyle name="Normal 10 3 2 3 4" xfId="9334"/>
    <cellStyle name="Normal 10 3 2 3 5" xfId="11103"/>
    <cellStyle name="Normal 10 3 2 3 6" xfId="12873"/>
    <cellStyle name="Normal 10 3 2 3 7" xfId="14647"/>
    <cellStyle name="Normal 10 3 2 3 8" xfId="16448"/>
    <cellStyle name="Normal 10 3 2 3 9" xfId="18202"/>
    <cellStyle name="Normal 10 3 2 4" xfId="4632"/>
    <cellStyle name="Normal 10 3 2 5" xfId="6389"/>
    <cellStyle name="Normal 10 3 2 6" xfId="8162"/>
    <cellStyle name="Normal 10 3 2 7" xfId="9931"/>
    <cellStyle name="Normal 10 3 2 8" xfId="11701"/>
    <cellStyle name="Normal 10 3 2 9" xfId="13475"/>
    <cellStyle name="Normal 10 3 20" xfId="16735"/>
    <cellStyle name="Normal 10 3 21" xfId="18499"/>
    <cellStyle name="Normal 10 3 22" xfId="20271"/>
    <cellStyle name="Normal 10 3 3" xfId="1113"/>
    <cellStyle name="Normal 10 3 3 10" xfId="19085"/>
    <cellStyle name="Normal 10 3 3 2" xfId="4926"/>
    <cellStyle name="Normal 10 3 3 3" xfId="6682"/>
    <cellStyle name="Normal 10 3 3 4" xfId="8455"/>
    <cellStyle name="Normal 10 3 3 5" xfId="10224"/>
    <cellStyle name="Normal 10 3 3 6" xfId="11994"/>
    <cellStyle name="Normal 10 3 3 7" xfId="13768"/>
    <cellStyle name="Normal 10 3 3 8" xfId="15566"/>
    <cellStyle name="Normal 10 3 3 9" xfId="17323"/>
    <cellStyle name="Normal 10 3 4" xfId="1702"/>
    <cellStyle name="Normal 10 3 4 10" xfId="19671"/>
    <cellStyle name="Normal 10 3 4 2" xfId="5515"/>
    <cellStyle name="Normal 10 3 4 3" xfId="7268"/>
    <cellStyle name="Normal 10 3 4 4" xfId="9041"/>
    <cellStyle name="Normal 10 3 4 5" xfId="10810"/>
    <cellStyle name="Normal 10 3 4 6" xfId="12580"/>
    <cellStyle name="Normal 10 3 4 7" xfId="14354"/>
    <cellStyle name="Normal 10 3 4 8" xfId="16155"/>
    <cellStyle name="Normal 10 3 4 9" xfId="17909"/>
    <cellStyle name="Normal 10 3 5" xfId="715"/>
    <cellStyle name="Normal 10 3 6" xfId="3188"/>
    <cellStyle name="Normal 10 3 7" xfId="2243"/>
    <cellStyle name="Normal 10 3 8" xfId="3107"/>
    <cellStyle name="Normal 10 3 9" xfId="3047"/>
    <cellStyle name="Normal 10 4" xfId="151"/>
    <cellStyle name="Normal 10 4 10" xfId="3272"/>
    <cellStyle name="Normal 10 4 11" xfId="2763"/>
    <cellStyle name="Normal 10 4 12" xfId="4068"/>
    <cellStyle name="Normal 10 4 13" xfId="4238"/>
    <cellStyle name="Normal 10 4 14" xfId="6001"/>
    <cellStyle name="Normal 10 4 15" xfId="7774"/>
    <cellStyle name="Normal 10 4 16" xfId="9543"/>
    <cellStyle name="Normal 10 4 17" xfId="11313"/>
    <cellStyle name="Normal 10 4 18" xfId="13086"/>
    <cellStyle name="Normal 10 4 19" xfId="14874"/>
    <cellStyle name="Normal 10 4 2" xfId="442"/>
    <cellStyle name="Normal 10 4 2 10" xfId="15174"/>
    <cellStyle name="Normal 10 4 2 11" xfId="16934"/>
    <cellStyle name="Normal 10 4 2 12" xfId="18697"/>
    <cellStyle name="Normal 10 4 2 2" xfId="1311"/>
    <cellStyle name="Normal 10 4 2 2 10" xfId="19283"/>
    <cellStyle name="Normal 10 4 2 2 2" xfId="5124"/>
    <cellStyle name="Normal 10 4 2 2 3" xfId="6880"/>
    <cellStyle name="Normal 10 4 2 2 4" xfId="8653"/>
    <cellStyle name="Normal 10 4 2 2 5" xfId="10422"/>
    <cellStyle name="Normal 10 4 2 2 6" xfId="12192"/>
    <cellStyle name="Normal 10 4 2 2 7" xfId="13966"/>
    <cellStyle name="Normal 10 4 2 2 8" xfId="15764"/>
    <cellStyle name="Normal 10 4 2 2 9" xfId="17521"/>
    <cellStyle name="Normal 10 4 2 3" xfId="1900"/>
    <cellStyle name="Normal 10 4 2 3 10" xfId="19869"/>
    <cellStyle name="Normal 10 4 2 3 2" xfId="5713"/>
    <cellStyle name="Normal 10 4 2 3 3" xfId="7466"/>
    <cellStyle name="Normal 10 4 2 3 4" xfId="9239"/>
    <cellStyle name="Normal 10 4 2 3 5" xfId="11008"/>
    <cellStyle name="Normal 10 4 2 3 6" xfId="12778"/>
    <cellStyle name="Normal 10 4 2 3 7" xfId="14552"/>
    <cellStyle name="Normal 10 4 2 3 8" xfId="16353"/>
    <cellStyle name="Normal 10 4 2 3 9" xfId="18107"/>
    <cellStyle name="Normal 10 4 2 4" xfId="4537"/>
    <cellStyle name="Normal 10 4 2 5" xfId="6294"/>
    <cellStyle name="Normal 10 4 2 6" xfId="8067"/>
    <cellStyle name="Normal 10 4 2 7" xfId="9836"/>
    <cellStyle name="Normal 10 4 2 8" xfId="11606"/>
    <cellStyle name="Normal 10 4 2 9" xfId="13380"/>
    <cellStyle name="Normal 10 4 20" xfId="16638"/>
    <cellStyle name="Normal 10 4 21" xfId="18403"/>
    <cellStyle name="Normal 10 4 22" xfId="20175"/>
    <cellStyle name="Normal 10 4 3" xfId="1018"/>
    <cellStyle name="Normal 10 4 3 10" xfId="18990"/>
    <cellStyle name="Normal 10 4 3 2" xfId="4831"/>
    <cellStyle name="Normal 10 4 3 3" xfId="6587"/>
    <cellStyle name="Normal 10 4 3 4" xfId="8360"/>
    <cellStyle name="Normal 10 4 3 5" xfId="10129"/>
    <cellStyle name="Normal 10 4 3 6" xfId="11899"/>
    <cellStyle name="Normal 10 4 3 7" xfId="13673"/>
    <cellStyle name="Normal 10 4 3 8" xfId="15471"/>
    <cellStyle name="Normal 10 4 3 9" xfId="17228"/>
    <cellStyle name="Normal 10 4 4" xfId="1607"/>
    <cellStyle name="Normal 10 4 4 10" xfId="19576"/>
    <cellStyle name="Normal 10 4 4 2" xfId="5420"/>
    <cellStyle name="Normal 10 4 4 3" xfId="7173"/>
    <cellStyle name="Normal 10 4 4 4" xfId="8946"/>
    <cellStyle name="Normal 10 4 4 5" xfId="10715"/>
    <cellStyle name="Normal 10 4 4 6" xfId="12485"/>
    <cellStyle name="Normal 10 4 4 7" xfId="14259"/>
    <cellStyle name="Normal 10 4 4 8" xfId="16060"/>
    <cellStyle name="Normal 10 4 4 9" xfId="17814"/>
    <cellStyle name="Normal 10 4 5" xfId="870"/>
    <cellStyle name="Normal 10 4 6" xfId="2820"/>
    <cellStyle name="Normal 10 4 7" xfId="3057"/>
    <cellStyle name="Normal 10 4 8" xfId="2208"/>
    <cellStyle name="Normal 10 4 9" xfId="3630"/>
    <cellStyle name="Normal 10 5" xfId="348"/>
    <cellStyle name="Normal 10 5 10" xfId="15080"/>
    <cellStyle name="Normal 10 5 11" xfId="16840"/>
    <cellStyle name="Normal 10 5 12" xfId="18603"/>
    <cellStyle name="Normal 10 5 2" xfId="1217"/>
    <cellStyle name="Normal 10 5 2 10" xfId="19189"/>
    <cellStyle name="Normal 10 5 2 2" xfId="5030"/>
    <cellStyle name="Normal 10 5 2 3" xfId="6786"/>
    <cellStyle name="Normal 10 5 2 4" xfId="8559"/>
    <cellStyle name="Normal 10 5 2 5" xfId="10328"/>
    <cellStyle name="Normal 10 5 2 6" xfId="12098"/>
    <cellStyle name="Normal 10 5 2 7" xfId="13872"/>
    <cellStyle name="Normal 10 5 2 8" xfId="15670"/>
    <cellStyle name="Normal 10 5 2 9" xfId="17427"/>
    <cellStyle name="Normal 10 5 3" xfId="1806"/>
    <cellStyle name="Normal 10 5 3 10" xfId="19775"/>
    <cellStyle name="Normal 10 5 3 2" xfId="5619"/>
    <cellStyle name="Normal 10 5 3 3" xfId="7372"/>
    <cellStyle name="Normal 10 5 3 4" xfId="9145"/>
    <cellStyle name="Normal 10 5 3 5" xfId="10914"/>
    <cellStyle name="Normal 10 5 3 6" xfId="12684"/>
    <cellStyle name="Normal 10 5 3 7" xfId="14458"/>
    <cellStyle name="Normal 10 5 3 8" xfId="16259"/>
    <cellStyle name="Normal 10 5 3 9" xfId="18013"/>
    <cellStyle name="Normal 10 5 4" xfId="4443"/>
    <cellStyle name="Normal 10 5 5" xfId="6200"/>
    <cellStyle name="Normal 10 5 6" xfId="7973"/>
    <cellStyle name="Normal 10 5 7" xfId="9742"/>
    <cellStyle name="Normal 10 5 8" xfId="11512"/>
    <cellStyle name="Normal 10 5 9" xfId="13286"/>
    <cellStyle name="Normal 10 6" xfId="924"/>
    <cellStyle name="Normal 10 6 10" xfId="18896"/>
    <cellStyle name="Normal 10 6 2" xfId="4737"/>
    <cellStyle name="Normal 10 6 3" xfId="6493"/>
    <cellStyle name="Normal 10 6 4" xfId="8266"/>
    <cellStyle name="Normal 10 6 5" xfId="10035"/>
    <cellStyle name="Normal 10 6 6" xfId="11805"/>
    <cellStyle name="Normal 10 6 7" xfId="13579"/>
    <cellStyle name="Normal 10 6 8" xfId="15377"/>
    <cellStyle name="Normal 10 6 9" xfId="17134"/>
    <cellStyle name="Normal 10 7" xfId="1513"/>
    <cellStyle name="Normal 10 7 10" xfId="19482"/>
    <cellStyle name="Normal 10 7 2" xfId="5326"/>
    <cellStyle name="Normal 10 7 3" xfId="7079"/>
    <cellStyle name="Normal 10 7 4" xfId="8852"/>
    <cellStyle name="Normal 10 7 5" xfId="10621"/>
    <cellStyle name="Normal 10 7 6" xfId="12391"/>
    <cellStyle name="Normal 10 7 7" xfId="14165"/>
    <cellStyle name="Normal 10 7 8" xfId="15966"/>
    <cellStyle name="Normal 10 7 9" xfId="17720"/>
    <cellStyle name="Normal 10 8" xfId="823"/>
    <cellStyle name="Normal 10 9" xfId="2141"/>
    <cellStyle name="Normal 11" xfId="52"/>
    <cellStyle name="Normal 11 10" xfId="2401"/>
    <cellStyle name="Normal 11 11" xfId="2849"/>
    <cellStyle name="Normal 11 12" xfId="2868"/>
    <cellStyle name="Normal 11 13" xfId="3862"/>
    <cellStyle name="Normal 11 14" xfId="3695"/>
    <cellStyle name="Normal 11 15" xfId="4142"/>
    <cellStyle name="Normal 11 16" xfId="5909"/>
    <cellStyle name="Normal 11 17" xfId="7681"/>
    <cellStyle name="Normal 11 18" xfId="9451"/>
    <cellStyle name="Normal 11 19" xfId="11221"/>
    <cellStyle name="Normal 11 2" xfId="256"/>
    <cellStyle name="Normal 11 2 10" xfId="3834"/>
    <cellStyle name="Normal 11 2 11" xfId="3962"/>
    <cellStyle name="Normal 11 2 12" xfId="4017"/>
    <cellStyle name="Normal 11 2 13" xfId="4339"/>
    <cellStyle name="Normal 11 2 14" xfId="6099"/>
    <cellStyle name="Normal 11 2 15" xfId="7872"/>
    <cellStyle name="Normal 11 2 16" xfId="9641"/>
    <cellStyle name="Normal 11 2 17" xfId="11411"/>
    <cellStyle name="Normal 11 2 18" xfId="13184"/>
    <cellStyle name="Normal 11 2 19" xfId="14977"/>
    <cellStyle name="Normal 11 2 2" xfId="540"/>
    <cellStyle name="Normal 11 2 2 10" xfId="15272"/>
    <cellStyle name="Normal 11 2 2 11" xfId="17031"/>
    <cellStyle name="Normal 11 2 2 12" xfId="18794"/>
    <cellStyle name="Normal 11 2 2 2" xfId="1408"/>
    <cellStyle name="Normal 11 2 2 2 10" xfId="19380"/>
    <cellStyle name="Normal 11 2 2 2 2" xfId="5221"/>
    <cellStyle name="Normal 11 2 2 2 3" xfId="6977"/>
    <cellStyle name="Normal 11 2 2 2 4" xfId="8750"/>
    <cellStyle name="Normal 11 2 2 2 5" xfId="10519"/>
    <cellStyle name="Normal 11 2 2 2 6" xfId="12289"/>
    <cellStyle name="Normal 11 2 2 2 7" xfId="14063"/>
    <cellStyle name="Normal 11 2 2 2 8" xfId="15861"/>
    <cellStyle name="Normal 11 2 2 2 9" xfId="17618"/>
    <cellStyle name="Normal 11 2 2 3" xfId="1997"/>
    <cellStyle name="Normal 11 2 2 3 10" xfId="19966"/>
    <cellStyle name="Normal 11 2 2 3 2" xfId="5810"/>
    <cellStyle name="Normal 11 2 2 3 3" xfId="7563"/>
    <cellStyle name="Normal 11 2 2 3 4" xfId="9336"/>
    <cellStyle name="Normal 11 2 2 3 5" xfId="11105"/>
    <cellStyle name="Normal 11 2 2 3 6" xfId="12875"/>
    <cellStyle name="Normal 11 2 2 3 7" xfId="14649"/>
    <cellStyle name="Normal 11 2 2 3 8" xfId="16450"/>
    <cellStyle name="Normal 11 2 2 3 9" xfId="18204"/>
    <cellStyle name="Normal 11 2 2 4" xfId="4634"/>
    <cellStyle name="Normal 11 2 2 5" xfId="6391"/>
    <cellStyle name="Normal 11 2 2 6" xfId="8164"/>
    <cellStyle name="Normal 11 2 2 7" xfId="9933"/>
    <cellStyle name="Normal 11 2 2 8" xfId="11703"/>
    <cellStyle name="Normal 11 2 2 9" xfId="13477"/>
    <cellStyle name="Normal 11 2 20" xfId="16737"/>
    <cellStyle name="Normal 11 2 21" xfId="18501"/>
    <cellStyle name="Normal 11 2 22" xfId="20273"/>
    <cellStyle name="Normal 11 2 3" xfId="1115"/>
    <cellStyle name="Normal 11 2 3 10" xfId="19087"/>
    <cellStyle name="Normal 11 2 3 2" xfId="4928"/>
    <cellStyle name="Normal 11 2 3 3" xfId="6684"/>
    <cellStyle name="Normal 11 2 3 4" xfId="8457"/>
    <cellStyle name="Normal 11 2 3 5" xfId="10226"/>
    <cellStyle name="Normal 11 2 3 6" xfId="11996"/>
    <cellStyle name="Normal 11 2 3 7" xfId="13770"/>
    <cellStyle name="Normal 11 2 3 8" xfId="15568"/>
    <cellStyle name="Normal 11 2 3 9" xfId="17325"/>
    <cellStyle name="Normal 11 2 4" xfId="1704"/>
    <cellStyle name="Normal 11 2 4 10" xfId="19673"/>
    <cellStyle name="Normal 11 2 4 2" xfId="5517"/>
    <cellStyle name="Normal 11 2 4 3" xfId="7270"/>
    <cellStyle name="Normal 11 2 4 4" xfId="9043"/>
    <cellStyle name="Normal 11 2 4 5" xfId="10812"/>
    <cellStyle name="Normal 11 2 4 6" xfId="12582"/>
    <cellStyle name="Normal 11 2 4 7" xfId="14356"/>
    <cellStyle name="Normal 11 2 4 8" xfId="16157"/>
    <cellStyle name="Normal 11 2 4 9" xfId="17911"/>
    <cellStyle name="Normal 11 2 5" xfId="610"/>
    <cellStyle name="Normal 11 2 6" xfId="2317"/>
    <cellStyle name="Normal 11 2 7" xfId="3282"/>
    <cellStyle name="Normal 11 2 8" xfId="2244"/>
    <cellStyle name="Normal 11 2 9" xfId="3762"/>
    <cellStyle name="Normal 11 20" xfId="12994"/>
    <cellStyle name="Normal 11 21" xfId="14776"/>
    <cellStyle name="Normal 11 22" xfId="16544"/>
    <cellStyle name="Normal 11 23" xfId="18311"/>
    <cellStyle name="Normal 11 24" xfId="20083"/>
    <cellStyle name="Normal 11 3" xfId="153"/>
    <cellStyle name="Normal 11 3 10" xfId="2188"/>
    <cellStyle name="Normal 11 3 11" xfId="2639"/>
    <cellStyle name="Normal 11 3 12" xfId="3677"/>
    <cellStyle name="Normal 11 3 13" xfId="4240"/>
    <cellStyle name="Normal 11 3 14" xfId="6003"/>
    <cellStyle name="Normal 11 3 15" xfId="7776"/>
    <cellStyle name="Normal 11 3 16" xfId="9545"/>
    <cellStyle name="Normal 11 3 17" xfId="11315"/>
    <cellStyle name="Normal 11 3 18" xfId="13088"/>
    <cellStyle name="Normal 11 3 19" xfId="14876"/>
    <cellStyle name="Normal 11 3 2" xfId="444"/>
    <cellStyle name="Normal 11 3 2 10" xfId="15176"/>
    <cellStyle name="Normal 11 3 2 11" xfId="16936"/>
    <cellStyle name="Normal 11 3 2 12" xfId="18699"/>
    <cellStyle name="Normal 11 3 2 2" xfId="1313"/>
    <cellStyle name="Normal 11 3 2 2 10" xfId="19285"/>
    <cellStyle name="Normal 11 3 2 2 2" xfId="5126"/>
    <cellStyle name="Normal 11 3 2 2 3" xfId="6882"/>
    <cellStyle name="Normal 11 3 2 2 4" xfId="8655"/>
    <cellStyle name="Normal 11 3 2 2 5" xfId="10424"/>
    <cellStyle name="Normal 11 3 2 2 6" xfId="12194"/>
    <cellStyle name="Normal 11 3 2 2 7" xfId="13968"/>
    <cellStyle name="Normal 11 3 2 2 8" xfId="15766"/>
    <cellStyle name="Normal 11 3 2 2 9" xfId="17523"/>
    <cellStyle name="Normal 11 3 2 3" xfId="1902"/>
    <cellStyle name="Normal 11 3 2 3 10" xfId="19871"/>
    <cellStyle name="Normal 11 3 2 3 2" xfId="5715"/>
    <cellStyle name="Normal 11 3 2 3 3" xfId="7468"/>
    <cellStyle name="Normal 11 3 2 3 4" xfId="9241"/>
    <cellStyle name="Normal 11 3 2 3 5" xfId="11010"/>
    <cellStyle name="Normal 11 3 2 3 6" xfId="12780"/>
    <cellStyle name="Normal 11 3 2 3 7" xfId="14554"/>
    <cellStyle name="Normal 11 3 2 3 8" xfId="16355"/>
    <cellStyle name="Normal 11 3 2 3 9" xfId="18109"/>
    <cellStyle name="Normal 11 3 2 4" xfId="4539"/>
    <cellStyle name="Normal 11 3 2 5" xfId="6296"/>
    <cellStyle name="Normal 11 3 2 6" xfId="8069"/>
    <cellStyle name="Normal 11 3 2 7" xfId="9838"/>
    <cellStyle name="Normal 11 3 2 8" xfId="11608"/>
    <cellStyle name="Normal 11 3 2 9" xfId="13382"/>
    <cellStyle name="Normal 11 3 20" xfId="16640"/>
    <cellStyle name="Normal 11 3 21" xfId="18405"/>
    <cellStyle name="Normal 11 3 22" xfId="20177"/>
    <cellStyle name="Normal 11 3 3" xfId="1020"/>
    <cellStyle name="Normal 11 3 3 10" xfId="18992"/>
    <cellStyle name="Normal 11 3 3 2" xfId="4833"/>
    <cellStyle name="Normal 11 3 3 3" xfId="6589"/>
    <cellStyle name="Normal 11 3 3 4" xfId="8362"/>
    <cellStyle name="Normal 11 3 3 5" xfId="10131"/>
    <cellStyle name="Normal 11 3 3 6" xfId="11901"/>
    <cellStyle name="Normal 11 3 3 7" xfId="13675"/>
    <cellStyle name="Normal 11 3 3 8" xfId="15473"/>
    <cellStyle name="Normal 11 3 3 9" xfId="17230"/>
    <cellStyle name="Normal 11 3 4" xfId="1609"/>
    <cellStyle name="Normal 11 3 4 10" xfId="19578"/>
    <cellStyle name="Normal 11 3 4 2" xfId="5422"/>
    <cellStyle name="Normal 11 3 4 3" xfId="7175"/>
    <cellStyle name="Normal 11 3 4 4" xfId="8948"/>
    <cellStyle name="Normal 11 3 4 5" xfId="10717"/>
    <cellStyle name="Normal 11 3 4 6" xfId="12487"/>
    <cellStyle name="Normal 11 3 4 7" xfId="14261"/>
    <cellStyle name="Normal 11 3 4 8" xfId="16062"/>
    <cellStyle name="Normal 11 3 4 9" xfId="17816"/>
    <cellStyle name="Normal 11 3 5" xfId="787"/>
    <cellStyle name="Normal 11 3 6" xfId="3028"/>
    <cellStyle name="Normal 11 3 7" xfId="2878"/>
    <cellStyle name="Normal 11 3 8" xfId="2560"/>
    <cellStyle name="Normal 11 3 9" xfId="2297"/>
    <cellStyle name="Normal 11 4" xfId="350"/>
    <cellStyle name="Normal 11 4 10" xfId="15082"/>
    <cellStyle name="Normal 11 4 11" xfId="16842"/>
    <cellStyle name="Normal 11 4 12" xfId="18605"/>
    <cellStyle name="Normal 11 4 2" xfId="1219"/>
    <cellStyle name="Normal 11 4 2 10" xfId="19191"/>
    <cellStyle name="Normal 11 4 2 2" xfId="5032"/>
    <cellStyle name="Normal 11 4 2 3" xfId="6788"/>
    <cellStyle name="Normal 11 4 2 4" xfId="8561"/>
    <cellStyle name="Normal 11 4 2 5" xfId="10330"/>
    <cellStyle name="Normal 11 4 2 6" xfId="12100"/>
    <cellStyle name="Normal 11 4 2 7" xfId="13874"/>
    <cellStyle name="Normal 11 4 2 8" xfId="15672"/>
    <cellStyle name="Normal 11 4 2 9" xfId="17429"/>
    <cellStyle name="Normal 11 4 3" xfId="1808"/>
    <cellStyle name="Normal 11 4 3 10" xfId="19777"/>
    <cellStyle name="Normal 11 4 3 2" xfId="5621"/>
    <cellStyle name="Normal 11 4 3 3" xfId="7374"/>
    <cellStyle name="Normal 11 4 3 4" xfId="9147"/>
    <cellStyle name="Normal 11 4 3 5" xfId="10916"/>
    <cellStyle name="Normal 11 4 3 6" xfId="12686"/>
    <cellStyle name="Normal 11 4 3 7" xfId="14460"/>
    <cellStyle name="Normal 11 4 3 8" xfId="16261"/>
    <cellStyle name="Normal 11 4 3 9" xfId="18015"/>
    <cellStyle name="Normal 11 4 4" xfId="4445"/>
    <cellStyle name="Normal 11 4 5" xfId="6202"/>
    <cellStyle name="Normal 11 4 6" xfId="7975"/>
    <cellStyle name="Normal 11 4 7" xfId="9744"/>
    <cellStyle name="Normal 11 4 8" xfId="11514"/>
    <cellStyle name="Normal 11 4 9" xfId="13288"/>
    <cellStyle name="Normal 11 5" xfId="926"/>
    <cellStyle name="Normal 11 5 10" xfId="18898"/>
    <cellStyle name="Normal 11 5 2" xfId="4739"/>
    <cellStyle name="Normal 11 5 3" xfId="6495"/>
    <cellStyle name="Normal 11 5 4" xfId="8268"/>
    <cellStyle name="Normal 11 5 5" xfId="10037"/>
    <cellStyle name="Normal 11 5 6" xfId="11807"/>
    <cellStyle name="Normal 11 5 7" xfId="13581"/>
    <cellStyle name="Normal 11 5 8" xfId="15379"/>
    <cellStyle name="Normal 11 5 9" xfId="17136"/>
    <cellStyle name="Normal 11 6" xfId="1515"/>
    <cellStyle name="Normal 11 6 10" xfId="19484"/>
    <cellStyle name="Normal 11 6 2" xfId="5328"/>
    <cellStyle name="Normal 11 6 3" xfId="7081"/>
    <cellStyle name="Normal 11 6 4" xfId="8854"/>
    <cellStyle name="Normal 11 6 5" xfId="10623"/>
    <cellStyle name="Normal 11 6 6" xfId="12393"/>
    <cellStyle name="Normal 11 6 7" xfId="14167"/>
    <cellStyle name="Normal 11 6 8" xfId="15968"/>
    <cellStyle name="Normal 11 6 9" xfId="17722"/>
    <cellStyle name="Normal 11 7" xfId="777"/>
    <cellStyle name="Normal 11 8" xfId="2435"/>
    <cellStyle name="Normal 11 9" xfId="2613"/>
    <cellStyle name="Normal 12" xfId="101"/>
    <cellStyle name="Normal 12 10" xfId="2500"/>
    <cellStyle name="Normal 12 11" xfId="2733"/>
    <cellStyle name="Normal 12 12" xfId="2780"/>
    <cellStyle name="Normal 12 13" xfId="2917"/>
    <cellStyle name="Normal 12 14" xfId="3393"/>
    <cellStyle name="Normal 12 15" xfId="4056"/>
    <cellStyle name="Normal 12 16" xfId="4188"/>
    <cellStyle name="Normal 12 17" xfId="5951"/>
    <cellStyle name="Normal 12 18" xfId="7724"/>
    <cellStyle name="Normal 12 19" xfId="9493"/>
    <cellStyle name="Normal 12 2" xfId="298"/>
    <cellStyle name="Normal 12 2 10" xfId="2747"/>
    <cellStyle name="Normal 12 2 11" xfId="2179"/>
    <cellStyle name="Normal 12 2 12" xfId="3356"/>
    <cellStyle name="Normal 12 2 13" xfId="4381"/>
    <cellStyle name="Normal 12 2 14" xfId="6141"/>
    <cellStyle name="Normal 12 2 15" xfId="7914"/>
    <cellStyle name="Normal 12 2 16" xfId="9683"/>
    <cellStyle name="Normal 12 2 17" xfId="11453"/>
    <cellStyle name="Normal 12 2 18" xfId="13226"/>
    <cellStyle name="Normal 12 2 19" xfId="15019"/>
    <cellStyle name="Normal 12 2 2" xfId="582"/>
    <cellStyle name="Normal 12 2 2 10" xfId="15314"/>
    <cellStyle name="Normal 12 2 2 11" xfId="17073"/>
    <cellStyle name="Normal 12 2 2 12" xfId="18836"/>
    <cellStyle name="Normal 12 2 2 2" xfId="1450"/>
    <cellStyle name="Normal 12 2 2 2 10" xfId="19422"/>
    <cellStyle name="Normal 12 2 2 2 2" xfId="5263"/>
    <cellStyle name="Normal 12 2 2 2 3" xfId="7019"/>
    <cellStyle name="Normal 12 2 2 2 4" xfId="8792"/>
    <cellStyle name="Normal 12 2 2 2 5" xfId="10561"/>
    <cellStyle name="Normal 12 2 2 2 6" xfId="12331"/>
    <cellStyle name="Normal 12 2 2 2 7" xfId="14105"/>
    <cellStyle name="Normal 12 2 2 2 8" xfId="15903"/>
    <cellStyle name="Normal 12 2 2 2 9" xfId="17660"/>
    <cellStyle name="Normal 12 2 2 3" xfId="2039"/>
    <cellStyle name="Normal 12 2 2 3 10" xfId="20008"/>
    <cellStyle name="Normal 12 2 2 3 2" xfId="5852"/>
    <cellStyle name="Normal 12 2 2 3 3" xfId="7605"/>
    <cellStyle name="Normal 12 2 2 3 4" xfId="9378"/>
    <cellStyle name="Normal 12 2 2 3 5" xfId="11147"/>
    <cellStyle name="Normal 12 2 2 3 6" xfId="12917"/>
    <cellStyle name="Normal 12 2 2 3 7" xfId="14691"/>
    <cellStyle name="Normal 12 2 2 3 8" xfId="16492"/>
    <cellStyle name="Normal 12 2 2 3 9" xfId="18246"/>
    <cellStyle name="Normal 12 2 2 4" xfId="4676"/>
    <cellStyle name="Normal 12 2 2 5" xfId="6433"/>
    <cellStyle name="Normal 12 2 2 6" xfId="8206"/>
    <cellStyle name="Normal 12 2 2 7" xfId="9975"/>
    <cellStyle name="Normal 12 2 2 8" xfId="11745"/>
    <cellStyle name="Normal 12 2 2 9" xfId="13519"/>
    <cellStyle name="Normal 12 2 20" xfId="16779"/>
    <cellStyle name="Normal 12 2 21" xfId="18543"/>
    <cellStyle name="Normal 12 2 22" xfId="20315"/>
    <cellStyle name="Normal 12 2 3" xfId="1157"/>
    <cellStyle name="Normal 12 2 3 10" xfId="19129"/>
    <cellStyle name="Normal 12 2 3 2" xfId="4970"/>
    <cellStyle name="Normal 12 2 3 3" xfId="6726"/>
    <cellStyle name="Normal 12 2 3 4" xfId="8499"/>
    <cellStyle name="Normal 12 2 3 5" xfId="10268"/>
    <cellStyle name="Normal 12 2 3 6" xfId="12038"/>
    <cellStyle name="Normal 12 2 3 7" xfId="13812"/>
    <cellStyle name="Normal 12 2 3 8" xfId="15610"/>
    <cellStyle name="Normal 12 2 3 9" xfId="17367"/>
    <cellStyle name="Normal 12 2 4" xfId="1746"/>
    <cellStyle name="Normal 12 2 4 10" xfId="19715"/>
    <cellStyle name="Normal 12 2 4 2" xfId="5559"/>
    <cellStyle name="Normal 12 2 4 3" xfId="7312"/>
    <cellStyle name="Normal 12 2 4 4" xfId="9085"/>
    <cellStyle name="Normal 12 2 4 5" xfId="10854"/>
    <cellStyle name="Normal 12 2 4 6" xfId="12624"/>
    <cellStyle name="Normal 12 2 4 7" xfId="14398"/>
    <cellStyle name="Normal 12 2 4 8" xfId="16199"/>
    <cellStyle name="Normal 12 2 4 9" xfId="17953"/>
    <cellStyle name="Normal 12 2 5" xfId="2105"/>
    <cellStyle name="Normal 12 2 6" xfId="2272"/>
    <cellStyle name="Normal 12 2 7" xfId="2979"/>
    <cellStyle name="Normal 12 2 8" xfId="2206"/>
    <cellStyle name="Normal 12 2 9" xfId="2324"/>
    <cellStyle name="Normal 12 20" xfId="11263"/>
    <cellStyle name="Normal 12 21" xfId="13036"/>
    <cellStyle name="Normal 12 22" xfId="14824"/>
    <cellStyle name="Normal 12 23" xfId="16588"/>
    <cellStyle name="Normal 12 24" xfId="18353"/>
    <cellStyle name="Normal 12 25" xfId="20125"/>
    <cellStyle name="Normal 12 3" xfId="195"/>
    <cellStyle name="Normal 12 3 10" xfId="3833"/>
    <cellStyle name="Normal 12 3 11" xfId="3961"/>
    <cellStyle name="Normal 12 3 12" xfId="3947"/>
    <cellStyle name="Normal 12 3 13" xfId="4282"/>
    <cellStyle name="Normal 12 3 14" xfId="6045"/>
    <cellStyle name="Normal 12 3 15" xfId="7818"/>
    <cellStyle name="Normal 12 3 16" xfId="9587"/>
    <cellStyle name="Normal 12 3 17" xfId="11357"/>
    <cellStyle name="Normal 12 3 18" xfId="13130"/>
    <cellStyle name="Normal 12 3 19" xfId="14918"/>
    <cellStyle name="Normal 12 3 2" xfId="486"/>
    <cellStyle name="Normal 12 3 2 10" xfId="15218"/>
    <cellStyle name="Normal 12 3 2 11" xfId="16978"/>
    <cellStyle name="Normal 12 3 2 12" xfId="18741"/>
    <cellStyle name="Normal 12 3 2 2" xfId="1355"/>
    <cellStyle name="Normal 12 3 2 2 10" xfId="19327"/>
    <cellStyle name="Normal 12 3 2 2 2" xfId="5168"/>
    <cellStyle name="Normal 12 3 2 2 3" xfId="6924"/>
    <cellStyle name="Normal 12 3 2 2 4" xfId="8697"/>
    <cellStyle name="Normal 12 3 2 2 5" xfId="10466"/>
    <cellStyle name="Normal 12 3 2 2 6" xfId="12236"/>
    <cellStyle name="Normal 12 3 2 2 7" xfId="14010"/>
    <cellStyle name="Normal 12 3 2 2 8" xfId="15808"/>
    <cellStyle name="Normal 12 3 2 2 9" xfId="17565"/>
    <cellStyle name="Normal 12 3 2 3" xfId="1944"/>
    <cellStyle name="Normal 12 3 2 3 10" xfId="19913"/>
    <cellStyle name="Normal 12 3 2 3 2" xfId="5757"/>
    <cellStyle name="Normal 12 3 2 3 3" xfId="7510"/>
    <cellStyle name="Normal 12 3 2 3 4" xfId="9283"/>
    <cellStyle name="Normal 12 3 2 3 5" xfId="11052"/>
    <cellStyle name="Normal 12 3 2 3 6" xfId="12822"/>
    <cellStyle name="Normal 12 3 2 3 7" xfId="14596"/>
    <cellStyle name="Normal 12 3 2 3 8" xfId="16397"/>
    <cellStyle name="Normal 12 3 2 3 9" xfId="18151"/>
    <cellStyle name="Normal 12 3 2 4" xfId="4581"/>
    <cellStyle name="Normal 12 3 2 5" xfId="6338"/>
    <cellStyle name="Normal 12 3 2 6" xfId="8111"/>
    <cellStyle name="Normal 12 3 2 7" xfId="9880"/>
    <cellStyle name="Normal 12 3 2 8" xfId="11650"/>
    <cellStyle name="Normal 12 3 2 9" xfId="13424"/>
    <cellStyle name="Normal 12 3 20" xfId="16682"/>
    <cellStyle name="Normal 12 3 21" xfId="18447"/>
    <cellStyle name="Normal 12 3 22" xfId="20219"/>
    <cellStyle name="Normal 12 3 3" xfId="1062"/>
    <cellStyle name="Normal 12 3 3 10" xfId="19034"/>
    <cellStyle name="Normal 12 3 3 2" xfId="4875"/>
    <cellStyle name="Normal 12 3 3 3" xfId="6631"/>
    <cellStyle name="Normal 12 3 3 4" xfId="8404"/>
    <cellStyle name="Normal 12 3 3 5" xfId="10173"/>
    <cellStyle name="Normal 12 3 3 6" xfId="11943"/>
    <cellStyle name="Normal 12 3 3 7" xfId="13717"/>
    <cellStyle name="Normal 12 3 3 8" xfId="15515"/>
    <cellStyle name="Normal 12 3 3 9" xfId="17272"/>
    <cellStyle name="Normal 12 3 4" xfId="1651"/>
    <cellStyle name="Normal 12 3 4 10" xfId="19620"/>
    <cellStyle name="Normal 12 3 4 2" xfId="5464"/>
    <cellStyle name="Normal 12 3 4 3" xfId="7217"/>
    <cellStyle name="Normal 12 3 4 4" xfId="8990"/>
    <cellStyle name="Normal 12 3 4 5" xfId="10759"/>
    <cellStyle name="Normal 12 3 4 6" xfId="12529"/>
    <cellStyle name="Normal 12 3 4 7" xfId="14303"/>
    <cellStyle name="Normal 12 3 4 8" xfId="16104"/>
    <cellStyle name="Normal 12 3 4 9" xfId="17858"/>
    <cellStyle name="Normal 12 3 5" xfId="806"/>
    <cellStyle name="Normal 12 3 6" xfId="2316"/>
    <cellStyle name="Normal 12 3 7" xfId="3281"/>
    <cellStyle name="Normal 12 3 8" xfId="3454"/>
    <cellStyle name="Normal 12 3 9" xfId="3761"/>
    <cellStyle name="Normal 12 4" xfId="392"/>
    <cellStyle name="Normal 12 4 10" xfId="13249"/>
    <cellStyle name="Normal 12 4 11" xfId="15042"/>
    <cellStyle name="Normal 12 4 12" xfId="16802"/>
    <cellStyle name="Normal 12 4 13" xfId="18566"/>
    <cellStyle name="Normal 12 4 2" xfId="882"/>
    <cellStyle name="Normal 12 4 2 10" xfId="15337"/>
    <cellStyle name="Normal 12 4 2 11" xfId="17096"/>
    <cellStyle name="Normal 12 4 2 12" xfId="18859"/>
    <cellStyle name="Normal 12 4 2 2" xfId="1473"/>
    <cellStyle name="Normal 12 4 2 2 10" xfId="19445"/>
    <cellStyle name="Normal 12 4 2 2 2" xfId="5286"/>
    <cellStyle name="Normal 12 4 2 2 3" xfId="7042"/>
    <cellStyle name="Normal 12 4 2 2 4" xfId="8815"/>
    <cellStyle name="Normal 12 4 2 2 5" xfId="10584"/>
    <cellStyle name="Normal 12 4 2 2 6" xfId="12354"/>
    <cellStyle name="Normal 12 4 2 2 7" xfId="14128"/>
    <cellStyle name="Normal 12 4 2 2 8" xfId="15926"/>
    <cellStyle name="Normal 12 4 2 2 9" xfId="17683"/>
    <cellStyle name="Normal 12 4 2 3" xfId="2062"/>
    <cellStyle name="Normal 12 4 2 3 10" xfId="20031"/>
    <cellStyle name="Normal 12 4 2 3 2" xfId="5875"/>
    <cellStyle name="Normal 12 4 2 3 3" xfId="7628"/>
    <cellStyle name="Normal 12 4 2 3 4" xfId="9401"/>
    <cellStyle name="Normal 12 4 2 3 5" xfId="11170"/>
    <cellStyle name="Normal 12 4 2 3 6" xfId="12940"/>
    <cellStyle name="Normal 12 4 2 3 7" xfId="14714"/>
    <cellStyle name="Normal 12 4 2 3 8" xfId="16515"/>
    <cellStyle name="Normal 12 4 2 3 9" xfId="18269"/>
    <cellStyle name="Normal 12 4 2 4" xfId="4699"/>
    <cellStyle name="Normal 12 4 2 5" xfId="6456"/>
    <cellStyle name="Normal 12 4 2 6" xfId="8229"/>
    <cellStyle name="Normal 12 4 2 7" xfId="9998"/>
    <cellStyle name="Normal 12 4 2 8" xfId="11768"/>
    <cellStyle name="Normal 12 4 2 9" xfId="13542"/>
    <cellStyle name="Normal 12 4 3" xfId="1180"/>
    <cellStyle name="Normal 12 4 3 10" xfId="19152"/>
    <cellStyle name="Normal 12 4 3 2" xfId="4993"/>
    <cellStyle name="Normal 12 4 3 3" xfId="6749"/>
    <cellStyle name="Normal 12 4 3 4" xfId="8522"/>
    <cellStyle name="Normal 12 4 3 5" xfId="10291"/>
    <cellStyle name="Normal 12 4 3 6" xfId="12061"/>
    <cellStyle name="Normal 12 4 3 7" xfId="13835"/>
    <cellStyle name="Normal 12 4 3 8" xfId="15633"/>
    <cellStyle name="Normal 12 4 3 9" xfId="17390"/>
    <cellStyle name="Normal 12 4 4" xfId="1769"/>
    <cellStyle name="Normal 12 4 4 10" xfId="19738"/>
    <cellStyle name="Normal 12 4 4 2" xfId="5582"/>
    <cellStyle name="Normal 12 4 4 3" xfId="7335"/>
    <cellStyle name="Normal 12 4 4 4" xfId="9108"/>
    <cellStyle name="Normal 12 4 4 5" xfId="10877"/>
    <cellStyle name="Normal 12 4 4 6" xfId="12647"/>
    <cellStyle name="Normal 12 4 4 7" xfId="14421"/>
    <cellStyle name="Normal 12 4 4 8" xfId="16222"/>
    <cellStyle name="Normal 12 4 4 9" xfId="17976"/>
    <cellStyle name="Normal 12 4 5" xfId="4404"/>
    <cellStyle name="Normal 12 4 6" xfId="6163"/>
    <cellStyle name="Normal 12 4 7" xfId="7936"/>
    <cellStyle name="Normal 12 4 8" xfId="9705"/>
    <cellStyle name="Normal 12 4 9" xfId="11475"/>
    <cellStyle name="Normal 12 5" xfId="700"/>
    <cellStyle name="Normal 12 5 10" xfId="15124"/>
    <cellStyle name="Normal 12 5 11" xfId="16884"/>
    <cellStyle name="Normal 12 5 12" xfId="18647"/>
    <cellStyle name="Normal 12 5 2" xfId="1261"/>
    <cellStyle name="Normal 12 5 2 10" xfId="19233"/>
    <cellStyle name="Normal 12 5 2 2" xfId="5074"/>
    <cellStyle name="Normal 12 5 2 3" xfId="6830"/>
    <cellStyle name="Normal 12 5 2 4" xfId="8603"/>
    <cellStyle name="Normal 12 5 2 5" xfId="10372"/>
    <cellStyle name="Normal 12 5 2 6" xfId="12142"/>
    <cellStyle name="Normal 12 5 2 7" xfId="13916"/>
    <cellStyle name="Normal 12 5 2 8" xfId="15714"/>
    <cellStyle name="Normal 12 5 2 9" xfId="17471"/>
    <cellStyle name="Normal 12 5 3" xfId="1850"/>
    <cellStyle name="Normal 12 5 3 10" xfId="19819"/>
    <cellStyle name="Normal 12 5 3 2" xfId="5663"/>
    <cellStyle name="Normal 12 5 3 3" xfId="7416"/>
    <cellStyle name="Normal 12 5 3 4" xfId="9189"/>
    <cellStyle name="Normal 12 5 3 5" xfId="10958"/>
    <cellStyle name="Normal 12 5 3 6" xfId="12728"/>
    <cellStyle name="Normal 12 5 3 7" xfId="14502"/>
    <cellStyle name="Normal 12 5 3 8" xfId="16303"/>
    <cellStyle name="Normal 12 5 3 9" xfId="18057"/>
    <cellStyle name="Normal 12 5 4" xfId="4487"/>
    <cellStyle name="Normal 12 5 5" xfId="6244"/>
    <cellStyle name="Normal 12 5 6" xfId="8017"/>
    <cellStyle name="Normal 12 5 7" xfId="9786"/>
    <cellStyle name="Normal 12 5 8" xfId="11556"/>
    <cellStyle name="Normal 12 5 9" xfId="13330"/>
    <cellStyle name="Normal 12 6" xfId="968"/>
    <cellStyle name="Normal 12 6 10" xfId="18940"/>
    <cellStyle name="Normal 12 6 2" xfId="4781"/>
    <cellStyle name="Normal 12 6 3" xfId="6537"/>
    <cellStyle name="Normal 12 6 4" xfId="8310"/>
    <cellStyle name="Normal 12 6 5" xfId="10079"/>
    <cellStyle name="Normal 12 6 6" xfId="11849"/>
    <cellStyle name="Normal 12 6 7" xfId="13623"/>
    <cellStyle name="Normal 12 6 8" xfId="15421"/>
    <cellStyle name="Normal 12 6 9" xfId="17178"/>
    <cellStyle name="Normal 12 7" xfId="1557"/>
    <cellStyle name="Normal 12 7 10" xfId="19526"/>
    <cellStyle name="Normal 12 7 2" xfId="5370"/>
    <cellStyle name="Normal 12 7 3" xfId="7123"/>
    <cellStyle name="Normal 12 7 4" xfId="8896"/>
    <cellStyle name="Normal 12 7 5" xfId="10665"/>
    <cellStyle name="Normal 12 7 6" xfId="12435"/>
    <cellStyle name="Normal 12 7 7" xfId="14209"/>
    <cellStyle name="Normal 12 7 8" xfId="16010"/>
    <cellStyle name="Normal 12 7 9" xfId="17764"/>
    <cellStyle name="Normal 12 8" xfId="852"/>
    <cellStyle name="Normal 12 9" xfId="2958"/>
    <cellStyle name="Normal 13" xfId="102"/>
    <cellStyle name="Normal 13 10" xfId="2642"/>
    <cellStyle name="Normal 13 11" xfId="2379"/>
    <cellStyle name="Normal 13 12" xfId="3268"/>
    <cellStyle name="Normal 13 13" xfId="3000"/>
    <cellStyle name="Normal 13 14" xfId="3651"/>
    <cellStyle name="Normal 13 15" xfId="4189"/>
    <cellStyle name="Normal 13 16" xfId="5952"/>
    <cellStyle name="Normal 13 17" xfId="7725"/>
    <cellStyle name="Normal 13 18" xfId="9494"/>
    <cellStyle name="Normal 13 19" xfId="11264"/>
    <cellStyle name="Normal 13 2" xfId="299"/>
    <cellStyle name="Normal 13 2 10" xfId="3565"/>
    <cellStyle name="Normal 13 2 11" xfId="3734"/>
    <cellStyle name="Normal 13 2 12" xfId="3209"/>
    <cellStyle name="Normal 13 2 13" xfId="4382"/>
    <cellStyle name="Normal 13 2 14" xfId="6142"/>
    <cellStyle name="Normal 13 2 15" xfId="7915"/>
    <cellStyle name="Normal 13 2 16" xfId="9684"/>
    <cellStyle name="Normal 13 2 17" xfId="11454"/>
    <cellStyle name="Normal 13 2 18" xfId="13227"/>
    <cellStyle name="Normal 13 2 19" xfId="15020"/>
    <cellStyle name="Normal 13 2 2" xfId="583"/>
    <cellStyle name="Normal 13 2 2 10" xfId="15315"/>
    <cellStyle name="Normal 13 2 2 11" xfId="17074"/>
    <cellStyle name="Normal 13 2 2 12" xfId="18837"/>
    <cellStyle name="Normal 13 2 2 2" xfId="1451"/>
    <cellStyle name="Normal 13 2 2 2 10" xfId="19423"/>
    <cellStyle name="Normal 13 2 2 2 2" xfId="5264"/>
    <cellStyle name="Normal 13 2 2 2 3" xfId="7020"/>
    <cellStyle name="Normal 13 2 2 2 4" xfId="8793"/>
    <cellStyle name="Normal 13 2 2 2 5" xfId="10562"/>
    <cellStyle name="Normal 13 2 2 2 6" xfId="12332"/>
    <cellStyle name="Normal 13 2 2 2 7" xfId="14106"/>
    <cellStyle name="Normal 13 2 2 2 8" xfId="15904"/>
    <cellStyle name="Normal 13 2 2 2 9" xfId="17661"/>
    <cellStyle name="Normal 13 2 2 3" xfId="2040"/>
    <cellStyle name="Normal 13 2 2 3 10" xfId="20009"/>
    <cellStyle name="Normal 13 2 2 3 2" xfId="5853"/>
    <cellStyle name="Normal 13 2 2 3 3" xfId="7606"/>
    <cellStyle name="Normal 13 2 2 3 4" xfId="9379"/>
    <cellStyle name="Normal 13 2 2 3 5" xfId="11148"/>
    <cellStyle name="Normal 13 2 2 3 6" xfId="12918"/>
    <cellStyle name="Normal 13 2 2 3 7" xfId="14692"/>
    <cellStyle name="Normal 13 2 2 3 8" xfId="16493"/>
    <cellStyle name="Normal 13 2 2 3 9" xfId="18247"/>
    <cellStyle name="Normal 13 2 2 4" xfId="4677"/>
    <cellStyle name="Normal 13 2 2 5" xfId="6434"/>
    <cellStyle name="Normal 13 2 2 6" xfId="8207"/>
    <cellStyle name="Normal 13 2 2 7" xfId="9976"/>
    <cellStyle name="Normal 13 2 2 8" xfId="11746"/>
    <cellStyle name="Normal 13 2 2 9" xfId="13520"/>
    <cellStyle name="Normal 13 2 20" xfId="16780"/>
    <cellStyle name="Normal 13 2 21" xfId="18544"/>
    <cellStyle name="Normal 13 2 22" xfId="20316"/>
    <cellStyle name="Normal 13 2 3" xfId="1158"/>
    <cellStyle name="Normal 13 2 3 10" xfId="19130"/>
    <cellStyle name="Normal 13 2 3 2" xfId="4971"/>
    <cellStyle name="Normal 13 2 3 3" xfId="6727"/>
    <cellStyle name="Normal 13 2 3 4" xfId="8500"/>
    <cellStyle name="Normal 13 2 3 5" xfId="10269"/>
    <cellStyle name="Normal 13 2 3 6" xfId="12039"/>
    <cellStyle name="Normal 13 2 3 7" xfId="13813"/>
    <cellStyle name="Normal 13 2 3 8" xfId="15611"/>
    <cellStyle name="Normal 13 2 3 9" xfId="17368"/>
    <cellStyle name="Normal 13 2 4" xfId="1747"/>
    <cellStyle name="Normal 13 2 4 10" xfId="19716"/>
    <cellStyle name="Normal 13 2 4 2" xfId="5560"/>
    <cellStyle name="Normal 13 2 4 3" xfId="7313"/>
    <cellStyle name="Normal 13 2 4 4" xfId="9086"/>
    <cellStyle name="Normal 13 2 4 5" xfId="10855"/>
    <cellStyle name="Normal 13 2 4 6" xfId="12625"/>
    <cellStyle name="Normal 13 2 4 7" xfId="14399"/>
    <cellStyle name="Normal 13 2 4 8" xfId="16200"/>
    <cellStyle name="Normal 13 2 4 9" xfId="17954"/>
    <cellStyle name="Normal 13 2 5" xfId="2106"/>
    <cellStyle name="Normal 13 2 6" xfId="2851"/>
    <cellStyle name="Normal 13 2 7" xfId="2513"/>
    <cellStyle name="Normal 13 2 8" xfId="2649"/>
    <cellStyle name="Normal 13 2 9" xfId="2934"/>
    <cellStyle name="Normal 13 20" xfId="13037"/>
    <cellStyle name="Normal 13 21" xfId="14825"/>
    <cellStyle name="Normal 13 22" xfId="16589"/>
    <cellStyle name="Normal 13 23" xfId="18354"/>
    <cellStyle name="Normal 13 24" xfId="20126"/>
    <cellStyle name="Normal 13 3" xfId="196"/>
    <cellStyle name="Normal 13 3 10" xfId="3758"/>
    <cellStyle name="Normal 13 3 11" xfId="3945"/>
    <cellStyle name="Normal 13 3 12" xfId="4069"/>
    <cellStyle name="Normal 13 3 13" xfId="4283"/>
    <cellStyle name="Normal 13 3 14" xfId="6046"/>
    <cellStyle name="Normal 13 3 15" xfId="7819"/>
    <cellStyle name="Normal 13 3 16" xfId="9588"/>
    <cellStyle name="Normal 13 3 17" xfId="11358"/>
    <cellStyle name="Normal 13 3 18" xfId="13131"/>
    <cellStyle name="Normal 13 3 19" xfId="14919"/>
    <cellStyle name="Normal 13 3 2" xfId="487"/>
    <cellStyle name="Normal 13 3 2 10" xfId="15219"/>
    <cellStyle name="Normal 13 3 2 11" xfId="16979"/>
    <cellStyle name="Normal 13 3 2 12" xfId="18742"/>
    <cellStyle name="Normal 13 3 2 2" xfId="1356"/>
    <cellStyle name="Normal 13 3 2 2 10" xfId="19328"/>
    <cellStyle name="Normal 13 3 2 2 2" xfId="5169"/>
    <cellStyle name="Normal 13 3 2 2 3" xfId="6925"/>
    <cellStyle name="Normal 13 3 2 2 4" xfId="8698"/>
    <cellStyle name="Normal 13 3 2 2 5" xfId="10467"/>
    <cellStyle name="Normal 13 3 2 2 6" xfId="12237"/>
    <cellStyle name="Normal 13 3 2 2 7" xfId="14011"/>
    <cellStyle name="Normal 13 3 2 2 8" xfId="15809"/>
    <cellStyle name="Normal 13 3 2 2 9" xfId="17566"/>
    <cellStyle name="Normal 13 3 2 3" xfId="1945"/>
    <cellStyle name="Normal 13 3 2 3 10" xfId="19914"/>
    <cellStyle name="Normal 13 3 2 3 2" xfId="5758"/>
    <cellStyle name="Normal 13 3 2 3 3" xfId="7511"/>
    <cellStyle name="Normal 13 3 2 3 4" xfId="9284"/>
    <cellStyle name="Normal 13 3 2 3 5" xfId="11053"/>
    <cellStyle name="Normal 13 3 2 3 6" xfId="12823"/>
    <cellStyle name="Normal 13 3 2 3 7" xfId="14597"/>
    <cellStyle name="Normal 13 3 2 3 8" xfId="16398"/>
    <cellStyle name="Normal 13 3 2 3 9" xfId="18152"/>
    <cellStyle name="Normal 13 3 2 4" xfId="4582"/>
    <cellStyle name="Normal 13 3 2 5" xfId="6339"/>
    <cellStyle name="Normal 13 3 2 6" xfId="8112"/>
    <cellStyle name="Normal 13 3 2 7" xfId="9881"/>
    <cellStyle name="Normal 13 3 2 8" xfId="11651"/>
    <cellStyle name="Normal 13 3 2 9" xfId="13425"/>
    <cellStyle name="Normal 13 3 20" xfId="16683"/>
    <cellStyle name="Normal 13 3 21" xfId="18448"/>
    <cellStyle name="Normal 13 3 22" xfId="20220"/>
    <cellStyle name="Normal 13 3 3" xfId="1063"/>
    <cellStyle name="Normal 13 3 3 10" xfId="19035"/>
    <cellStyle name="Normal 13 3 3 2" xfId="4876"/>
    <cellStyle name="Normal 13 3 3 3" xfId="6632"/>
    <cellStyle name="Normal 13 3 3 4" xfId="8405"/>
    <cellStyle name="Normal 13 3 3 5" xfId="10174"/>
    <cellStyle name="Normal 13 3 3 6" xfId="11944"/>
    <cellStyle name="Normal 13 3 3 7" xfId="13718"/>
    <cellStyle name="Normal 13 3 3 8" xfId="15516"/>
    <cellStyle name="Normal 13 3 3 9" xfId="17273"/>
    <cellStyle name="Normal 13 3 4" xfId="1652"/>
    <cellStyle name="Normal 13 3 4 10" xfId="19621"/>
    <cellStyle name="Normal 13 3 4 2" xfId="5465"/>
    <cellStyle name="Normal 13 3 4 3" xfId="7218"/>
    <cellStyle name="Normal 13 3 4 4" xfId="8991"/>
    <cellStyle name="Normal 13 3 4 5" xfId="10760"/>
    <cellStyle name="Normal 13 3 4 6" xfId="12530"/>
    <cellStyle name="Normal 13 3 4 7" xfId="14304"/>
    <cellStyle name="Normal 13 3 4 8" xfId="16105"/>
    <cellStyle name="Normal 13 3 4 9" xfId="17859"/>
    <cellStyle name="Normal 13 3 5" xfId="681"/>
    <cellStyle name="Normal 13 3 6" xfId="2792"/>
    <cellStyle name="Normal 13 3 7" xfId="2268"/>
    <cellStyle name="Normal 13 3 8" xfId="2633"/>
    <cellStyle name="Normal 13 3 9" xfId="2736"/>
    <cellStyle name="Normal 13 4" xfId="393"/>
    <cellStyle name="Normal 13 4 10" xfId="15125"/>
    <cellStyle name="Normal 13 4 11" xfId="16885"/>
    <cellStyle name="Normal 13 4 12" xfId="18648"/>
    <cellStyle name="Normal 13 4 2" xfId="1262"/>
    <cellStyle name="Normal 13 4 2 10" xfId="19234"/>
    <cellStyle name="Normal 13 4 2 2" xfId="5075"/>
    <cellStyle name="Normal 13 4 2 3" xfId="6831"/>
    <cellStyle name="Normal 13 4 2 4" xfId="8604"/>
    <cellStyle name="Normal 13 4 2 5" xfId="10373"/>
    <cellStyle name="Normal 13 4 2 6" xfId="12143"/>
    <cellStyle name="Normal 13 4 2 7" xfId="13917"/>
    <cellStyle name="Normal 13 4 2 8" xfId="15715"/>
    <cellStyle name="Normal 13 4 2 9" xfId="17472"/>
    <cellStyle name="Normal 13 4 3" xfId="1851"/>
    <cellStyle name="Normal 13 4 3 10" xfId="19820"/>
    <cellStyle name="Normal 13 4 3 2" xfId="5664"/>
    <cellStyle name="Normal 13 4 3 3" xfId="7417"/>
    <cellStyle name="Normal 13 4 3 4" xfId="9190"/>
    <cellStyle name="Normal 13 4 3 5" xfId="10959"/>
    <cellStyle name="Normal 13 4 3 6" xfId="12729"/>
    <cellStyle name="Normal 13 4 3 7" xfId="14503"/>
    <cellStyle name="Normal 13 4 3 8" xfId="16304"/>
    <cellStyle name="Normal 13 4 3 9" xfId="18058"/>
    <cellStyle name="Normal 13 4 4" xfId="4488"/>
    <cellStyle name="Normal 13 4 5" xfId="6245"/>
    <cellStyle name="Normal 13 4 6" xfId="8018"/>
    <cellStyle name="Normal 13 4 7" xfId="9787"/>
    <cellStyle name="Normal 13 4 8" xfId="11557"/>
    <cellStyle name="Normal 13 4 9" xfId="13331"/>
    <cellStyle name="Normal 13 5" xfId="969"/>
    <cellStyle name="Normal 13 5 10" xfId="18941"/>
    <cellStyle name="Normal 13 5 2" xfId="4782"/>
    <cellStyle name="Normal 13 5 3" xfId="6538"/>
    <cellStyle name="Normal 13 5 4" xfId="8311"/>
    <cellStyle name="Normal 13 5 5" xfId="10080"/>
    <cellStyle name="Normal 13 5 6" xfId="11850"/>
    <cellStyle name="Normal 13 5 7" xfId="13624"/>
    <cellStyle name="Normal 13 5 8" xfId="15422"/>
    <cellStyle name="Normal 13 5 9" xfId="17179"/>
    <cellStyle name="Normal 13 6" xfId="1558"/>
    <cellStyle name="Normal 13 6 10" xfId="19527"/>
    <cellStyle name="Normal 13 6 2" xfId="5371"/>
    <cellStyle name="Normal 13 6 3" xfId="7124"/>
    <cellStyle name="Normal 13 6 4" xfId="8897"/>
    <cellStyle name="Normal 13 6 5" xfId="10666"/>
    <cellStyle name="Normal 13 6 6" xfId="12436"/>
    <cellStyle name="Normal 13 6 7" xfId="14210"/>
    <cellStyle name="Normal 13 6 8" xfId="16011"/>
    <cellStyle name="Normal 13 6 9" xfId="17765"/>
    <cellStyle name="Normal 13 7" xfId="638"/>
    <cellStyle name="Normal 13 8" xfId="2523"/>
    <cellStyle name="Normal 13 9" xfId="2498"/>
    <cellStyle name="Normal 14" xfId="107"/>
    <cellStyle name="Normal 14 10" xfId="3271"/>
    <cellStyle name="Normal 14 11" xfId="2279"/>
    <cellStyle name="Normal 14 12" xfId="3202"/>
    <cellStyle name="Normal 14 13" xfId="3893"/>
    <cellStyle name="Normal 14 14" xfId="3995"/>
    <cellStyle name="Normal 14 15" xfId="4194"/>
    <cellStyle name="Normal 14 16" xfId="5957"/>
    <cellStyle name="Normal 14 17" xfId="7730"/>
    <cellStyle name="Normal 14 18" xfId="9499"/>
    <cellStyle name="Normal 14 19" xfId="11269"/>
    <cellStyle name="Normal 14 2" xfId="304"/>
    <cellStyle name="Normal 14 2 10" xfId="2501"/>
    <cellStyle name="Normal 14 2 11" xfId="2202"/>
    <cellStyle name="Normal 14 2 12" xfId="4043"/>
    <cellStyle name="Normal 14 2 13" xfId="4387"/>
    <cellStyle name="Normal 14 2 14" xfId="6147"/>
    <cellStyle name="Normal 14 2 15" xfId="7920"/>
    <cellStyle name="Normal 14 2 16" xfId="9689"/>
    <cellStyle name="Normal 14 2 17" xfId="11459"/>
    <cellStyle name="Normal 14 2 18" xfId="13232"/>
    <cellStyle name="Normal 14 2 19" xfId="15025"/>
    <cellStyle name="Normal 14 2 2" xfId="588"/>
    <cellStyle name="Normal 14 2 2 10" xfId="15320"/>
    <cellStyle name="Normal 14 2 2 11" xfId="17079"/>
    <cellStyle name="Normal 14 2 2 12" xfId="18842"/>
    <cellStyle name="Normal 14 2 2 2" xfId="1456"/>
    <cellStyle name="Normal 14 2 2 2 10" xfId="19428"/>
    <cellStyle name="Normal 14 2 2 2 2" xfId="5269"/>
    <cellStyle name="Normal 14 2 2 2 3" xfId="7025"/>
    <cellStyle name="Normal 14 2 2 2 4" xfId="8798"/>
    <cellStyle name="Normal 14 2 2 2 5" xfId="10567"/>
    <cellStyle name="Normal 14 2 2 2 6" xfId="12337"/>
    <cellStyle name="Normal 14 2 2 2 7" xfId="14111"/>
    <cellStyle name="Normal 14 2 2 2 8" xfId="15909"/>
    <cellStyle name="Normal 14 2 2 2 9" xfId="17666"/>
    <cellStyle name="Normal 14 2 2 3" xfId="2045"/>
    <cellStyle name="Normal 14 2 2 3 10" xfId="20014"/>
    <cellStyle name="Normal 14 2 2 3 2" xfId="5858"/>
    <cellStyle name="Normal 14 2 2 3 3" xfId="7611"/>
    <cellStyle name="Normal 14 2 2 3 4" xfId="9384"/>
    <cellStyle name="Normal 14 2 2 3 5" xfId="11153"/>
    <cellStyle name="Normal 14 2 2 3 6" xfId="12923"/>
    <cellStyle name="Normal 14 2 2 3 7" xfId="14697"/>
    <cellStyle name="Normal 14 2 2 3 8" xfId="16498"/>
    <cellStyle name="Normal 14 2 2 3 9" xfId="18252"/>
    <cellStyle name="Normal 14 2 2 4" xfId="4682"/>
    <cellStyle name="Normal 14 2 2 5" xfId="6439"/>
    <cellStyle name="Normal 14 2 2 6" xfId="8212"/>
    <cellStyle name="Normal 14 2 2 7" xfId="9981"/>
    <cellStyle name="Normal 14 2 2 8" xfId="11751"/>
    <cellStyle name="Normal 14 2 2 9" xfId="13525"/>
    <cellStyle name="Normal 14 2 20" xfId="16785"/>
    <cellStyle name="Normal 14 2 21" xfId="18549"/>
    <cellStyle name="Normal 14 2 22" xfId="20321"/>
    <cellStyle name="Normal 14 2 3" xfId="1163"/>
    <cellStyle name="Normal 14 2 3 10" xfId="19135"/>
    <cellStyle name="Normal 14 2 3 2" xfId="4976"/>
    <cellStyle name="Normal 14 2 3 3" xfId="6732"/>
    <cellStyle name="Normal 14 2 3 4" xfId="8505"/>
    <cellStyle name="Normal 14 2 3 5" xfId="10274"/>
    <cellStyle name="Normal 14 2 3 6" xfId="12044"/>
    <cellStyle name="Normal 14 2 3 7" xfId="13818"/>
    <cellStyle name="Normal 14 2 3 8" xfId="15616"/>
    <cellStyle name="Normal 14 2 3 9" xfId="17373"/>
    <cellStyle name="Normal 14 2 4" xfId="1752"/>
    <cellStyle name="Normal 14 2 4 10" xfId="19721"/>
    <cellStyle name="Normal 14 2 4 2" xfId="5565"/>
    <cellStyle name="Normal 14 2 4 3" xfId="7318"/>
    <cellStyle name="Normal 14 2 4 4" xfId="9091"/>
    <cellStyle name="Normal 14 2 4 5" xfId="10860"/>
    <cellStyle name="Normal 14 2 4 6" xfId="12630"/>
    <cellStyle name="Normal 14 2 4 7" xfId="14404"/>
    <cellStyle name="Normal 14 2 4 8" xfId="16205"/>
    <cellStyle name="Normal 14 2 4 9" xfId="17959"/>
    <cellStyle name="Normal 14 2 5" xfId="2111"/>
    <cellStyle name="Normal 14 2 6" xfId="2915"/>
    <cellStyle name="Normal 14 2 7" xfId="3160"/>
    <cellStyle name="Normal 14 2 8" xfId="2638"/>
    <cellStyle name="Normal 14 2 9" xfId="2643"/>
    <cellStyle name="Normal 14 20" xfId="13042"/>
    <cellStyle name="Normal 14 21" xfId="14830"/>
    <cellStyle name="Normal 14 22" xfId="16594"/>
    <cellStyle name="Normal 14 23" xfId="18359"/>
    <cellStyle name="Normal 14 24" xfId="20131"/>
    <cellStyle name="Normal 14 3" xfId="201"/>
    <cellStyle name="Normal 14 3 10" xfId="2254"/>
    <cellStyle name="Normal 14 3 11" xfId="3125"/>
    <cellStyle name="Normal 14 3 12" xfId="4087"/>
    <cellStyle name="Normal 14 3 13" xfId="4288"/>
    <cellStyle name="Normal 14 3 14" xfId="6051"/>
    <cellStyle name="Normal 14 3 15" xfId="7824"/>
    <cellStyle name="Normal 14 3 16" xfId="9593"/>
    <cellStyle name="Normal 14 3 17" xfId="11363"/>
    <cellStyle name="Normal 14 3 18" xfId="13136"/>
    <cellStyle name="Normal 14 3 19" xfId="14924"/>
    <cellStyle name="Normal 14 3 2" xfId="492"/>
    <cellStyle name="Normal 14 3 2 10" xfId="15224"/>
    <cellStyle name="Normal 14 3 2 11" xfId="16984"/>
    <cellStyle name="Normal 14 3 2 12" xfId="18747"/>
    <cellStyle name="Normal 14 3 2 2" xfId="1361"/>
    <cellStyle name="Normal 14 3 2 2 10" xfId="19333"/>
    <cellStyle name="Normal 14 3 2 2 2" xfId="5174"/>
    <cellStyle name="Normal 14 3 2 2 3" xfId="6930"/>
    <cellStyle name="Normal 14 3 2 2 4" xfId="8703"/>
    <cellStyle name="Normal 14 3 2 2 5" xfId="10472"/>
    <cellStyle name="Normal 14 3 2 2 6" xfId="12242"/>
    <cellStyle name="Normal 14 3 2 2 7" xfId="14016"/>
    <cellStyle name="Normal 14 3 2 2 8" xfId="15814"/>
    <cellStyle name="Normal 14 3 2 2 9" xfId="17571"/>
    <cellStyle name="Normal 14 3 2 3" xfId="1950"/>
    <cellStyle name="Normal 14 3 2 3 10" xfId="19919"/>
    <cellStyle name="Normal 14 3 2 3 2" xfId="5763"/>
    <cellStyle name="Normal 14 3 2 3 3" xfId="7516"/>
    <cellStyle name="Normal 14 3 2 3 4" xfId="9289"/>
    <cellStyle name="Normal 14 3 2 3 5" xfId="11058"/>
    <cellStyle name="Normal 14 3 2 3 6" xfId="12828"/>
    <cellStyle name="Normal 14 3 2 3 7" xfId="14602"/>
    <cellStyle name="Normal 14 3 2 3 8" xfId="16403"/>
    <cellStyle name="Normal 14 3 2 3 9" xfId="18157"/>
    <cellStyle name="Normal 14 3 2 4" xfId="4587"/>
    <cellStyle name="Normal 14 3 2 5" xfId="6344"/>
    <cellStyle name="Normal 14 3 2 6" xfId="8117"/>
    <cellStyle name="Normal 14 3 2 7" xfId="9886"/>
    <cellStyle name="Normal 14 3 2 8" xfId="11656"/>
    <cellStyle name="Normal 14 3 2 9" xfId="13430"/>
    <cellStyle name="Normal 14 3 20" xfId="16688"/>
    <cellStyle name="Normal 14 3 21" xfId="18453"/>
    <cellStyle name="Normal 14 3 22" xfId="20225"/>
    <cellStyle name="Normal 14 3 3" xfId="1068"/>
    <cellStyle name="Normal 14 3 3 10" xfId="19040"/>
    <cellStyle name="Normal 14 3 3 2" xfId="4881"/>
    <cellStyle name="Normal 14 3 3 3" xfId="6637"/>
    <cellStyle name="Normal 14 3 3 4" xfId="8410"/>
    <cellStyle name="Normal 14 3 3 5" xfId="10179"/>
    <cellStyle name="Normal 14 3 3 6" xfId="11949"/>
    <cellStyle name="Normal 14 3 3 7" xfId="13723"/>
    <cellStyle name="Normal 14 3 3 8" xfId="15521"/>
    <cellStyle name="Normal 14 3 3 9" xfId="17278"/>
    <cellStyle name="Normal 14 3 4" xfId="1657"/>
    <cellStyle name="Normal 14 3 4 10" xfId="19626"/>
    <cellStyle name="Normal 14 3 4 2" xfId="5470"/>
    <cellStyle name="Normal 14 3 4 3" xfId="7223"/>
    <cellStyle name="Normal 14 3 4 4" xfId="8996"/>
    <cellStyle name="Normal 14 3 4 5" xfId="10765"/>
    <cellStyle name="Normal 14 3 4 6" xfId="12535"/>
    <cellStyle name="Normal 14 3 4 7" xfId="14309"/>
    <cellStyle name="Normal 14 3 4 8" xfId="16110"/>
    <cellStyle name="Normal 14 3 4 9" xfId="17864"/>
    <cellStyle name="Normal 14 3 5" xfId="821"/>
    <cellStyle name="Normal 14 3 6" xfId="2859"/>
    <cellStyle name="Normal 14 3 7" xfId="2365"/>
    <cellStyle name="Normal 14 3 8" xfId="2482"/>
    <cellStyle name="Normal 14 3 9" xfId="3409"/>
    <cellStyle name="Normal 14 4" xfId="398"/>
    <cellStyle name="Normal 14 4 10" xfId="15130"/>
    <cellStyle name="Normal 14 4 11" xfId="16890"/>
    <cellStyle name="Normal 14 4 12" xfId="18653"/>
    <cellStyle name="Normal 14 4 2" xfId="1267"/>
    <cellStyle name="Normal 14 4 2 10" xfId="19239"/>
    <cellStyle name="Normal 14 4 2 2" xfId="5080"/>
    <cellStyle name="Normal 14 4 2 3" xfId="6836"/>
    <cellStyle name="Normal 14 4 2 4" xfId="8609"/>
    <cellStyle name="Normal 14 4 2 5" xfId="10378"/>
    <cellStyle name="Normal 14 4 2 6" xfId="12148"/>
    <cellStyle name="Normal 14 4 2 7" xfId="13922"/>
    <cellStyle name="Normal 14 4 2 8" xfId="15720"/>
    <cellStyle name="Normal 14 4 2 9" xfId="17477"/>
    <cellStyle name="Normal 14 4 3" xfId="1856"/>
    <cellStyle name="Normal 14 4 3 10" xfId="19825"/>
    <cellStyle name="Normal 14 4 3 2" xfId="5669"/>
    <cellStyle name="Normal 14 4 3 3" xfId="7422"/>
    <cellStyle name="Normal 14 4 3 4" xfId="9195"/>
    <cellStyle name="Normal 14 4 3 5" xfId="10964"/>
    <cellStyle name="Normal 14 4 3 6" xfId="12734"/>
    <cellStyle name="Normal 14 4 3 7" xfId="14508"/>
    <cellStyle name="Normal 14 4 3 8" xfId="16309"/>
    <cellStyle name="Normal 14 4 3 9" xfId="18063"/>
    <cellStyle name="Normal 14 4 4" xfId="4493"/>
    <cellStyle name="Normal 14 4 5" xfId="6250"/>
    <cellStyle name="Normal 14 4 6" xfId="8023"/>
    <cellStyle name="Normal 14 4 7" xfId="9792"/>
    <cellStyle name="Normal 14 4 8" xfId="11562"/>
    <cellStyle name="Normal 14 4 9" xfId="13336"/>
    <cellStyle name="Normal 14 5" xfId="974"/>
    <cellStyle name="Normal 14 5 10" xfId="18946"/>
    <cellStyle name="Normal 14 5 2" xfId="4787"/>
    <cellStyle name="Normal 14 5 3" xfId="6543"/>
    <cellStyle name="Normal 14 5 4" xfId="8316"/>
    <cellStyle name="Normal 14 5 5" xfId="10085"/>
    <cellStyle name="Normal 14 5 6" xfId="11855"/>
    <cellStyle name="Normal 14 5 7" xfId="13629"/>
    <cellStyle name="Normal 14 5 8" xfId="15427"/>
    <cellStyle name="Normal 14 5 9" xfId="17184"/>
    <cellStyle name="Normal 14 6" xfId="1563"/>
    <cellStyle name="Normal 14 6 10" xfId="19532"/>
    <cellStyle name="Normal 14 6 2" xfId="5376"/>
    <cellStyle name="Normal 14 6 3" xfId="7129"/>
    <cellStyle name="Normal 14 6 4" xfId="8902"/>
    <cellStyle name="Normal 14 6 5" xfId="10671"/>
    <cellStyle name="Normal 14 6 6" xfId="12441"/>
    <cellStyle name="Normal 14 6 7" xfId="14215"/>
    <cellStyle name="Normal 14 6 8" xfId="16016"/>
    <cellStyle name="Normal 14 6 9" xfId="17770"/>
    <cellStyle name="Normal 14 7" xfId="836"/>
    <cellStyle name="Normal 14 8" xfId="2369"/>
    <cellStyle name="Normal 14 9" xfId="2187"/>
    <cellStyle name="Normal 15" xfId="210"/>
    <cellStyle name="Normal 15 10" xfId="2373"/>
    <cellStyle name="Normal 15 11" xfId="3953"/>
    <cellStyle name="Normal 15 12" xfId="3852"/>
    <cellStyle name="Normal 15 13" xfId="4297"/>
    <cellStyle name="Normal 15 14" xfId="6060"/>
    <cellStyle name="Normal 15 15" xfId="7833"/>
    <cellStyle name="Normal 15 16" xfId="9602"/>
    <cellStyle name="Normal 15 17" xfId="11372"/>
    <cellStyle name="Normal 15 18" xfId="13145"/>
    <cellStyle name="Normal 15 19" xfId="14933"/>
    <cellStyle name="Normal 15 2" xfId="501"/>
    <cellStyle name="Normal 15 2 10" xfId="15233"/>
    <cellStyle name="Normal 15 2 11" xfId="16993"/>
    <cellStyle name="Normal 15 2 12" xfId="18756"/>
    <cellStyle name="Normal 15 2 2" xfId="1370"/>
    <cellStyle name="Normal 15 2 2 10" xfId="19342"/>
    <cellStyle name="Normal 15 2 2 2" xfId="5183"/>
    <cellStyle name="Normal 15 2 2 3" xfId="6939"/>
    <cellStyle name="Normal 15 2 2 4" xfId="8712"/>
    <cellStyle name="Normal 15 2 2 5" xfId="10481"/>
    <cellStyle name="Normal 15 2 2 6" xfId="12251"/>
    <cellStyle name="Normal 15 2 2 7" xfId="14025"/>
    <cellStyle name="Normal 15 2 2 8" xfId="15823"/>
    <cellStyle name="Normal 15 2 2 9" xfId="17580"/>
    <cellStyle name="Normal 15 2 3" xfId="1959"/>
    <cellStyle name="Normal 15 2 3 10" xfId="19928"/>
    <cellStyle name="Normal 15 2 3 2" xfId="5772"/>
    <cellStyle name="Normal 15 2 3 3" xfId="7525"/>
    <cellStyle name="Normal 15 2 3 4" xfId="9298"/>
    <cellStyle name="Normal 15 2 3 5" xfId="11067"/>
    <cellStyle name="Normal 15 2 3 6" xfId="12837"/>
    <cellStyle name="Normal 15 2 3 7" xfId="14611"/>
    <cellStyle name="Normal 15 2 3 8" xfId="16412"/>
    <cellStyle name="Normal 15 2 3 9" xfId="18166"/>
    <cellStyle name="Normal 15 2 4" xfId="4596"/>
    <cellStyle name="Normal 15 2 5" xfId="6353"/>
    <cellStyle name="Normal 15 2 6" xfId="8126"/>
    <cellStyle name="Normal 15 2 7" xfId="9895"/>
    <cellStyle name="Normal 15 2 8" xfId="11665"/>
    <cellStyle name="Normal 15 2 9" xfId="13439"/>
    <cellStyle name="Normal 15 20" xfId="16697"/>
    <cellStyle name="Normal 15 21" xfId="18462"/>
    <cellStyle name="Normal 15 22" xfId="20234"/>
    <cellStyle name="Normal 15 3" xfId="1077"/>
    <cellStyle name="Normal 15 3 10" xfId="19049"/>
    <cellStyle name="Normal 15 3 2" xfId="4890"/>
    <cellStyle name="Normal 15 3 3" xfId="6646"/>
    <cellStyle name="Normal 15 3 4" xfId="8419"/>
    <cellStyle name="Normal 15 3 5" xfId="10188"/>
    <cellStyle name="Normal 15 3 6" xfId="11958"/>
    <cellStyle name="Normal 15 3 7" xfId="13732"/>
    <cellStyle name="Normal 15 3 8" xfId="15530"/>
    <cellStyle name="Normal 15 3 9" xfId="17287"/>
    <cellStyle name="Normal 15 4" xfId="1666"/>
    <cellStyle name="Normal 15 4 10" xfId="19635"/>
    <cellStyle name="Normal 15 4 2" xfId="5479"/>
    <cellStyle name="Normal 15 4 3" xfId="7232"/>
    <cellStyle name="Normal 15 4 4" xfId="9005"/>
    <cellStyle name="Normal 15 4 5" xfId="10774"/>
    <cellStyle name="Normal 15 4 6" xfId="12544"/>
    <cellStyle name="Normal 15 4 7" xfId="14318"/>
    <cellStyle name="Normal 15 4 8" xfId="16119"/>
    <cellStyle name="Normal 15 4 9" xfId="17873"/>
    <cellStyle name="Normal 15 5" xfId="841"/>
    <cellStyle name="Normal 15 6" xfId="2710"/>
    <cellStyle name="Normal 15 7" xfId="3265"/>
    <cellStyle name="Normal 15 8" xfId="2594"/>
    <cellStyle name="Normal 15 9" xfId="3784"/>
    <cellStyle name="Normal 16" xfId="4396"/>
    <cellStyle name="Normal 16 10" xfId="3831"/>
    <cellStyle name="Normal 16 11" xfId="3959"/>
    <cellStyle name="Normal 16 12" xfId="3806"/>
    <cellStyle name="Normal 16 13" xfId="13241"/>
    <cellStyle name="Normal 16 14" xfId="15034"/>
    <cellStyle name="Normal 16 15" xfId="16794"/>
    <cellStyle name="Normal 16 16" xfId="18558"/>
    <cellStyle name="Normal 16 2" xfId="620"/>
    <cellStyle name="Normal 16 2 10" xfId="15329"/>
    <cellStyle name="Normal 16 2 11" xfId="17088"/>
    <cellStyle name="Normal 16 2 12" xfId="18851"/>
    <cellStyle name="Normal 16 2 2" xfId="1465"/>
    <cellStyle name="Normal 16 2 2 10" xfId="19437"/>
    <cellStyle name="Normal 16 2 2 2" xfId="5278"/>
    <cellStyle name="Normal 16 2 2 3" xfId="7034"/>
    <cellStyle name="Normal 16 2 2 4" xfId="8807"/>
    <cellStyle name="Normal 16 2 2 5" xfId="10576"/>
    <cellStyle name="Normal 16 2 2 6" xfId="12346"/>
    <cellStyle name="Normal 16 2 2 7" xfId="14120"/>
    <cellStyle name="Normal 16 2 2 8" xfId="15918"/>
    <cellStyle name="Normal 16 2 2 9" xfId="17675"/>
    <cellStyle name="Normal 16 2 3" xfId="2054"/>
    <cellStyle name="Normal 16 2 3 10" xfId="20023"/>
    <cellStyle name="Normal 16 2 3 2" xfId="5867"/>
    <cellStyle name="Normal 16 2 3 3" xfId="7620"/>
    <cellStyle name="Normal 16 2 3 4" xfId="9393"/>
    <cellStyle name="Normal 16 2 3 5" xfId="11162"/>
    <cellStyle name="Normal 16 2 3 6" xfId="12932"/>
    <cellStyle name="Normal 16 2 3 7" xfId="14706"/>
    <cellStyle name="Normal 16 2 3 8" xfId="16507"/>
    <cellStyle name="Normal 16 2 3 9" xfId="18261"/>
    <cellStyle name="Normal 16 2 4" xfId="4691"/>
    <cellStyle name="Normal 16 2 5" xfId="6448"/>
    <cellStyle name="Normal 16 2 6" xfId="8221"/>
    <cellStyle name="Normal 16 2 7" xfId="9990"/>
    <cellStyle name="Normal 16 2 8" xfId="11760"/>
    <cellStyle name="Normal 16 2 9" xfId="13534"/>
    <cellStyle name="Normal 16 3" xfId="1172"/>
    <cellStyle name="Normal 16 3 10" xfId="19144"/>
    <cellStyle name="Normal 16 3 2" xfId="4985"/>
    <cellStyle name="Normal 16 3 3" xfId="6741"/>
    <cellStyle name="Normal 16 3 4" xfId="8514"/>
    <cellStyle name="Normal 16 3 5" xfId="10283"/>
    <cellStyle name="Normal 16 3 6" xfId="12053"/>
    <cellStyle name="Normal 16 3 7" xfId="13827"/>
    <cellStyle name="Normal 16 3 8" xfId="15625"/>
    <cellStyle name="Normal 16 3 9" xfId="17382"/>
    <cellStyle name="Normal 16 4" xfId="1761"/>
    <cellStyle name="Normal 16 4 10" xfId="19730"/>
    <cellStyle name="Normal 16 4 2" xfId="5574"/>
    <cellStyle name="Normal 16 4 3" xfId="7327"/>
    <cellStyle name="Normal 16 4 4" xfId="9100"/>
    <cellStyle name="Normal 16 4 5" xfId="10869"/>
    <cellStyle name="Normal 16 4 6" xfId="12639"/>
    <cellStyle name="Normal 16 4 7" xfId="14413"/>
    <cellStyle name="Normal 16 4 8" xfId="16214"/>
    <cellStyle name="Normal 16 4 9" xfId="17968"/>
    <cellStyle name="Normal 16 5" xfId="2120"/>
    <cellStyle name="Normal 16 6" xfId="2334"/>
    <cellStyle name="Normal 16 7" xfId="3279"/>
    <cellStyle name="Normal 16 8" xfId="3241"/>
    <cellStyle name="Normal 16 9" xfId="2146"/>
    <cellStyle name="Normal 17" xfId="631"/>
    <cellStyle name="Normal 17 2" xfId="884"/>
    <cellStyle name="Normal 18" xfId="2064"/>
    <cellStyle name="Normal 18 10" xfId="20033"/>
    <cellStyle name="Normal 18 2" xfId="5877"/>
    <cellStyle name="Normal 18 3" xfId="7630"/>
    <cellStyle name="Normal 18 4" xfId="9403"/>
    <cellStyle name="Normal 18 5" xfId="11172"/>
    <cellStyle name="Normal 18 6" xfId="12942"/>
    <cellStyle name="Normal 18 7" xfId="14716"/>
    <cellStyle name="Normal 18 8" xfId="16517"/>
    <cellStyle name="Normal 18 9" xfId="18271"/>
    <cellStyle name="Normal 19" xfId="668"/>
    <cellStyle name="Normal 2" xfId="4"/>
    <cellStyle name="Normal 2 2" xfId="61"/>
    <cellStyle name="Normal 2 3" xfId="57"/>
    <cellStyle name="Normal 2 3 10" xfId="2926"/>
    <cellStyle name="Normal 2 3 11" xfId="2949"/>
    <cellStyle name="Normal 2 3 12" xfId="3683"/>
    <cellStyle name="Normal 2 3 13" xfId="3883"/>
    <cellStyle name="Normal 2 3 14" xfId="4012"/>
    <cellStyle name="Normal 2 3 15" xfId="4146"/>
    <cellStyle name="Normal 2 3 16" xfId="5912"/>
    <cellStyle name="Normal 2 3 17" xfId="7684"/>
    <cellStyle name="Normal 2 3 18" xfId="9454"/>
    <cellStyle name="Normal 2 3 19" xfId="11224"/>
    <cellStyle name="Normal 2 3 2" xfId="259"/>
    <cellStyle name="Normal 2 3 2 10" xfId="3413"/>
    <cellStyle name="Normal 2 3 2 11" xfId="3586"/>
    <cellStyle name="Normal 2 3 2 12" xfId="2433"/>
    <cellStyle name="Normal 2 3 2 13" xfId="4342"/>
    <cellStyle name="Normal 2 3 2 14" xfId="6102"/>
    <cellStyle name="Normal 2 3 2 15" xfId="7875"/>
    <cellStyle name="Normal 2 3 2 16" xfId="9644"/>
    <cellStyle name="Normal 2 3 2 17" xfId="11414"/>
    <cellStyle name="Normal 2 3 2 18" xfId="13187"/>
    <cellStyle name="Normal 2 3 2 19" xfId="14980"/>
    <cellStyle name="Normal 2 3 2 2" xfId="543"/>
    <cellStyle name="Normal 2 3 2 2 10" xfId="15275"/>
    <cellStyle name="Normal 2 3 2 2 11" xfId="17034"/>
    <cellStyle name="Normal 2 3 2 2 12" xfId="18797"/>
    <cellStyle name="Normal 2 3 2 2 2" xfId="1411"/>
    <cellStyle name="Normal 2 3 2 2 2 10" xfId="19383"/>
    <cellStyle name="Normal 2 3 2 2 2 2" xfId="5224"/>
    <cellStyle name="Normal 2 3 2 2 2 3" xfId="6980"/>
    <cellStyle name="Normal 2 3 2 2 2 4" xfId="8753"/>
    <cellStyle name="Normal 2 3 2 2 2 5" xfId="10522"/>
    <cellStyle name="Normal 2 3 2 2 2 6" xfId="12292"/>
    <cellStyle name="Normal 2 3 2 2 2 7" xfId="14066"/>
    <cellStyle name="Normal 2 3 2 2 2 8" xfId="15864"/>
    <cellStyle name="Normal 2 3 2 2 2 9" xfId="17621"/>
    <cellStyle name="Normal 2 3 2 2 3" xfId="2000"/>
    <cellStyle name="Normal 2 3 2 2 3 10" xfId="19969"/>
    <cellStyle name="Normal 2 3 2 2 3 2" xfId="5813"/>
    <cellStyle name="Normal 2 3 2 2 3 3" xfId="7566"/>
    <cellStyle name="Normal 2 3 2 2 3 4" xfId="9339"/>
    <cellStyle name="Normal 2 3 2 2 3 5" xfId="11108"/>
    <cellStyle name="Normal 2 3 2 2 3 6" xfId="12878"/>
    <cellStyle name="Normal 2 3 2 2 3 7" xfId="14652"/>
    <cellStyle name="Normal 2 3 2 2 3 8" xfId="16453"/>
    <cellStyle name="Normal 2 3 2 2 3 9" xfId="18207"/>
    <cellStyle name="Normal 2 3 2 2 4" xfId="4637"/>
    <cellStyle name="Normal 2 3 2 2 5" xfId="6394"/>
    <cellStyle name="Normal 2 3 2 2 6" xfId="8167"/>
    <cellStyle name="Normal 2 3 2 2 7" xfId="9936"/>
    <cellStyle name="Normal 2 3 2 2 8" xfId="11706"/>
    <cellStyle name="Normal 2 3 2 2 9" xfId="13480"/>
    <cellStyle name="Normal 2 3 2 20" xfId="16740"/>
    <cellStyle name="Normal 2 3 2 21" xfId="18504"/>
    <cellStyle name="Normal 2 3 2 22" xfId="20276"/>
    <cellStyle name="Normal 2 3 2 3" xfId="1118"/>
    <cellStyle name="Normal 2 3 2 3 10" xfId="19090"/>
    <cellStyle name="Normal 2 3 2 3 2" xfId="4931"/>
    <cellStyle name="Normal 2 3 2 3 3" xfId="6687"/>
    <cellStyle name="Normal 2 3 2 3 4" xfId="8460"/>
    <cellStyle name="Normal 2 3 2 3 5" xfId="10229"/>
    <cellStyle name="Normal 2 3 2 3 6" xfId="11999"/>
    <cellStyle name="Normal 2 3 2 3 7" xfId="13773"/>
    <cellStyle name="Normal 2 3 2 3 8" xfId="15571"/>
    <cellStyle name="Normal 2 3 2 3 9" xfId="17328"/>
    <cellStyle name="Normal 2 3 2 4" xfId="1707"/>
    <cellStyle name="Normal 2 3 2 4 10" xfId="19676"/>
    <cellStyle name="Normal 2 3 2 4 2" xfId="5520"/>
    <cellStyle name="Normal 2 3 2 4 3" xfId="7273"/>
    <cellStyle name="Normal 2 3 2 4 4" xfId="9046"/>
    <cellStyle name="Normal 2 3 2 4 5" xfId="10815"/>
    <cellStyle name="Normal 2 3 2 4 6" xfId="12585"/>
    <cellStyle name="Normal 2 3 2 4 7" xfId="14359"/>
    <cellStyle name="Normal 2 3 2 4 8" xfId="16160"/>
    <cellStyle name="Normal 2 3 2 4 9" xfId="17914"/>
    <cellStyle name="Normal 2 3 2 5" xfId="832"/>
    <cellStyle name="Normal 2 3 2 6" xfId="722"/>
    <cellStyle name="Normal 2 3 2 7" xfId="2765"/>
    <cellStyle name="Normal 2 3 2 8" xfId="3386"/>
    <cellStyle name="Normal 2 3 2 9" xfId="2751"/>
    <cellStyle name="Normal 2 3 20" xfId="12997"/>
    <cellStyle name="Normal 2 3 21" xfId="14780"/>
    <cellStyle name="Normal 2 3 22" xfId="16547"/>
    <cellStyle name="Normal 2 3 23" xfId="18314"/>
    <cellStyle name="Normal 2 3 24" xfId="20086"/>
    <cellStyle name="Normal 2 3 3" xfId="156"/>
    <cellStyle name="Normal 2 3 3 10" xfId="3005"/>
    <cellStyle name="Normal 2 3 3 11" xfId="3304"/>
    <cellStyle name="Normal 2 3 3 12" xfId="4085"/>
    <cellStyle name="Normal 2 3 3 13" xfId="4243"/>
    <cellStyle name="Normal 2 3 3 14" xfId="6006"/>
    <cellStyle name="Normal 2 3 3 15" xfId="7779"/>
    <cellStyle name="Normal 2 3 3 16" xfId="9548"/>
    <cellStyle name="Normal 2 3 3 17" xfId="11318"/>
    <cellStyle name="Normal 2 3 3 18" xfId="13091"/>
    <cellStyle name="Normal 2 3 3 19" xfId="14879"/>
    <cellStyle name="Normal 2 3 3 2" xfId="447"/>
    <cellStyle name="Normal 2 3 3 2 10" xfId="15179"/>
    <cellStyle name="Normal 2 3 3 2 11" xfId="16939"/>
    <cellStyle name="Normal 2 3 3 2 12" xfId="18702"/>
    <cellStyle name="Normal 2 3 3 2 2" xfId="1316"/>
    <cellStyle name="Normal 2 3 3 2 2 10" xfId="19288"/>
    <cellStyle name="Normal 2 3 3 2 2 2" xfId="5129"/>
    <cellStyle name="Normal 2 3 3 2 2 3" xfId="6885"/>
    <cellStyle name="Normal 2 3 3 2 2 4" xfId="8658"/>
    <cellStyle name="Normal 2 3 3 2 2 5" xfId="10427"/>
    <cellStyle name="Normal 2 3 3 2 2 6" xfId="12197"/>
    <cellStyle name="Normal 2 3 3 2 2 7" xfId="13971"/>
    <cellStyle name="Normal 2 3 3 2 2 8" xfId="15769"/>
    <cellStyle name="Normal 2 3 3 2 2 9" xfId="17526"/>
    <cellStyle name="Normal 2 3 3 2 3" xfId="1905"/>
    <cellStyle name="Normal 2 3 3 2 3 10" xfId="19874"/>
    <cellStyle name="Normal 2 3 3 2 3 2" xfId="5718"/>
    <cellStyle name="Normal 2 3 3 2 3 3" xfId="7471"/>
    <cellStyle name="Normal 2 3 3 2 3 4" xfId="9244"/>
    <cellStyle name="Normal 2 3 3 2 3 5" xfId="11013"/>
    <cellStyle name="Normal 2 3 3 2 3 6" xfId="12783"/>
    <cellStyle name="Normal 2 3 3 2 3 7" xfId="14557"/>
    <cellStyle name="Normal 2 3 3 2 3 8" xfId="16358"/>
    <cellStyle name="Normal 2 3 3 2 3 9" xfId="18112"/>
    <cellStyle name="Normal 2 3 3 2 4" xfId="4542"/>
    <cellStyle name="Normal 2 3 3 2 5" xfId="6299"/>
    <cellStyle name="Normal 2 3 3 2 6" xfId="8072"/>
    <cellStyle name="Normal 2 3 3 2 7" xfId="9841"/>
    <cellStyle name="Normal 2 3 3 2 8" xfId="11611"/>
    <cellStyle name="Normal 2 3 3 2 9" xfId="13385"/>
    <cellStyle name="Normal 2 3 3 20" xfId="16643"/>
    <cellStyle name="Normal 2 3 3 21" xfId="18408"/>
    <cellStyle name="Normal 2 3 3 22" xfId="20180"/>
    <cellStyle name="Normal 2 3 3 3" xfId="1023"/>
    <cellStyle name="Normal 2 3 3 3 10" xfId="18995"/>
    <cellStyle name="Normal 2 3 3 3 2" xfId="4836"/>
    <cellStyle name="Normal 2 3 3 3 3" xfId="6592"/>
    <cellStyle name="Normal 2 3 3 3 4" xfId="8365"/>
    <cellStyle name="Normal 2 3 3 3 5" xfId="10134"/>
    <cellStyle name="Normal 2 3 3 3 6" xfId="11904"/>
    <cellStyle name="Normal 2 3 3 3 7" xfId="13678"/>
    <cellStyle name="Normal 2 3 3 3 8" xfId="15476"/>
    <cellStyle name="Normal 2 3 3 3 9" xfId="17233"/>
    <cellStyle name="Normal 2 3 3 4" xfId="1612"/>
    <cellStyle name="Normal 2 3 3 4 10" xfId="19581"/>
    <cellStyle name="Normal 2 3 3 4 2" xfId="5425"/>
    <cellStyle name="Normal 2 3 3 4 3" xfId="7178"/>
    <cellStyle name="Normal 2 3 3 4 4" xfId="8951"/>
    <cellStyle name="Normal 2 3 3 4 5" xfId="10720"/>
    <cellStyle name="Normal 2 3 3 4 6" xfId="12490"/>
    <cellStyle name="Normal 2 3 3 4 7" xfId="14264"/>
    <cellStyle name="Normal 2 3 3 4 8" xfId="16065"/>
    <cellStyle name="Normal 2 3 3 4 9" xfId="17819"/>
    <cellStyle name="Normal 2 3 3 5" xfId="785"/>
    <cellStyle name="Normal 2 3 3 6" xfId="2887"/>
    <cellStyle name="Normal 2 3 3 7" xfId="2951"/>
    <cellStyle name="Normal 2 3 3 8" xfId="2855"/>
    <cellStyle name="Normal 2 3 3 9" xfId="2798"/>
    <cellStyle name="Normal 2 3 4" xfId="353"/>
    <cellStyle name="Normal 2 3 4 10" xfId="15085"/>
    <cellStyle name="Normal 2 3 4 11" xfId="16845"/>
    <cellStyle name="Normal 2 3 4 12" xfId="18608"/>
    <cellStyle name="Normal 2 3 4 2" xfId="1222"/>
    <cellStyle name="Normal 2 3 4 2 10" xfId="19194"/>
    <cellStyle name="Normal 2 3 4 2 2" xfId="5035"/>
    <cellStyle name="Normal 2 3 4 2 3" xfId="6791"/>
    <cellStyle name="Normal 2 3 4 2 4" xfId="8564"/>
    <cellStyle name="Normal 2 3 4 2 5" xfId="10333"/>
    <cellStyle name="Normal 2 3 4 2 6" xfId="12103"/>
    <cellStyle name="Normal 2 3 4 2 7" xfId="13877"/>
    <cellStyle name="Normal 2 3 4 2 8" xfId="15675"/>
    <cellStyle name="Normal 2 3 4 2 9" xfId="17432"/>
    <cellStyle name="Normal 2 3 4 3" xfId="1811"/>
    <cellStyle name="Normal 2 3 4 3 10" xfId="19780"/>
    <cellStyle name="Normal 2 3 4 3 2" xfId="5624"/>
    <cellStyle name="Normal 2 3 4 3 3" xfId="7377"/>
    <cellStyle name="Normal 2 3 4 3 4" xfId="9150"/>
    <cellStyle name="Normal 2 3 4 3 5" xfId="10919"/>
    <cellStyle name="Normal 2 3 4 3 6" xfId="12689"/>
    <cellStyle name="Normal 2 3 4 3 7" xfId="14463"/>
    <cellStyle name="Normal 2 3 4 3 8" xfId="16264"/>
    <cellStyle name="Normal 2 3 4 3 9" xfId="18018"/>
    <cellStyle name="Normal 2 3 4 4" xfId="4448"/>
    <cellStyle name="Normal 2 3 4 5" xfId="6205"/>
    <cellStyle name="Normal 2 3 4 6" xfId="7978"/>
    <cellStyle name="Normal 2 3 4 7" xfId="9747"/>
    <cellStyle name="Normal 2 3 4 8" xfId="11517"/>
    <cellStyle name="Normal 2 3 4 9" xfId="13291"/>
    <cellStyle name="Normal 2 3 5" xfId="929"/>
    <cellStyle name="Normal 2 3 5 10" xfId="18901"/>
    <cellStyle name="Normal 2 3 5 2" xfId="4742"/>
    <cellStyle name="Normal 2 3 5 3" xfId="6498"/>
    <cellStyle name="Normal 2 3 5 4" xfId="8271"/>
    <cellStyle name="Normal 2 3 5 5" xfId="10040"/>
    <cellStyle name="Normal 2 3 5 6" xfId="11810"/>
    <cellStyle name="Normal 2 3 5 7" xfId="13584"/>
    <cellStyle name="Normal 2 3 5 8" xfId="15382"/>
    <cellStyle name="Normal 2 3 5 9" xfId="17139"/>
    <cellStyle name="Normal 2 3 6" xfId="1518"/>
    <cellStyle name="Normal 2 3 6 10" xfId="19487"/>
    <cellStyle name="Normal 2 3 6 2" xfId="5331"/>
    <cellStyle name="Normal 2 3 6 3" xfId="7084"/>
    <cellStyle name="Normal 2 3 6 4" xfId="8857"/>
    <cellStyle name="Normal 2 3 6 5" xfId="10626"/>
    <cellStyle name="Normal 2 3 6 6" xfId="12396"/>
    <cellStyle name="Normal 2 3 6 7" xfId="14170"/>
    <cellStyle name="Normal 2 3 6 8" xfId="15971"/>
    <cellStyle name="Normal 2 3 6 9" xfId="17725"/>
    <cellStyle name="Normal 2 3 7" xfId="678"/>
    <cellStyle name="Normal 2 3 8" xfId="2502"/>
    <cellStyle name="Normal 2 3 9" xfId="2140"/>
    <cellStyle name="Normal 2 4" xfId="887"/>
    <cellStyle name="Normal 2 5" xfId="2068"/>
    <cellStyle name="Normal 2 5 10" xfId="20037"/>
    <cellStyle name="Normal 2 5 2" xfId="5881"/>
    <cellStyle name="Normal 2 5 3" xfId="7634"/>
    <cellStyle name="Normal 2 5 4" xfId="9407"/>
    <cellStyle name="Normal 2 5 5" xfId="11176"/>
    <cellStyle name="Normal 2 5 6" xfId="12946"/>
    <cellStyle name="Normal 2 5 7" xfId="14720"/>
    <cellStyle name="Normal 2 5 8" xfId="16521"/>
    <cellStyle name="Normal 2 5 9" xfId="18275"/>
    <cellStyle name="Normal 20" xfId="2824"/>
    <cellStyle name="Normal 21" xfId="3170"/>
    <cellStyle name="Normal 22" xfId="7685"/>
    <cellStyle name="Normal 23" xfId="3331"/>
    <cellStyle name="Normal 24" xfId="3496"/>
    <cellStyle name="Normal 25" xfId="3145"/>
    <cellStyle name="Normal 26" xfId="3066"/>
    <cellStyle name="Normal 27" xfId="12956"/>
    <cellStyle name="Normal 28" xfId="14773"/>
    <cellStyle name="Normal 29" xfId="16804"/>
    <cellStyle name="Normal 3" xfId="7"/>
    <cellStyle name="Normal 3 2" xfId="629"/>
    <cellStyle name="Normal 4" xfId="6"/>
    <cellStyle name="Normal 4 2" xfId="16"/>
    <cellStyle name="Normal 4 3" xfId="888"/>
    <cellStyle name="Normal 5" xfId="8"/>
    <cellStyle name="Normal 5 2" xfId="63"/>
    <cellStyle name="Normal 5 3" xfId="55"/>
    <cellStyle name="Normal 5 4" xfId="219"/>
    <cellStyle name="Normal 6" xfId="9"/>
    <cellStyle name="Normal 6 10" xfId="1478"/>
    <cellStyle name="Normal 6 10 10" xfId="19447"/>
    <cellStyle name="Normal 6 10 2" xfId="5291"/>
    <cellStyle name="Normal 6 10 3" xfId="7044"/>
    <cellStyle name="Normal 6 10 4" xfId="8817"/>
    <cellStyle name="Normal 6 10 5" xfId="10586"/>
    <cellStyle name="Normal 6 10 6" xfId="12356"/>
    <cellStyle name="Normal 6 10 7" xfId="14130"/>
    <cellStyle name="Normal 6 10 8" xfId="15931"/>
    <cellStyle name="Normal 6 10 9" xfId="17685"/>
    <cellStyle name="Normal 6 11" xfId="632"/>
    <cellStyle name="Normal 6 12" xfId="2236"/>
    <cellStyle name="Normal 6 13" xfId="3106"/>
    <cellStyle name="Normal 6 14" xfId="3357"/>
    <cellStyle name="Normal 6 15" xfId="3016"/>
    <cellStyle name="Normal 6 16" xfId="2479"/>
    <cellStyle name="Normal 6 17" xfId="2278"/>
    <cellStyle name="Normal 6 18" xfId="3767"/>
    <cellStyle name="Normal 6 19" xfId="4102"/>
    <cellStyle name="Normal 6 2" xfId="10"/>
    <cellStyle name="Normal 6 2 10" xfId="713"/>
    <cellStyle name="Normal 6 2 11" xfId="2961"/>
    <cellStyle name="Normal 6 2 12" xfId="2136"/>
    <cellStyle name="Normal 6 2 13" xfId="2204"/>
    <cellStyle name="Normal 6 2 14" xfId="2930"/>
    <cellStyle name="Normal 6 2 15" xfId="3682"/>
    <cellStyle name="Normal 6 2 16" xfId="3882"/>
    <cellStyle name="Normal 6 2 17" xfId="3551"/>
    <cellStyle name="Normal 6 2 18" xfId="4103"/>
    <cellStyle name="Normal 6 2 19" xfId="4098"/>
    <cellStyle name="Normal 6 2 2" xfId="33"/>
    <cellStyle name="Normal 6 2 2 10" xfId="3326"/>
    <cellStyle name="Normal 6 2 2 11" xfId="2218"/>
    <cellStyle name="Normal 6 2 2 12" xfId="2627"/>
    <cellStyle name="Normal 6 2 2 13" xfId="3863"/>
    <cellStyle name="Normal 6 2 2 14" xfId="3986"/>
    <cellStyle name="Normal 6 2 2 15" xfId="4042"/>
    <cellStyle name="Normal 6 2 2 16" xfId="4124"/>
    <cellStyle name="Normal 6 2 2 17" xfId="5891"/>
    <cellStyle name="Normal 6 2 2 18" xfId="7663"/>
    <cellStyle name="Normal 6 2 2 19" xfId="9433"/>
    <cellStyle name="Normal 6 2 2 2" xfId="83"/>
    <cellStyle name="Normal 6 2 2 2 10" xfId="3625"/>
    <cellStyle name="Normal 6 2 2 2 11" xfId="2299"/>
    <cellStyle name="Normal 6 2 2 2 12" xfId="3647"/>
    <cellStyle name="Normal 6 2 2 2 13" xfId="2190"/>
    <cellStyle name="Normal 6 2 2 2 14" xfId="4001"/>
    <cellStyle name="Normal 6 2 2 2 15" xfId="4170"/>
    <cellStyle name="Normal 6 2 2 2 16" xfId="5933"/>
    <cellStyle name="Normal 6 2 2 2 17" xfId="7706"/>
    <cellStyle name="Normal 6 2 2 2 18" xfId="9475"/>
    <cellStyle name="Normal 6 2 2 2 19" xfId="11245"/>
    <cellStyle name="Normal 6 2 2 2 2" xfId="280"/>
    <cellStyle name="Normal 6 2 2 2 2 10" xfId="3564"/>
    <cellStyle name="Normal 6 2 2 2 2 11" xfId="3289"/>
    <cellStyle name="Normal 6 2 2 2 2 12" xfId="3906"/>
    <cellStyle name="Normal 6 2 2 2 2 13" xfId="4363"/>
    <cellStyle name="Normal 6 2 2 2 2 14" xfId="6123"/>
    <cellStyle name="Normal 6 2 2 2 2 15" xfId="7896"/>
    <cellStyle name="Normal 6 2 2 2 2 16" xfId="9665"/>
    <cellStyle name="Normal 6 2 2 2 2 17" xfId="11435"/>
    <cellStyle name="Normal 6 2 2 2 2 18" xfId="13208"/>
    <cellStyle name="Normal 6 2 2 2 2 19" xfId="15001"/>
    <cellStyle name="Normal 6 2 2 2 2 2" xfId="564"/>
    <cellStyle name="Normal 6 2 2 2 2 2 10" xfId="15296"/>
    <cellStyle name="Normal 6 2 2 2 2 2 11" xfId="17055"/>
    <cellStyle name="Normal 6 2 2 2 2 2 12" xfId="18818"/>
    <cellStyle name="Normal 6 2 2 2 2 2 2" xfId="1432"/>
    <cellStyle name="Normal 6 2 2 2 2 2 2 10" xfId="19404"/>
    <cellStyle name="Normal 6 2 2 2 2 2 2 2" xfId="5245"/>
    <cellStyle name="Normal 6 2 2 2 2 2 2 3" xfId="7001"/>
    <cellStyle name="Normal 6 2 2 2 2 2 2 4" xfId="8774"/>
    <cellStyle name="Normal 6 2 2 2 2 2 2 5" xfId="10543"/>
    <cellStyle name="Normal 6 2 2 2 2 2 2 6" xfId="12313"/>
    <cellStyle name="Normal 6 2 2 2 2 2 2 7" xfId="14087"/>
    <cellStyle name="Normal 6 2 2 2 2 2 2 8" xfId="15885"/>
    <cellStyle name="Normal 6 2 2 2 2 2 2 9" xfId="17642"/>
    <cellStyle name="Normal 6 2 2 2 2 2 3" xfId="2021"/>
    <cellStyle name="Normal 6 2 2 2 2 2 3 10" xfId="19990"/>
    <cellStyle name="Normal 6 2 2 2 2 2 3 2" xfId="5834"/>
    <cellStyle name="Normal 6 2 2 2 2 2 3 3" xfId="7587"/>
    <cellStyle name="Normal 6 2 2 2 2 2 3 4" xfId="9360"/>
    <cellStyle name="Normal 6 2 2 2 2 2 3 5" xfId="11129"/>
    <cellStyle name="Normal 6 2 2 2 2 2 3 6" xfId="12899"/>
    <cellStyle name="Normal 6 2 2 2 2 2 3 7" xfId="14673"/>
    <cellStyle name="Normal 6 2 2 2 2 2 3 8" xfId="16474"/>
    <cellStyle name="Normal 6 2 2 2 2 2 3 9" xfId="18228"/>
    <cellStyle name="Normal 6 2 2 2 2 2 4" xfId="4658"/>
    <cellStyle name="Normal 6 2 2 2 2 2 5" xfId="6415"/>
    <cellStyle name="Normal 6 2 2 2 2 2 6" xfId="8188"/>
    <cellStyle name="Normal 6 2 2 2 2 2 7" xfId="9957"/>
    <cellStyle name="Normal 6 2 2 2 2 2 8" xfId="11727"/>
    <cellStyle name="Normal 6 2 2 2 2 2 9" xfId="13501"/>
    <cellStyle name="Normal 6 2 2 2 2 20" xfId="16761"/>
    <cellStyle name="Normal 6 2 2 2 2 21" xfId="18525"/>
    <cellStyle name="Normal 6 2 2 2 2 22" xfId="20297"/>
    <cellStyle name="Normal 6 2 2 2 2 3" xfId="1139"/>
    <cellStyle name="Normal 6 2 2 2 2 3 10" xfId="19111"/>
    <cellStyle name="Normal 6 2 2 2 2 3 2" xfId="4952"/>
    <cellStyle name="Normal 6 2 2 2 2 3 3" xfId="6708"/>
    <cellStyle name="Normal 6 2 2 2 2 3 4" xfId="8481"/>
    <cellStyle name="Normal 6 2 2 2 2 3 5" xfId="10250"/>
    <cellStyle name="Normal 6 2 2 2 2 3 6" xfId="12020"/>
    <cellStyle name="Normal 6 2 2 2 2 3 7" xfId="13794"/>
    <cellStyle name="Normal 6 2 2 2 2 3 8" xfId="15592"/>
    <cellStyle name="Normal 6 2 2 2 2 3 9" xfId="17349"/>
    <cellStyle name="Normal 6 2 2 2 2 4" xfId="1728"/>
    <cellStyle name="Normal 6 2 2 2 2 4 10" xfId="19697"/>
    <cellStyle name="Normal 6 2 2 2 2 4 2" xfId="5541"/>
    <cellStyle name="Normal 6 2 2 2 2 4 3" xfId="7294"/>
    <cellStyle name="Normal 6 2 2 2 2 4 4" xfId="9067"/>
    <cellStyle name="Normal 6 2 2 2 2 4 5" xfId="10836"/>
    <cellStyle name="Normal 6 2 2 2 2 4 6" xfId="12606"/>
    <cellStyle name="Normal 6 2 2 2 2 4 7" xfId="14380"/>
    <cellStyle name="Normal 6 2 2 2 2 4 8" xfId="16181"/>
    <cellStyle name="Normal 6 2 2 2 2 4 9" xfId="17935"/>
    <cellStyle name="Normal 6 2 2 2 2 5" xfId="2087"/>
    <cellStyle name="Normal 6 2 2 2 2 6" xfId="2519"/>
    <cellStyle name="Normal 6 2 2 2 2 7" xfId="2215"/>
    <cellStyle name="Normal 6 2 2 2 2 8" xfId="3594"/>
    <cellStyle name="Normal 6 2 2 2 2 9" xfId="2948"/>
    <cellStyle name="Normal 6 2 2 2 20" xfId="13018"/>
    <cellStyle name="Normal 6 2 2 2 21" xfId="14806"/>
    <cellStyle name="Normal 6 2 2 2 22" xfId="16570"/>
    <cellStyle name="Normal 6 2 2 2 23" xfId="18335"/>
    <cellStyle name="Normal 6 2 2 2 24" xfId="20107"/>
    <cellStyle name="Normal 6 2 2 2 3" xfId="177"/>
    <cellStyle name="Normal 6 2 2 2 3 10" xfId="2986"/>
    <cellStyle name="Normal 6 2 2 2 3 11" xfId="2134"/>
    <cellStyle name="Normal 6 2 2 2 3 12" xfId="3889"/>
    <cellStyle name="Normal 6 2 2 2 3 13" xfId="4264"/>
    <cellStyle name="Normal 6 2 2 2 3 14" xfId="6027"/>
    <cellStyle name="Normal 6 2 2 2 3 15" xfId="7800"/>
    <cellStyle name="Normal 6 2 2 2 3 16" xfId="9569"/>
    <cellStyle name="Normal 6 2 2 2 3 17" xfId="11339"/>
    <cellStyle name="Normal 6 2 2 2 3 18" xfId="13112"/>
    <cellStyle name="Normal 6 2 2 2 3 19" xfId="14900"/>
    <cellStyle name="Normal 6 2 2 2 3 2" xfId="468"/>
    <cellStyle name="Normal 6 2 2 2 3 2 10" xfId="15200"/>
    <cellStyle name="Normal 6 2 2 2 3 2 11" xfId="16960"/>
    <cellStyle name="Normal 6 2 2 2 3 2 12" xfId="18723"/>
    <cellStyle name="Normal 6 2 2 2 3 2 2" xfId="1337"/>
    <cellStyle name="Normal 6 2 2 2 3 2 2 10" xfId="19309"/>
    <cellStyle name="Normal 6 2 2 2 3 2 2 2" xfId="5150"/>
    <cellStyle name="Normal 6 2 2 2 3 2 2 3" xfId="6906"/>
    <cellStyle name="Normal 6 2 2 2 3 2 2 4" xfId="8679"/>
    <cellStyle name="Normal 6 2 2 2 3 2 2 5" xfId="10448"/>
    <cellStyle name="Normal 6 2 2 2 3 2 2 6" xfId="12218"/>
    <cellStyle name="Normal 6 2 2 2 3 2 2 7" xfId="13992"/>
    <cellStyle name="Normal 6 2 2 2 3 2 2 8" xfId="15790"/>
    <cellStyle name="Normal 6 2 2 2 3 2 2 9" xfId="17547"/>
    <cellStyle name="Normal 6 2 2 2 3 2 3" xfId="1926"/>
    <cellStyle name="Normal 6 2 2 2 3 2 3 10" xfId="19895"/>
    <cellStyle name="Normal 6 2 2 2 3 2 3 2" xfId="5739"/>
    <cellStyle name="Normal 6 2 2 2 3 2 3 3" xfId="7492"/>
    <cellStyle name="Normal 6 2 2 2 3 2 3 4" xfId="9265"/>
    <cellStyle name="Normal 6 2 2 2 3 2 3 5" xfId="11034"/>
    <cellStyle name="Normal 6 2 2 2 3 2 3 6" xfId="12804"/>
    <cellStyle name="Normal 6 2 2 2 3 2 3 7" xfId="14578"/>
    <cellStyle name="Normal 6 2 2 2 3 2 3 8" xfId="16379"/>
    <cellStyle name="Normal 6 2 2 2 3 2 3 9" xfId="18133"/>
    <cellStyle name="Normal 6 2 2 2 3 2 4" xfId="4563"/>
    <cellStyle name="Normal 6 2 2 2 3 2 5" xfId="6320"/>
    <cellStyle name="Normal 6 2 2 2 3 2 6" xfId="8093"/>
    <cellStyle name="Normal 6 2 2 2 3 2 7" xfId="9862"/>
    <cellStyle name="Normal 6 2 2 2 3 2 8" xfId="11632"/>
    <cellStyle name="Normal 6 2 2 2 3 2 9" xfId="13406"/>
    <cellStyle name="Normal 6 2 2 2 3 20" xfId="16664"/>
    <cellStyle name="Normal 6 2 2 2 3 21" xfId="18429"/>
    <cellStyle name="Normal 6 2 2 2 3 22" xfId="20201"/>
    <cellStyle name="Normal 6 2 2 2 3 3" xfId="1044"/>
    <cellStyle name="Normal 6 2 2 2 3 3 10" xfId="19016"/>
    <cellStyle name="Normal 6 2 2 2 3 3 2" xfId="4857"/>
    <cellStyle name="Normal 6 2 2 2 3 3 3" xfId="6613"/>
    <cellStyle name="Normal 6 2 2 2 3 3 4" xfId="8386"/>
    <cellStyle name="Normal 6 2 2 2 3 3 5" xfId="10155"/>
    <cellStyle name="Normal 6 2 2 2 3 3 6" xfId="11925"/>
    <cellStyle name="Normal 6 2 2 2 3 3 7" xfId="13699"/>
    <cellStyle name="Normal 6 2 2 2 3 3 8" xfId="15497"/>
    <cellStyle name="Normal 6 2 2 2 3 3 9" xfId="17254"/>
    <cellStyle name="Normal 6 2 2 2 3 4" xfId="1633"/>
    <cellStyle name="Normal 6 2 2 2 3 4 10" xfId="19602"/>
    <cellStyle name="Normal 6 2 2 2 3 4 2" xfId="5446"/>
    <cellStyle name="Normal 6 2 2 2 3 4 3" xfId="7199"/>
    <cellStyle name="Normal 6 2 2 2 3 4 4" xfId="8972"/>
    <cellStyle name="Normal 6 2 2 2 3 4 5" xfId="10741"/>
    <cellStyle name="Normal 6 2 2 2 3 4 6" xfId="12511"/>
    <cellStyle name="Normal 6 2 2 2 3 4 7" xfId="14285"/>
    <cellStyle name="Normal 6 2 2 2 3 4 8" xfId="16086"/>
    <cellStyle name="Normal 6 2 2 2 3 4 9" xfId="17840"/>
    <cellStyle name="Normal 6 2 2 2 3 5" xfId="699"/>
    <cellStyle name="Normal 6 2 2 2 3 6" xfId="2503"/>
    <cellStyle name="Normal 6 2 2 2 3 7" xfId="2542"/>
    <cellStyle name="Normal 6 2 2 2 3 8" xfId="2693"/>
    <cellStyle name="Normal 6 2 2 2 3 9" xfId="3102"/>
    <cellStyle name="Normal 6 2 2 2 4" xfId="374"/>
    <cellStyle name="Normal 6 2 2 2 4 10" xfId="15106"/>
    <cellStyle name="Normal 6 2 2 2 4 11" xfId="16866"/>
    <cellStyle name="Normal 6 2 2 2 4 12" xfId="18629"/>
    <cellStyle name="Normal 6 2 2 2 4 2" xfId="1243"/>
    <cellStyle name="Normal 6 2 2 2 4 2 10" xfId="19215"/>
    <cellStyle name="Normal 6 2 2 2 4 2 2" xfId="5056"/>
    <cellStyle name="Normal 6 2 2 2 4 2 3" xfId="6812"/>
    <cellStyle name="Normal 6 2 2 2 4 2 4" xfId="8585"/>
    <cellStyle name="Normal 6 2 2 2 4 2 5" xfId="10354"/>
    <cellStyle name="Normal 6 2 2 2 4 2 6" xfId="12124"/>
    <cellStyle name="Normal 6 2 2 2 4 2 7" xfId="13898"/>
    <cellStyle name="Normal 6 2 2 2 4 2 8" xfId="15696"/>
    <cellStyle name="Normal 6 2 2 2 4 2 9" xfId="17453"/>
    <cellStyle name="Normal 6 2 2 2 4 3" xfId="1832"/>
    <cellStyle name="Normal 6 2 2 2 4 3 10" xfId="19801"/>
    <cellStyle name="Normal 6 2 2 2 4 3 2" xfId="5645"/>
    <cellStyle name="Normal 6 2 2 2 4 3 3" xfId="7398"/>
    <cellStyle name="Normal 6 2 2 2 4 3 4" xfId="9171"/>
    <cellStyle name="Normal 6 2 2 2 4 3 5" xfId="10940"/>
    <cellStyle name="Normal 6 2 2 2 4 3 6" xfId="12710"/>
    <cellStyle name="Normal 6 2 2 2 4 3 7" xfId="14484"/>
    <cellStyle name="Normal 6 2 2 2 4 3 8" xfId="16285"/>
    <cellStyle name="Normal 6 2 2 2 4 3 9" xfId="18039"/>
    <cellStyle name="Normal 6 2 2 2 4 4" xfId="4469"/>
    <cellStyle name="Normal 6 2 2 2 4 5" xfId="6226"/>
    <cellStyle name="Normal 6 2 2 2 4 6" xfId="7999"/>
    <cellStyle name="Normal 6 2 2 2 4 7" xfId="9768"/>
    <cellStyle name="Normal 6 2 2 2 4 8" xfId="11538"/>
    <cellStyle name="Normal 6 2 2 2 4 9" xfId="13312"/>
    <cellStyle name="Normal 6 2 2 2 5" xfId="950"/>
    <cellStyle name="Normal 6 2 2 2 5 10" xfId="18922"/>
    <cellStyle name="Normal 6 2 2 2 5 2" xfId="4763"/>
    <cellStyle name="Normal 6 2 2 2 5 3" xfId="6519"/>
    <cellStyle name="Normal 6 2 2 2 5 4" xfId="8292"/>
    <cellStyle name="Normal 6 2 2 2 5 5" xfId="10061"/>
    <cellStyle name="Normal 6 2 2 2 5 6" xfId="11831"/>
    <cellStyle name="Normal 6 2 2 2 5 7" xfId="13605"/>
    <cellStyle name="Normal 6 2 2 2 5 8" xfId="15403"/>
    <cellStyle name="Normal 6 2 2 2 5 9" xfId="17160"/>
    <cellStyle name="Normal 6 2 2 2 6" xfId="1539"/>
    <cellStyle name="Normal 6 2 2 2 6 10" xfId="19508"/>
    <cellStyle name="Normal 6 2 2 2 6 2" xfId="5352"/>
    <cellStyle name="Normal 6 2 2 2 6 3" xfId="7105"/>
    <cellStyle name="Normal 6 2 2 2 6 4" xfId="8878"/>
    <cellStyle name="Normal 6 2 2 2 6 5" xfId="10647"/>
    <cellStyle name="Normal 6 2 2 2 6 6" xfId="12417"/>
    <cellStyle name="Normal 6 2 2 2 6 7" xfId="14191"/>
    <cellStyle name="Normal 6 2 2 2 6 8" xfId="15992"/>
    <cellStyle name="Normal 6 2 2 2 6 9" xfId="17746"/>
    <cellStyle name="Normal 6 2 2 2 7" xfId="838"/>
    <cellStyle name="Normal 6 2 2 2 8" xfId="3064"/>
    <cellStyle name="Normal 6 2 2 2 9" xfId="2634"/>
    <cellStyle name="Normal 6 2 2 20" xfId="11203"/>
    <cellStyle name="Normal 6 2 2 21" xfId="12976"/>
    <cellStyle name="Normal 6 2 2 22" xfId="14757"/>
    <cellStyle name="Normal 6 2 2 23" xfId="15340"/>
    <cellStyle name="Normal 6 2 2 24" xfId="18293"/>
    <cellStyle name="Normal 6 2 2 25" xfId="20065"/>
    <cellStyle name="Normal 6 2 2 3" xfId="238"/>
    <cellStyle name="Normal 6 2 2 3 10" xfId="2122"/>
    <cellStyle name="Normal 6 2 2 3 11" xfId="2582"/>
    <cellStyle name="Normal 6 2 2 3 12" xfId="3698"/>
    <cellStyle name="Normal 6 2 2 3 13" xfId="4321"/>
    <cellStyle name="Normal 6 2 2 3 14" xfId="6081"/>
    <cellStyle name="Normal 6 2 2 3 15" xfId="7854"/>
    <cellStyle name="Normal 6 2 2 3 16" xfId="9623"/>
    <cellStyle name="Normal 6 2 2 3 17" xfId="11393"/>
    <cellStyle name="Normal 6 2 2 3 18" xfId="13166"/>
    <cellStyle name="Normal 6 2 2 3 19" xfId="14959"/>
    <cellStyle name="Normal 6 2 2 3 2" xfId="522"/>
    <cellStyle name="Normal 6 2 2 3 2 10" xfId="15254"/>
    <cellStyle name="Normal 6 2 2 3 2 11" xfId="17013"/>
    <cellStyle name="Normal 6 2 2 3 2 12" xfId="18776"/>
    <cellStyle name="Normal 6 2 2 3 2 2" xfId="1390"/>
    <cellStyle name="Normal 6 2 2 3 2 2 10" xfId="19362"/>
    <cellStyle name="Normal 6 2 2 3 2 2 2" xfId="5203"/>
    <cellStyle name="Normal 6 2 2 3 2 2 3" xfId="6959"/>
    <cellStyle name="Normal 6 2 2 3 2 2 4" xfId="8732"/>
    <cellStyle name="Normal 6 2 2 3 2 2 5" xfId="10501"/>
    <cellStyle name="Normal 6 2 2 3 2 2 6" xfId="12271"/>
    <cellStyle name="Normal 6 2 2 3 2 2 7" xfId="14045"/>
    <cellStyle name="Normal 6 2 2 3 2 2 8" xfId="15843"/>
    <cellStyle name="Normal 6 2 2 3 2 2 9" xfId="17600"/>
    <cellStyle name="Normal 6 2 2 3 2 3" xfId="1979"/>
    <cellStyle name="Normal 6 2 2 3 2 3 10" xfId="19948"/>
    <cellStyle name="Normal 6 2 2 3 2 3 2" xfId="5792"/>
    <cellStyle name="Normal 6 2 2 3 2 3 3" xfId="7545"/>
    <cellStyle name="Normal 6 2 2 3 2 3 4" xfId="9318"/>
    <cellStyle name="Normal 6 2 2 3 2 3 5" xfId="11087"/>
    <cellStyle name="Normal 6 2 2 3 2 3 6" xfId="12857"/>
    <cellStyle name="Normal 6 2 2 3 2 3 7" xfId="14631"/>
    <cellStyle name="Normal 6 2 2 3 2 3 8" xfId="16432"/>
    <cellStyle name="Normal 6 2 2 3 2 3 9" xfId="18186"/>
    <cellStyle name="Normal 6 2 2 3 2 4" xfId="4616"/>
    <cellStyle name="Normal 6 2 2 3 2 5" xfId="6373"/>
    <cellStyle name="Normal 6 2 2 3 2 6" xfId="8146"/>
    <cellStyle name="Normal 6 2 2 3 2 7" xfId="9915"/>
    <cellStyle name="Normal 6 2 2 3 2 8" xfId="11685"/>
    <cellStyle name="Normal 6 2 2 3 2 9" xfId="13459"/>
    <cellStyle name="Normal 6 2 2 3 20" xfId="16719"/>
    <cellStyle name="Normal 6 2 2 3 21" xfId="18483"/>
    <cellStyle name="Normal 6 2 2 3 22" xfId="20255"/>
    <cellStyle name="Normal 6 2 2 3 3" xfId="1097"/>
    <cellStyle name="Normal 6 2 2 3 3 10" xfId="19069"/>
    <cellStyle name="Normal 6 2 2 3 3 2" xfId="4910"/>
    <cellStyle name="Normal 6 2 2 3 3 3" xfId="6666"/>
    <cellStyle name="Normal 6 2 2 3 3 4" xfId="8439"/>
    <cellStyle name="Normal 6 2 2 3 3 5" xfId="10208"/>
    <cellStyle name="Normal 6 2 2 3 3 6" xfId="11978"/>
    <cellStyle name="Normal 6 2 2 3 3 7" xfId="13752"/>
    <cellStyle name="Normal 6 2 2 3 3 8" xfId="15550"/>
    <cellStyle name="Normal 6 2 2 3 3 9" xfId="17307"/>
    <cellStyle name="Normal 6 2 2 3 4" xfId="1686"/>
    <cellStyle name="Normal 6 2 2 3 4 10" xfId="19655"/>
    <cellStyle name="Normal 6 2 2 3 4 2" xfId="5499"/>
    <cellStyle name="Normal 6 2 2 3 4 3" xfId="7252"/>
    <cellStyle name="Normal 6 2 2 3 4 4" xfId="9025"/>
    <cellStyle name="Normal 6 2 2 3 4 5" xfId="10794"/>
    <cellStyle name="Normal 6 2 2 3 4 6" xfId="12564"/>
    <cellStyle name="Normal 6 2 2 3 4 7" xfId="14338"/>
    <cellStyle name="Normal 6 2 2 3 4 8" xfId="16139"/>
    <cellStyle name="Normal 6 2 2 3 4 9" xfId="17893"/>
    <cellStyle name="Normal 6 2 2 3 5" xfId="689"/>
    <cellStyle name="Normal 6 2 2 3 6" xfId="2504"/>
    <cellStyle name="Normal 6 2 2 3 7" xfId="3164"/>
    <cellStyle name="Normal 6 2 2 3 8" xfId="3259"/>
    <cellStyle name="Normal 6 2 2 3 9" xfId="2950"/>
    <cellStyle name="Normal 6 2 2 4" xfId="135"/>
    <cellStyle name="Normal 6 2 2 4 10" xfId="3835"/>
    <cellStyle name="Normal 6 2 2 4 11" xfId="3963"/>
    <cellStyle name="Normal 6 2 2 4 12" xfId="3523"/>
    <cellStyle name="Normal 6 2 2 4 13" xfId="4222"/>
    <cellStyle name="Normal 6 2 2 4 14" xfId="5985"/>
    <cellStyle name="Normal 6 2 2 4 15" xfId="7758"/>
    <cellStyle name="Normal 6 2 2 4 16" xfId="9527"/>
    <cellStyle name="Normal 6 2 2 4 17" xfId="11297"/>
    <cellStyle name="Normal 6 2 2 4 18" xfId="13070"/>
    <cellStyle name="Normal 6 2 2 4 19" xfId="14858"/>
    <cellStyle name="Normal 6 2 2 4 2" xfId="426"/>
    <cellStyle name="Normal 6 2 2 4 2 10" xfId="15158"/>
    <cellStyle name="Normal 6 2 2 4 2 11" xfId="16918"/>
    <cellStyle name="Normal 6 2 2 4 2 12" xfId="18681"/>
    <cellStyle name="Normal 6 2 2 4 2 2" xfId="1295"/>
    <cellStyle name="Normal 6 2 2 4 2 2 10" xfId="19267"/>
    <cellStyle name="Normal 6 2 2 4 2 2 2" xfId="5108"/>
    <cellStyle name="Normal 6 2 2 4 2 2 3" xfId="6864"/>
    <cellStyle name="Normal 6 2 2 4 2 2 4" xfId="8637"/>
    <cellStyle name="Normal 6 2 2 4 2 2 5" xfId="10406"/>
    <cellStyle name="Normal 6 2 2 4 2 2 6" xfId="12176"/>
    <cellStyle name="Normal 6 2 2 4 2 2 7" xfId="13950"/>
    <cellStyle name="Normal 6 2 2 4 2 2 8" xfId="15748"/>
    <cellStyle name="Normal 6 2 2 4 2 2 9" xfId="17505"/>
    <cellStyle name="Normal 6 2 2 4 2 3" xfId="1884"/>
    <cellStyle name="Normal 6 2 2 4 2 3 10" xfId="19853"/>
    <cellStyle name="Normal 6 2 2 4 2 3 2" xfId="5697"/>
    <cellStyle name="Normal 6 2 2 4 2 3 3" xfId="7450"/>
    <cellStyle name="Normal 6 2 2 4 2 3 4" xfId="9223"/>
    <cellStyle name="Normal 6 2 2 4 2 3 5" xfId="10992"/>
    <cellStyle name="Normal 6 2 2 4 2 3 6" xfId="12762"/>
    <cellStyle name="Normal 6 2 2 4 2 3 7" xfId="14536"/>
    <cellStyle name="Normal 6 2 2 4 2 3 8" xfId="16337"/>
    <cellStyle name="Normal 6 2 2 4 2 3 9" xfId="18091"/>
    <cellStyle name="Normal 6 2 2 4 2 4" xfId="4521"/>
    <cellStyle name="Normal 6 2 2 4 2 5" xfId="6278"/>
    <cellStyle name="Normal 6 2 2 4 2 6" xfId="8051"/>
    <cellStyle name="Normal 6 2 2 4 2 7" xfId="9820"/>
    <cellStyle name="Normal 6 2 2 4 2 8" xfId="11590"/>
    <cellStyle name="Normal 6 2 2 4 2 9" xfId="13364"/>
    <cellStyle name="Normal 6 2 2 4 20" xfId="16622"/>
    <cellStyle name="Normal 6 2 2 4 21" xfId="18387"/>
    <cellStyle name="Normal 6 2 2 4 22" xfId="20159"/>
    <cellStyle name="Normal 6 2 2 4 3" xfId="1002"/>
    <cellStyle name="Normal 6 2 2 4 3 10" xfId="18974"/>
    <cellStyle name="Normal 6 2 2 4 3 2" xfId="4815"/>
    <cellStyle name="Normal 6 2 2 4 3 3" xfId="6571"/>
    <cellStyle name="Normal 6 2 2 4 3 4" xfId="8344"/>
    <cellStyle name="Normal 6 2 2 4 3 5" xfId="10113"/>
    <cellStyle name="Normal 6 2 2 4 3 6" xfId="11883"/>
    <cellStyle name="Normal 6 2 2 4 3 7" xfId="13657"/>
    <cellStyle name="Normal 6 2 2 4 3 8" xfId="15455"/>
    <cellStyle name="Normal 6 2 2 4 3 9" xfId="17212"/>
    <cellStyle name="Normal 6 2 2 4 4" xfId="1591"/>
    <cellStyle name="Normal 6 2 2 4 4 10" xfId="19560"/>
    <cellStyle name="Normal 6 2 2 4 4 2" xfId="5404"/>
    <cellStyle name="Normal 6 2 2 4 4 3" xfId="7157"/>
    <cellStyle name="Normal 6 2 2 4 4 4" xfId="8930"/>
    <cellStyle name="Normal 6 2 2 4 4 5" xfId="10699"/>
    <cellStyle name="Normal 6 2 2 4 4 6" xfId="12469"/>
    <cellStyle name="Normal 6 2 2 4 4 7" xfId="14243"/>
    <cellStyle name="Normal 6 2 2 4 4 8" xfId="16044"/>
    <cellStyle name="Normal 6 2 2 4 4 9" xfId="17798"/>
    <cellStyle name="Normal 6 2 2 4 5" xfId="810"/>
    <cellStyle name="Normal 6 2 2 4 6" xfId="2318"/>
    <cellStyle name="Normal 6 2 2 4 7" xfId="3283"/>
    <cellStyle name="Normal 6 2 2 4 8" xfId="2241"/>
    <cellStyle name="Normal 6 2 2 4 9" xfId="3763"/>
    <cellStyle name="Normal 6 2 2 5" xfId="332"/>
    <cellStyle name="Normal 6 2 2 5 10" xfId="15064"/>
    <cellStyle name="Normal 6 2 2 5 11" xfId="16824"/>
    <cellStyle name="Normal 6 2 2 5 12" xfId="18587"/>
    <cellStyle name="Normal 6 2 2 5 2" xfId="1201"/>
    <cellStyle name="Normal 6 2 2 5 2 10" xfId="19173"/>
    <cellStyle name="Normal 6 2 2 5 2 2" xfId="5014"/>
    <cellStyle name="Normal 6 2 2 5 2 3" xfId="6770"/>
    <cellStyle name="Normal 6 2 2 5 2 4" xfId="8543"/>
    <cellStyle name="Normal 6 2 2 5 2 5" xfId="10312"/>
    <cellStyle name="Normal 6 2 2 5 2 6" xfId="12082"/>
    <cellStyle name="Normal 6 2 2 5 2 7" xfId="13856"/>
    <cellStyle name="Normal 6 2 2 5 2 8" xfId="15654"/>
    <cellStyle name="Normal 6 2 2 5 2 9" xfId="17411"/>
    <cellStyle name="Normal 6 2 2 5 3" xfId="1790"/>
    <cellStyle name="Normal 6 2 2 5 3 10" xfId="19759"/>
    <cellStyle name="Normal 6 2 2 5 3 2" xfId="5603"/>
    <cellStyle name="Normal 6 2 2 5 3 3" xfId="7356"/>
    <cellStyle name="Normal 6 2 2 5 3 4" xfId="9129"/>
    <cellStyle name="Normal 6 2 2 5 3 5" xfId="10898"/>
    <cellStyle name="Normal 6 2 2 5 3 6" xfId="12668"/>
    <cellStyle name="Normal 6 2 2 5 3 7" xfId="14442"/>
    <cellStyle name="Normal 6 2 2 5 3 8" xfId="16243"/>
    <cellStyle name="Normal 6 2 2 5 3 9" xfId="17997"/>
    <cellStyle name="Normal 6 2 2 5 4" xfId="4427"/>
    <cellStyle name="Normal 6 2 2 5 5" xfId="6184"/>
    <cellStyle name="Normal 6 2 2 5 6" xfId="7957"/>
    <cellStyle name="Normal 6 2 2 5 7" xfId="9726"/>
    <cellStyle name="Normal 6 2 2 5 8" xfId="11496"/>
    <cellStyle name="Normal 6 2 2 5 9" xfId="13270"/>
    <cellStyle name="Normal 6 2 2 6" xfId="908"/>
    <cellStyle name="Normal 6 2 2 6 10" xfId="18880"/>
    <cellStyle name="Normal 6 2 2 6 2" xfId="4721"/>
    <cellStyle name="Normal 6 2 2 6 3" xfId="6477"/>
    <cellStyle name="Normal 6 2 2 6 4" xfId="8250"/>
    <cellStyle name="Normal 6 2 2 6 5" xfId="10019"/>
    <cellStyle name="Normal 6 2 2 6 6" xfId="11789"/>
    <cellStyle name="Normal 6 2 2 6 7" xfId="13563"/>
    <cellStyle name="Normal 6 2 2 6 8" xfId="15361"/>
    <cellStyle name="Normal 6 2 2 6 9" xfId="17118"/>
    <cellStyle name="Normal 6 2 2 7" xfId="1497"/>
    <cellStyle name="Normal 6 2 2 7 10" xfId="19466"/>
    <cellStyle name="Normal 6 2 2 7 2" xfId="5310"/>
    <cellStyle name="Normal 6 2 2 7 3" xfId="7063"/>
    <cellStyle name="Normal 6 2 2 7 4" xfId="8836"/>
    <cellStyle name="Normal 6 2 2 7 5" xfId="10605"/>
    <cellStyle name="Normal 6 2 2 7 6" xfId="12375"/>
    <cellStyle name="Normal 6 2 2 7 7" xfId="14149"/>
    <cellStyle name="Normal 6 2 2 7 8" xfId="15950"/>
    <cellStyle name="Normal 6 2 2 7 9" xfId="17704"/>
    <cellStyle name="Normal 6 2 2 8" xfId="600"/>
    <cellStyle name="Normal 6 2 2 9" xfId="2614"/>
    <cellStyle name="Normal 6 2 20" xfId="7644"/>
    <cellStyle name="Normal 6 2 21" xfId="4405"/>
    <cellStyle name="Normal 6 2 22" xfId="11185"/>
    <cellStyle name="Normal 6 2 23" xfId="12958"/>
    <cellStyle name="Normal 6 2 24" xfId="14736"/>
    <cellStyle name="Normal 6 2 25" xfId="15043"/>
    <cellStyle name="Normal 6 2 26" xfId="16548"/>
    <cellStyle name="Normal 6 2 27" xfId="20047"/>
    <cellStyle name="Normal 6 2 3" xfId="65"/>
    <cellStyle name="Normal 6 2 3 10" xfId="2497"/>
    <cellStyle name="Normal 6 2 3 11" xfId="3327"/>
    <cellStyle name="Normal 6 2 3 12" xfId="3640"/>
    <cellStyle name="Normal 6 2 3 13" xfId="3693"/>
    <cellStyle name="Normal 6 2 3 14" xfId="4086"/>
    <cellStyle name="Normal 6 2 3 15" xfId="4152"/>
    <cellStyle name="Normal 6 2 3 16" xfId="5915"/>
    <cellStyle name="Normal 6 2 3 17" xfId="7688"/>
    <cellStyle name="Normal 6 2 3 18" xfId="9457"/>
    <cellStyle name="Normal 6 2 3 19" xfId="11227"/>
    <cellStyle name="Normal 6 2 3 2" xfId="262"/>
    <cellStyle name="Normal 6 2 3 2 10" xfId="3670"/>
    <cellStyle name="Normal 6 2 3 2 11" xfId="3875"/>
    <cellStyle name="Normal 6 2 3 2 12" xfId="4088"/>
    <cellStyle name="Normal 6 2 3 2 13" xfId="4345"/>
    <cellStyle name="Normal 6 2 3 2 14" xfId="6105"/>
    <cellStyle name="Normal 6 2 3 2 15" xfId="7878"/>
    <cellStyle name="Normal 6 2 3 2 16" xfId="9647"/>
    <cellStyle name="Normal 6 2 3 2 17" xfId="11417"/>
    <cellStyle name="Normal 6 2 3 2 18" xfId="13190"/>
    <cellStyle name="Normal 6 2 3 2 19" xfId="14983"/>
    <cellStyle name="Normal 6 2 3 2 2" xfId="546"/>
    <cellStyle name="Normal 6 2 3 2 2 10" xfId="15278"/>
    <cellStyle name="Normal 6 2 3 2 2 11" xfId="17037"/>
    <cellStyle name="Normal 6 2 3 2 2 12" xfId="18800"/>
    <cellStyle name="Normal 6 2 3 2 2 2" xfId="1414"/>
    <cellStyle name="Normal 6 2 3 2 2 2 10" xfId="19386"/>
    <cellStyle name="Normal 6 2 3 2 2 2 2" xfId="5227"/>
    <cellStyle name="Normal 6 2 3 2 2 2 3" xfId="6983"/>
    <cellStyle name="Normal 6 2 3 2 2 2 4" xfId="8756"/>
    <cellStyle name="Normal 6 2 3 2 2 2 5" xfId="10525"/>
    <cellStyle name="Normal 6 2 3 2 2 2 6" xfId="12295"/>
    <cellStyle name="Normal 6 2 3 2 2 2 7" xfId="14069"/>
    <cellStyle name="Normal 6 2 3 2 2 2 8" xfId="15867"/>
    <cellStyle name="Normal 6 2 3 2 2 2 9" xfId="17624"/>
    <cellStyle name="Normal 6 2 3 2 2 3" xfId="2003"/>
    <cellStyle name="Normal 6 2 3 2 2 3 10" xfId="19972"/>
    <cellStyle name="Normal 6 2 3 2 2 3 2" xfId="5816"/>
    <cellStyle name="Normal 6 2 3 2 2 3 3" xfId="7569"/>
    <cellStyle name="Normal 6 2 3 2 2 3 4" xfId="9342"/>
    <cellStyle name="Normal 6 2 3 2 2 3 5" xfId="11111"/>
    <cellStyle name="Normal 6 2 3 2 2 3 6" xfId="12881"/>
    <cellStyle name="Normal 6 2 3 2 2 3 7" xfId="14655"/>
    <cellStyle name="Normal 6 2 3 2 2 3 8" xfId="16456"/>
    <cellStyle name="Normal 6 2 3 2 2 3 9" xfId="18210"/>
    <cellStyle name="Normal 6 2 3 2 2 4" xfId="4640"/>
    <cellStyle name="Normal 6 2 3 2 2 5" xfId="6397"/>
    <cellStyle name="Normal 6 2 3 2 2 6" xfId="8170"/>
    <cellStyle name="Normal 6 2 3 2 2 7" xfId="9939"/>
    <cellStyle name="Normal 6 2 3 2 2 8" xfId="11709"/>
    <cellStyle name="Normal 6 2 3 2 2 9" xfId="13483"/>
    <cellStyle name="Normal 6 2 3 2 20" xfId="16743"/>
    <cellStyle name="Normal 6 2 3 2 21" xfId="18507"/>
    <cellStyle name="Normal 6 2 3 2 22" xfId="20279"/>
    <cellStyle name="Normal 6 2 3 2 3" xfId="1121"/>
    <cellStyle name="Normal 6 2 3 2 3 10" xfId="19093"/>
    <cellStyle name="Normal 6 2 3 2 3 2" xfId="4934"/>
    <cellStyle name="Normal 6 2 3 2 3 3" xfId="6690"/>
    <cellStyle name="Normal 6 2 3 2 3 4" xfId="8463"/>
    <cellStyle name="Normal 6 2 3 2 3 5" xfId="10232"/>
    <cellStyle name="Normal 6 2 3 2 3 6" xfId="12002"/>
    <cellStyle name="Normal 6 2 3 2 3 7" xfId="13776"/>
    <cellStyle name="Normal 6 2 3 2 3 8" xfId="15574"/>
    <cellStyle name="Normal 6 2 3 2 3 9" xfId="17331"/>
    <cellStyle name="Normal 6 2 3 2 4" xfId="1710"/>
    <cellStyle name="Normal 6 2 3 2 4 10" xfId="19679"/>
    <cellStyle name="Normal 6 2 3 2 4 2" xfId="5523"/>
    <cellStyle name="Normal 6 2 3 2 4 3" xfId="7276"/>
    <cellStyle name="Normal 6 2 3 2 4 4" xfId="9049"/>
    <cellStyle name="Normal 6 2 3 2 4 5" xfId="10818"/>
    <cellStyle name="Normal 6 2 3 2 4 6" xfId="12588"/>
    <cellStyle name="Normal 6 2 3 2 4 7" xfId="14362"/>
    <cellStyle name="Normal 6 2 3 2 4 8" xfId="16163"/>
    <cellStyle name="Normal 6 2 3 2 4 9" xfId="17917"/>
    <cellStyle name="Normal 6 2 3 2 5" xfId="811"/>
    <cellStyle name="Normal 6 2 3 2 6" xfId="2354"/>
    <cellStyle name="Normal 6 2 3 2 7" xfId="3011"/>
    <cellStyle name="Normal 6 2 3 2 8" xfId="2300"/>
    <cellStyle name="Normal 6 2 3 2 9" xfId="3406"/>
    <cellStyle name="Normal 6 2 3 20" xfId="13000"/>
    <cellStyle name="Normal 6 2 3 21" xfId="14788"/>
    <cellStyle name="Normal 6 2 3 22" xfId="16552"/>
    <cellStyle name="Normal 6 2 3 23" xfId="18317"/>
    <cellStyle name="Normal 6 2 3 24" xfId="20089"/>
    <cellStyle name="Normal 6 2 3 3" xfId="159"/>
    <cellStyle name="Normal 6 2 3 3 10" xfId="2739"/>
    <cellStyle name="Normal 6 2 3 3 11" xfId="3604"/>
    <cellStyle name="Normal 6 2 3 3 12" xfId="3679"/>
    <cellStyle name="Normal 6 2 3 3 13" xfId="4246"/>
    <cellStyle name="Normal 6 2 3 3 14" xfId="6009"/>
    <cellStyle name="Normal 6 2 3 3 15" xfId="7782"/>
    <cellStyle name="Normal 6 2 3 3 16" xfId="9551"/>
    <cellStyle name="Normal 6 2 3 3 17" xfId="11321"/>
    <cellStyle name="Normal 6 2 3 3 18" xfId="13094"/>
    <cellStyle name="Normal 6 2 3 3 19" xfId="14882"/>
    <cellStyle name="Normal 6 2 3 3 2" xfId="450"/>
    <cellStyle name="Normal 6 2 3 3 2 10" xfId="15182"/>
    <cellStyle name="Normal 6 2 3 3 2 11" xfId="16942"/>
    <cellStyle name="Normal 6 2 3 3 2 12" xfId="18705"/>
    <cellStyle name="Normal 6 2 3 3 2 2" xfId="1319"/>
    <cellStyle name="Normal 6 2 3 3 2 2 10" xfId="19291"/>
    <cellStyle name="Normal 6 2 3 3 2 2 2" xfId="5132"/>
    <cellStyle name="Normal 6 2 3 3 2 2 3" xfId="6888"/>
    <cellStyle name="Normal 6 2 3 3 2 2 4" xfId="8661"/>
    <cellStyle name="Normal 6 2 3 3 2 2 5" xfId="10430"/>
    <cellStyle name="Normal 6 2 3 3 2 2 6" xfId="12200"/>
    <cellStyle name="Normal 6 2 3 3 2 2 7" xfId="13974"/>
    <cellStyle name="Normal 6 2 3 3 2 2 8" xfId="15772"/>
    <cellStyle name="Normal 6 2 3 3 2 2 9" xfId="17529"/>
    <cellStyle name="Normal 6 2 3 3 2 3" xfId="1908"/>
    <cellStyle name="Normal 6 2 3 3 2 3 10" xfId="19877"/>
    <cellStyle name="Normal 6 2 3 3 2 3 2" xfId="5721"/>
    <cellStyle name="Normal 6 2 3 3 2 3 3" xfId="7474"/>
    <cellStyle name="Normal 6 2 3 3 2 3 4" xfId="9247"/>
    <cellStyle name="Normal 6 2 3 3 2 3 5" xfId="11016"/>
    <cellStyle name="Normal 6 2 3 3 2 3 6" xfId="12786"/>
    <cellStyle name="Normal 6 2 3 3 2 3 7" xfId="14560"/>
    <cellStyle name="Normal 6 2 3 3 2 3 8" xfId="16361"/>
    <cellStyle name="Normal 6 2 3 3 2 3 9" xfId="18115"/>
    <cellStyle name="Normal 6 2 3 3 2 4" xfId="4545"/>
    <cellStyle name="Normal 6 2 3 3 2 5" xfId="6302"/>
    <cellStyle name="Normal 6 2 3 3 2 6" xfId="8075"/>
    <cellStyle name="Normal 6 2 3 3 2 7" xfId="9844"/>
    <cellStyle name="Normal 6 2 3 3 2 8" xfId="11614"/>
    <cellStyle name="Normal 6 2 3 3 2 9" xfId="13388"/>
    <cellStyle name="Normal 6 2 3 3 20" xfId="16646"/>
    <cellStyle name="Normal 6 2 3 3 21" xfId="18411"/>
    <cellStyle name="Normal 6 2 3 3 22" xfId="20183"/>
    <cellStyle name="Normal 6 2 3 3 3" xfId="1026"/>
    <cellStyle name="Normal 6 2 3 3 3 10" xfId="18998"/>
    <cellStyle name="Normal 6 2 3 3 3 2" xfId="4839"/>
    <cellStyle name="Normal 6 2 3 3 3 3" xfId="6595"/>
    <cellStyle name="Normal 6 2 3 3 3 4" xfId="8368"/>
    <cellStyle name="Normal 6 2 3 3 3 5" xfId="10137"/>
    <cellStyle name="Normal 6 2 3 3 3 6" xfId="11907"/>
    <cellStyle name="Normal 6 2 3 3 3 7" xfId="13681"/>
    <cellStyle name="Normal 6 2 3 3 3 8" xfId="15479"/>
    <cellStyle name="Normal 6 2 3 3 3 9" xfId="17236"/>
    <cellStyle name="Normal 6 2 3 3 4" xfId="1615"/>
    <cellStyle name="Normal 6 2 3 3 4 10" xfId="19584"/>
    <cellStyle name="Normal 6 2 3 3 4 2" xfId="5428"/>
    <cellStyle name="Normal 6 2 3 3 4 3" xfId="7181"/>
    <cellStyle name="Normal 6 2 3 3 4 4" xfId="8954"/>
    <cellStyle name="Normal 6 2 3 3 4 5" xfId="10723"/>
    <cellStyle name="Normal 6 2 3 3 4 6" xfId="12493"/>
    <cellStyle name="Normal 6 2 3 3 4 7" xfId="14267"/>
    <cellStyle name="Normal 6 2 3 3 4 8" xfId="16068"/>
    <cellStyle name="Normal 6 2 3 3 4 9" xfId="17822"/>
    <cellStyle name="Normal 6 2 3 3 5" xfId="783"/>
    <cellStyle name="Normal 6 2 3 3 6" xfId="2666"/>
    <cellStyle name="Normal 6 2 3 3 7" xfId="2938"/>
    <cellStyle name="Normal 6 2 3 3 8" xfId="3595"/>
    <cellStyle name="Normal 6 2 3 3 9" xfId="3299"/>
    <cellStyle name="Normal 6 2 3 4" xfId="356"/>
    <cellStyle name="Normal 6 2 3 4 10" xfId="15088"/>
    <cellStyle name="Normal 6 2 3 4 11" xfId="16848"/>
    <cellStyle name="Normal 6 2 3 4 12" xfId="18611"/>
    <cellStyle name="Normal 6 2 3 4 2" xfId="1225"/>
    <cellStyle name="Normal 6 2 3 4 2 10" xfId="19197"/>
    <cellStyle name="Normal 6 2 3 4 2 2" xfId="5038"/>
    <cellStyle name="Normal 6 2 3 4 2 3" xfId="6794"/>
    <cellStyle name="Normal 6 2 3 4 2 4" xfId="8567"/>
    <cellStyle name="Normal 6 2 3 4 2 5" xfId="10336"/>
    <cellStyle name="Normal 6 2 3 4 2 6" xfId="12106"/>
    <cellStyle name="Normal 6 2 3 4 2 7" xfId="13880"/>
    <cellStyle name="Normal 6 2 3 4 2 8" xfId="15678"/>
    <cellStyle name="Normal 6 2 3 4 2 9" xfId="17435"/>
    <cellStyle name="Normal 6 2 3 4 3" xfId="1814"/>
    <cellStyle name="Normal 6 2 3 4 3 10" xfId="19783"/>
    <cellStyle name="Normal 6 2 3 4 3 2" xfId="5627"/>
    <cellStyle name="Normal 6 2 3 4 3 3" xfId="7380"/>
    <cellStyle name="Normal 6 2 3 4 3 4" xfId="9153"/>
    <cellStyle name="Normal 6 2 3 4 3 5" xfId="10922"/>
    <cellStyle name="Normal 6 2 3 4 3 6" xfId="12692"/>
    <cellStyle name="Normal 6 2 3 4 3 7" xfId="14466"/>
    <cellStyle name="Normal 6 2 3 4 3 8" xfId="16267"/>
    <cellStyle name="Normal 6 2 3 4 3 9" xfId="18021"/>
    <cellStyle name="Normal 6 2 3 4 4" xfId="4451"/>
    <cellStyle name="Normal 6 2 3 4 5" xfId="6208"/>
    <cellStyle name="Normal 6 2 3 4 6" xfId="7981"/>
    <cellStyle name="Normal 6 2 3 4 7" xfId="9750"/>
    <cellStyle name="Normal 6 2 3 4 8" xfId="11520"/>
    <cellStyle name="Normal 6 2 3 4 9" xfId="13294"/>
    <cellStyle name="Normal 6 2 3 5" xfId="932"/>
    <cellStyle name="Normal 6 2 3 5 10" xfId="18904"/>
    <cellStyle name="Normal 6 2 3 5 2" xfId="4745"/>
    <cellStyle name="Normal 6 2 3 5 3" xfId="6501"/>
    <cellStyle name="Normal 6 2 3 5 4" xfId="8274"/>
    <cellStyle name="Normal 6 2 3 5 5" xfId="10043"/>
    <cellStyle name="Normal 6 2 3 5 6" xfId="11813"/>
    <cellStyle name="Normal 6 2 3 5 7" xfId="13587"/>
    <cellStyle name="Normal 6 2 3 5 8" xfId="15385"/>
    <cellStyle name="Normal 6 2 3 5 9" xfId="17142"/>
    <cellStyle name="Normal 6 2 3 6" xfId="1521"/>
    <cellStyle name="Normal 6 2 3 6 10" xfId="19490"/>
    <cellStyle name="Normal 6 2 3 6 2" xfId="5334"/>
    <cellStyle name="Normal 6 2 3 6 3" xfId="7087"/>
    <cellStyle name="Normal 6 2 3 6 4" xfId="8860"/>
    <cellStyle name="Normal 6 2 3 6 5" xfId="10629"/>
    <cellStyle name="Normal 6 2 3 6 6" xfId="12399"/>
    <cellStyle name="Normal 6 2 3 6 7" xfId="14173"/>
    <cellStyle name="Normal 6 2 3 6 8" xfId="15974"/>
    <cellStyle name="Normal 6 2 3 6 9" xfId="17728"/>
    <cellStyle name="Normal 6 2 3 7" xfId="854"/>
    <cellStyle name="Normal 6 2 3 8" xfId="2175"/>
    <cellStyle name="Normal 6 2 3 9" xfId="2738"/>
    <cellStyle name="Normal 6 2 4" xfId="221"/>
    <cellStyle name="Normal 6 2 4 10" xfId="2427"/>
    <cellStyle name="Normal 6 2 4 11" xfId="3004"/>
    <cellStyle name="Normal 6 2 4 12" xfId="4057"/>
    <cellStyle name="Normal 6 2 4 13" xfId="4304"/>
    <cellStyle name="Normal 6 2 4 14" xfId="6064"/>
    <cellStyle name="Normal 6 2 4 15" xfId="7837"/>
    <cellStyle name="Normal 6 2 4 16" xfId="9606"/>
    <cellStyle name="Normal 6 2 4 17" xfId="11376"/>
    <cellStyle name="Normal 6 2 4 18" xfId="13149"/>
    <cellStyle name="Normal 6 2 4 19" xfId="14942"/>
    <cellStyle name="Normal 6 2 4 2" xfId="505"/>
    <cellStyle name="Normal 6 2 4 2 10" xfId="15237"/>
    <cellStyle name="Normal 6 2 4 2 11" xfId="16996"/>
    <cellStyle name="Normal 6 2 4 2 12" xfId="18759"/>
    <cellStyle name="Normal 6 2 4 2 2" xfId="1373"/>
    <cellStyle name="Normal 6 2 4 2 2 10" xfId="19345"/>
    <cellStyle name="Normal 6 2 4 2 2 2" xfId="5186"/>
    <cellStyle name="Normal 6 2 4 2 2 3" xfId="6942"/>
    <cellStyle name="Normal 6 2 4 2 2 4" xfId="8715"/>
    <cellStyle name="Normal 6 2 4 2 2 5" xfId="10484"/>
    <cellStyle name="Normal 6 2 4 2 2 6" xfId="12254"/>
    <cellStyle name="Normal 6 2 4 2 2 7" xfId="14028"/>
    <cellStyle name="Normal 6 2 4 2 2 8" xfId="15826"/>
    <cellStyle name="Normal 6 2 4 2 2 9" xfId="17583"/>
    <cellStyle name="Normal 6 2 4 2 3" xfId="1962"/>
    <cellStyle name="Normal 6 2 4 2 3 10" xfId="19931"/>
    <cellStyle name="Normal 6 2 4 2 3 2" xfId="5775"/>
    <cellStyle name="Normal 6 2 4 2 3 3" xfId="7528"/>
    <cellStyle name="Normal 6 2 4 2 3 4" xfId="9301"/>
    <cellStyle name="Normal 6 2 4 2 3 5" xfId="11070"/>
    <cellStyle name="Normal 6 2 4 2 3 6" xfId="12840"/>
    <cellStyle name="Normal 6 2 4 2 3 7" xfId="14614"/>
    <cellStyle name="Normal 6 2 4 2 3 8" xfId="16415"/>
    <cellStyle name="Normal 6 2 4 2 3 9" xfId="18169"/>
    <cellStyle name="Normal 6 2 4 2 4" xfId="4599"/>
    <cellStyle name="Normal 6 2 4 2 5" xfId="6356"/>
    <cellStyle name="Normal 6 2 4 2 6" xfId="8129"/>
    <cellStyle name="Normal 6 2 4 2 7" xfId="9898"/>
    <cellStyle name="Normal 6 2 4 2 8" xfId="11668"/>
    <cellStyle name="Normal 6 2 4 2 9" xfId="13442"/>
    <cellStyle name="Normal 6 2 4 20" xfId="16702"/>
    <cellStyle name="Normal 6 2 4 21" xfId="18466"/>
    <cellStyle name="Normal 6 2 4 22" xfId="20238"/>
    <cellStyle name="Normal 6 2 4 3" xfId="1080"/>
    <cellStyle name="Normal 6 2 4 3 10" xfId="19052"/>
    <cellStyle name="Normal 6 2 4 3 2" xfId="4893"/>
    <cellStyle name="Normal 6 2 4 3 3" xfId="6649"/>
    <cellStyle name="Normal 6 2 4 3 4" xfId="8422"/>
    <cellStyle name="Normal 6 2 4 3 5" xfId="10191"/>
    <cellStyle name="Normal 6 2 4 3 6" xfId="11961"/>
    <cellStyle name="Normal 6 2 4 3 7" xfId="13735"/>
    <cellStyle name="Normal 6 2 4 3 8" xfId="15533"/>
    <cellStyle name="Normal 6 2 4 3 9" xfId="17290"/>
    <cellStyle name="Normal 6 2 4 4" xfId="1669"/>
    <cellStyle name="Normal 6 2 4 4 10" xfId="19638"/>
    <cellStyle name="Normal 6 2 4 4 2" xfId="5482"/>
    <cellStyle name="Normal 6 2 4 4 3" xfId="7235"/>
    <cellStyle name="Normal 6 2 4 4 4" xfId="9008"/>
    <cellStyle name="Normal 6 2 4 4 5" xfId="10777"/>
    <cellStyle name="Normal 6 2 4 4 6" xfId="12547"/>
    <cellStyle name="Normal 6 2 4 4 7" xfId="14321"/>
    <cellStyle name="Normal 6 2 4 4 8" xfId="16122"/>
    <cellStyle name="Normal 6 2 4 4 9" xfId="17876"/>
    <cellStyle name="Normal 6 2 4 5" xfId="758"/>
    <cellStyle name="Normal 6 2 4 6" xfId="2232"/>
    <cellStyle name="Normal 6 2 4 7" xfId="3150"/>
    <cellStyle name="Normal 6 2 4 8" xfId="2431"/>
    <cellStyle name="Normal 6 2 4 9" xfId="3234"/>
    <cellStyle name="Normal 6 2 5" xfId="215"/>
    <cellStyle name="Normal 6 2 5 10" xfId="4045"/>
    <cellStyle name="Normal 6 2 5 11" xfId="4300"/>
    <cellStyle name="Normal 6 2 5 12" xfId="6062"/>
    <cellStyle name="Normal 6 2 5 13" xfId="7835"/>
    <cellStyle name="Normal 6 2 5 14" xfId="9604"/>
    <cellStyle name="Normal 6 2 5 15" xfId="11374"/>
    <cellStyle name="Normal 6 2 5 16" xfId="13147"/>
    <cellStyle name="Normal 6 2 5 17" xfId="14937"/>
    <cellStyle name="Normal 6 2 5 18" xfId="16699"/>
    <cellStyle name="Normal 6 2 5 19" xfId="18464"/>
    <cellStyle name="Normal 6 2 5 2" xfId="503"/>
    <cellStyle name="Normal 6 2 5 20" xfId="20236"/>
    <cellStyle name="Normal 6 2 5 3" xfId="774"/>
    <cellStyle name="Normal 6 2 5 4" xfId="2598"/>
    <cellStyle name="Normal 6 2 5 5" xfId="3333"/>
    <cellStyle name="Normal 6 2 5 6" xfId="2702"/>
    <cellStyle name="Normal 6 2 5 7" xfId="3659"/>
    <cellStyle name="Normal 6 2 5 8" xfId="3867"/>
    <cellStyle name="Normal 6 2 5 9" xfId="3988"/>
    <cellStyle name="Normal 6 2 6" xfId="117"/>
    <cellStyle name="Normal 6 2 6 10" xfId="3499"/>
    <cellStyle name="Normal 6 2 6 11" xfId="3818"/>
    <cellStyle name="Normal 6 2 6 12" xfId="3981"/>
    <cellStyle name="Normal 6 2 6 13" xfId="4204"/>
    <cellStyle name="Normal 6 2 6 14" xfId="5967"/>
    <cellStyle name="Normal 6 2 6 15" xfId="7740"/>
    <cellStyle name="Normal 6 2 6 16" xfId="9509"/>
    <cellStyle name="Normal 6 2 6 17" xfId="11279"/>
    <cellStyle name="Normal 6 2 6 18" xfId="13052"/>
    <cellStyle name="Normal 6 2 6 19" xfId="14840"/>
    <cellStyle name="Normal 6 2 6 2" xfId="408"/>
    <cellStyle name="Normal 6 2 6 2 10" xfId="15140"/>
    <cellStyle name="Normal 6 2 6 2 11" xfId="16900"/>
    <cellStyle name="Normal 6 2 6 2 12" xfId="18663"/>
    <cellStyle name="Normal 6 2 6 2 2" xfId="1277"/>
    <cellStyle name="Normal 6 2 6 2 2 10" xfId="19249"/>
    <cellStyle name="Normal 6 2 6 2 2 2" xfId="5090"/>
    <cellStyle name="Normal 6 2 6 2 2 3" xfId="6846"/>
    <cellStyle name="Normal 6 2 6 2 2 4" xfId="8619"/>
    <cellStyle name="Normal 6 2 6 2 2 5" xfId="10388"/>
    <cellStyle name="Normal 6 2 6 2 2 6" xfId="12158"/>
    <cellStyle name="Normal 6 2 6 2 2 7" xfId="13932"/>
    <cellStyle name="Normal 6 2 6 2 2 8" xfId="15730"/>
    <cellStyle name="Normal 6 2 6 2 2 9" xfId="17487"/>
    <cellStyle name="Normal 6 2 6 2 3" xfId="1866"/>
    <cellStyle name="Normal 6 2 6 2 3 10" xfId="19835"/>
    <cellStyle name="Normal 6 2 6 2 3 2" xfId="5679"/>
    <cellStyle name="Normal 6 2 6 2 3 3" xfId="7432"/>
    <cellStyle name="Normal 6 2 6 2 3 4" xfId="9205"/>
    <cellStyle name="Normal 6 2 6 2 3 5" xfId="10974"/>
    <cellStyle name="Normal 6 2 6 2 3 6" xfId="12744"/>
    <cellStyle name="Normal 6 2 6 2 3 7" xfId="14518"/>
    <cellStyle name="Normal 6 2 6 2 3 8" xfId="16319"/>
    <cellStyle name="Normal 6 2 6 2 3 9" xfId="18073"/>
    <cellStyle name="Normal 6 2 6 2 4" xfId="4503"/>
    <cellStyle name="Normal 6 2 6 2 5" xfId="6260"/>
    <cellStyle name="Normal 6 2 6 2 6" xfId="8033"/>
    <cellStyle name="Normal 6 2 6 2 7" xfId="9802"/>
    <cellStyle name="Normal 6 2 6 2 8" xfId="11572"/>
    <cellStyle name="Normal 6 2 6 2 9" xfId="13346"/>
    <cellStyle name="Normal 6 2 6 20" xfId="16604"/>
    <cellStyle name="Normal 6 2 6 21" xfId="18369"/>
    <cellStyle name="Normal 6 2 6 22" xfId="20141"/>
    <cellStyle name="Normal 6 2 6 3" xfId="984"/>
    <cellStyle name="Normal 6 2 6 3 10" xfId="18956"/>
    <cellStyle name="Normal 6 2 6 3 2" xfId="4797"/>
    <cellStyle name="Normal 6 2 6 3 3" xfId="6553"/>
    <cellStyle name="Normal 6 2 6 3 4" xfId="8326"/>
    <cellStyle name="Normal 6 2 6 3 5" xfId="10095"/>
    <cellStyle name="Normal 6 2 6 3 6" xfId="11865"/>
    <cellStyle name="Normal 6 2 6 3 7" xfId="13639"/>
    <cellStyle name="Normal 6 2 6 3 8" xfId="15437"/>
    <cellStyle name="Normal 6 2 6 3 9" xfId="17194"/>
    <cellStyle name="Normal 6 2 6 4" xfId="1573"/>
    <cellStyle name="Normal 6 2 6 4 10" xfId="19542"/>
    <cellStyle name="Normal 6 2 6 4 2" xfId="5386"/>
    <cellStyle name="Normal 6 2 6 4 3" xfId="7139"/>
    <cellStyle name="Normal 6 2 6 4 4" xfId="8912"/>
    <cellStyle name="Normal 6 2 6 4 5" xfId="10681"/>
    <cellStyle name="Normal 6 2 6 4 6" xfId="12451"/>
    <cellStyle name="Normal 6 2 6 4 7" xfId="14225"/>
    <cellStyle name="Normal 6 2 6 4 8" xfId="16026"/>
    <cellStyle name="Normal 6 2 6 4 9" xfId="17780"/>
    <cellStyle name="Normal 6 2 6 5" xfId="609"/>
    <cellStyle name="Normal 6 2 6 6" xfId="2505"/>
    <cellStyle name="Normal 6 2 6 7" xfId="2694"/>
    <cellStyle name="Normal 6 2 6 8" xfId="3197"/>
    <cellStyle name="Normal 6 2 6 9" xfId="3464"/>
    <cellStyle name="Normal 6 2 7" xfId="314"/>
    <cellStyle name="Normal 6 2 7 10" xfId="15046"/>
    <cellStyle name="Normal 6 2 7 11" xfId="16806"/>
    <cellStyle name="Normal 6 2 7 12" xfId="18569"/>
    <cellStyle name="Normal 6 2 7 2" xfId="1183"/>
    <cellStyle name="Normal 6 2 7 2 10" xfId="19155"/>
    <cellStyle name="Normal 6 2 7 2 2" xfId="4996"/>
    <cellStyle name="Normal 6 2 7 2 3" xfId="6752"/>
    <cellStyle name="Normal 6 2 7 2 4" xfId="8525"/>
    <cellStyle name="Normal 6 2 7 2 5" xfId="10294"/>
    <cellStyle name="Normal 6 2 7 2 6" xfId="12064"/>
    <cellStyle name="Normal 6 2 7 2 7" xfId="13838"/>
    <cellStyle name="Normal 6 2 7 2 8" xfId="15636"/>
    <cellStyle name="Normal 6 2 7 2 9" xfId="17393"/>
    <cellStyle name="Normal 6 2 7 3" xfId="1772"/>
    <cellStyle name="Normal 6 2 7 3 10" xfId="19741"/>
    <cellStyle name="Normal 6 2 7 3 2" xfId="5585"/>
    <cellStyle name="Normal 6 2 7 3 3" xfId="7338"/>
    <cellStyle name="Normal 6 2 7 3 4" xfId="9111"/>
    <cellStyle name="Normal 6 2 7 3 5" xfId="10880"/>
    <cellStyle name="Normal 6 2 7 3 6" xfId="12650"/>
    <cellStyle name="Normal 6 2 7 3 7" xfId="14424"/>
    <cellStyle name="Normal 6 2 7 3 8" xfId="16225"/>
    <cellStyle name="Normal 6 2 7 3 9" xfId="17979"/>
    <cellStyle name="Normal 6 2 7 4" xfId="4409"/>
    <cellStyle name="Normal 6 2 7 5" xfId="6166"/>
    <cellStyle name="Normal 6 2 7 6" xfId="7939"/>
    <cellStyle name="Normal 6 2 7 7" xfId="9708"/>
    <cellStyle name="Normal 6 2 7 8" xfId="11478"/>
    <cellStyle name="Normal 6 2 7 9" xfId="13252"/>
    <cellStyle name="Normal 6 2 8" xfId="890"/>
    <cellStyle name="Normal 6 2 8 10" xfId="18862"/>
    <cellStyle name="Normal 6 2 8 2" xfId="4703"/>
    <cellStyle name="Normal 6 2 8 3" xfId="6459"/>
    <cellStyle name="Normal 6 2 8 4" xfId="8232"/>
    <cellStyle name="Normal 6 2 8 5" xfId="10001"/>
    <cellStyle name="Normal 6 2 8 6" xfId="11771"/>
    <cellStyle name="Normal 6 2 8 7" xfId="13545"/>
    <cellStyle name="Normal 6 2 8 8" xfId="15343"/>
    <cellStyle name="Normal 6 2 8 9" xfId="17100"/>
    <cellStyle name="Normal 6 2 9" xfId="1479"/>
    <cellStyle name="Normal 6 2 9 10" xfId="19448"/>
    <cellStyle name="Normal 6 2 9 2" xfId="5292"/>
    <cellStyle name="Normal 6 2 9 3" xfId="7045"/>
    <cellStyle name="Normal 6 2 9 4" xfId="8818"/>
    <cellStyle name="Normal 6 2 9 5" xfId="10587"/>
    <cellStyle name="Normal 6 2 9 6" xfId="12357"/>
    <cellStyle name="Normal 6 2 9 7" xfId="14131"/>
    <cellStyle name="Normal 6 2 9 8" xfId="15932"/>
    <cellStyle name="Normal 6 2 9 9" xfId="17686"/>
    <cellStyle name="Normal 6 20" xfId="4407"/>
    <cellStyle name="Normal 6 21" xfId="7643"/>
    <cellStyle name="Normal 6 22" xfId="4101"/>
    <cellStyle name="Normal 6 23" xfId="7661"/>
    <cellStyle name="Normal 6 24" xfId="12957"/>
    <cellStyle name="Normal 6 25" xfId="14735"/>
    <cellStyle name="Normal 6 26" xfId="14733"/>
    <cellStyle name="Normal 6 27" xfId="14786"/>
    <cellStyle name="Normal 6 28" xfId="20046"/>
    <cellStyle name="Normal 6 3" xfId="32"/>
    <cellStyle name="Normal 6 3 10" xfId="2825"/>
    <cellStyle name="Normal 6 3 11" xfId="3516"/>
    <cellStyle name="Normal 6 3 12" xfId="3520"/>
    <cellStyle name="Normal 6 3 13" xfId="2752"/>
    <cellStyle name="Normal 6 3 14" xfId="3257"/>
    <cellStyle name="Normal 6 3 15" xfId="3854"/>
    <cellStyle name="Normal 6 3 16" xfId="4123"/>
    <cellStyle name="Normal 6 3 17" xfId="5890"/>
    <cellStyle name="Normal 6 3 18" xfId="7662"/>
    <cellStyle name="Normal 6 3 19" xfId="9432"/>
    <cellStyle name="Normal 6 3 2" xfId="82"/>
    <cellStyle name="Normal 6 3 2 10" xfId="2831"/>
    <cellStyle name="Normal 6 3 2 11" xfId="3261"/>
    <cellStyle name="Normal 6 3 2 12" xfId="2916"/>
    <cellStyle name="Normal 6 3 2 13" xfId="3681"/>
    <cellStyle name="Normal 6 3 2 14" xfId="3967"/>
    <cellStyle name="Normal 6 3 2 15" xfId="4169"/>
    <cellStyle name="Normal 6 3 2 16" xfId="5932"/>
    <cellStyle name="Normal 6 3 2 17" xfId="7705"/>
    <cellStyle name="Normal 6 3 2 18" xfId="9474"/>
    <cellStyle name="Normal 6 3 2 19" xfId="11244"/>
    <cellStyle name="Normal 6 3 2 2" xfId="279"/>
    <cellStyle name="Normal 6 3 2 2 10" xfId="2329"/>
    <cellStyle name="Normal 6 3 2 2 11" xfId="2216"/>
    <cellStyle name="Normal 6 3 2 2 12" xfId="2844"/>
    <cellStyle name="Normal 6 3 2 2 13" xfId="4362"/>
    <cellStyle name="Normal 6 3 2 2 14" xfId="6122"/>
    <cellStyle name="Normal 6 3 2 2 15" xfId="7895"/>
    <cellStyle name="Normal 6 3 2 2 16" xfId="9664"/>
    <cellStyle name="Normal 6 3 2 2 17" xfId="11434"/>
    <cellStyle name="Normal 6 3 2 2 18" xfId="13207"/>
    <cellStyle name="Normal 6 3 2 2 19" xfId="15000"/>
    <cellStyle name="Normal 6 3 2 2 2" xfId="563"/>
    <cellStyle name="Normal 6 3 2 2 2 10" xfId="15295"/>
    <cellStyle name="Normal 6 3 2 2 2 11" xfId="17054"/>
    <cellStyle name="Normal 6 3 2 2 2 12" xfId="18817"/>
    <cellStyle name="Normal 6 3 2 2 2 2" xfId="1431"/>
    <cellStyle name="Normal 6 3 2 2 2 2 10" xfId="19403"/>
    <cellStyle name="Normal 6 3 2 2 2 2 2" xfId="5244"/>
    <cellStyle name="Normal 6 3 2 2 2 2 3" xfId="7000"/>
    <cellStyle name="Normal 6 3 2 2 2 2 4" xfId="8773"/>
    <cellStyle name="Normal 6 3 2 2 2 2 5" xfId="10542"/>
    <cellStyle name="Normal 6 3 2 2 2 2 6" xfId="12312"/>
    <cellStyle name="Normal 6 3 2 2 2 2 7" xfId="14086"/>
    <cellStyle name="Normal 6 3 2 2 2 2 8" xfId="15884"/>
    <cellStyle name="Normal 6 3 2 2 2 2 9" xfId="17641"/>
    <cellStyle name="Normal 6 3 2 2 2 3" xfId="2020"/>
    <cellStyle name="Normal 6 3 2 2 2 3 10" xfId="19989"/>
    <cellStyle name="Normal 6 3 2 2 2 3 2" xfId="5833"/>
    <cellStyle name="Normal 6 3 2 2 2 3 3" xfId="7586"/>
    <cellStyle name="Normal 6 3 2 2 2 3 4" xfId="9359"/>
    <cellStyle name="Normal 6 3 2 2 2 3 5" xfId="11128"/>
    <cellStyle name="Normal 6 3 2 2 2 3 6" xfId="12898"/>
    <cellStyle name="Normal 6 3 2 2 2 3 7" xfId="14672"/>
    <cellStyle name="Normal 6 3 2 2 2 3 8" xfId="16473"/>
    <cellStyle name="Normal 6 3 2 2 2 3 9" xfId="18227"/>
    <cellStyle name="Normal 6 3 2 2 2 4" xfId="4657"/>
    <cellStyle name="Normal 6 3 2 2 2 5" xfId="6414"/>
    <cellStyle name="Normal 6 3 2 2 2 6" xfId="8187"/>
    <cellStyle name="Normal 6 3 2 2 2 7" xfId="9956"/>
    <cellStyle name="Normal 6 3 2 2 2 8" xfId="11726"/>
    <cellStyle name="Normal 6 3 2 2 2 9" xfId="13500"/>
    <cellStyle name="Normal 6 3 2 2 20" xfId="16760"/>
    <cellStyle name="Normal 6 3 2 2 21" xfId="18524"/>
    <cellStyle name="Normal 6 3 2 2 22" xfId="20296"/>
    <cellStyle name="Normal 6 3 2 2 3" xfId="1138"/>
    <cellStyle name="Normal 6 3 2 2 3 10" xfId="19110"/>
    <cellStyle name="Normal 6 3 2 2 3 2" xfId="4951"/>
    <cellStyle name="Normal 6 3 2 2 3 3" xfId="6707"/>
    <cellStyle name="Normal 6 3 2 2 3 4" xfId="8480"/>
    <cellStyle name="Normal 6 3 2 2 3 5" xfId="10249"/>
    <cellStyle name="Normal 6 3 2 2 3 6" xfId="12019"/>
    <cellStyle name="Normal 6 3 2 2 3 7" xfId="13793"/>
    <cellStyle name="Normal 6 3 2 2 3 8" xfId="15591"/>
    <cellStyle name="Normal 6 3 2 2 3 9" xfId="17348"/>
    <cellStyle name="Normal 6 3 2 2 4" xfId="1727"/>
    <cellStyle name="Normal 6 3 2 2 4 10" xfId="19696"/>
    <cellStyle name="Normal 6 3 2 2 4 2" xfId="5540"/>
    <cellStyle name="Normal 6 3 2 2 4 3" xfId="7293"/>
    <cellStyle name="Normal 6 3 2 2 4 4" xfId="9066"/>
    <cellStyle name="Normal 6 3 2 2 4 5" xfId="10835"/>
    <cellStyle name="Normal 6 3 2 2 4 6" xfId="12605"/>
    <cellStyle name="Normal 6 3 2 2 4 7" xfId="14379"/>
    <cellStyle name="Normal 6 3 2 2 4 8" xfId="16180"/>
    <cellStyle name="Normal 6 3 2 2 4 9" xfId="17934"/>
    <cellStyle name="Normal 6 3 2 2 5" xfId="2086"/>
    <cellStyle name="Normal 6 3 2 2 6" xfId="2954"/>
    <cellStyle name="Normal 6 3 2 2 7" xfId="2891"/>
    <cellStyle name="Normal 6 3 2 2 8" xfId="2814"/>
    <cellStyle name="Normal 6 3 2 2 9" xfId="2567"/>
    <cellStyle name="Normal 6 3 2 20" xfId="13017"/>
    <cellStyle name="Normal 6 3 2 21" xfId="14805"/>
    <cellStyle name="Normal 6 3 2 22" xfId="16569"/>
    <cellStyle name="Normal 6 3 2 23" xfId="18334"/>
    <cellStyle name="Normal 6 3 2 24" xfId="20106"/>
    <cellStyle name="Normal 6 3 2 3" xfId="176"/>
    <cellStyle name="Normal 6 3 2 3 10" xfId="3569"/>
    <cellStyle name="Normal 6 3 2 3 11" xfId="3731"/>
    <cellStyle name="Normal 6 3 2 3 12" xfId="3789"/>
    <cellStyle name="Normal 6 3 2 3 13" xfId="4263"/>
    <cellStyle name="Normal 6 3 2 3 14" xfId="6026"/>
    <cellStyle name="Normal 6 3 2 3 15" xfId="7799"/>
    <cellStyle name="Normal 6 3 2 3 16" xfId="9568"/>
    <cellStyle name="Normal 6 3 2 3 17" xfId="11338"/>
    <cellStyle name="Normal 6 3 2 3 18" xfId="13111"/>
    <cellStyle name="Normal 6 3 2 3 19" xfId="14899"/>
    <cellStyle name="Normal 6 3 2 3 2" xfId="467"/>
    <cellStyle name="Normal 6 3 2 3 2 10" xfId="15199"/>
    <cellStyle name="Normal 6 3 2 3 2 11" xfId="16959"/>
    <cellStyle name="Normal 6 3 2 3 2 12" xfId="18722"/>
    <cellStyle name="Normal 6 3 2 3 2 2" xfId="1336"/>
    <cellStyle name="Normal 6 3 2 3 2 2 10" xfId="19308"/>
    <cellStyle name="Normal 6 3 2 3 2 2 2" xfId="5149"/>
    <cellStyle name="Normal 6 3 2 3 2 2 3" xfId="6905"/>
    <cellStyle name="Normal 6 3 2 3 2 2 4" xfId="8678"/>
    <cellStyle name="Normal 6 3 2 3 2 2 5" xfId="10447"/>
    <cellStyle name="Normal 6 3 2 3 2 2 6" xfId="12217"/>
    <cellStyle name="Normal 6 3 2 3 2 2 7" xfId="13991"/>
    <cellStyle name="Normal 6 3 2 3 2 2 8" xfId="15789"/>
    <cellStyle name="Normal 6 3 2 3 2 2 9" xfId="17546"/>
    <cellStyle name="Normal 6 3 2 3 2 3" xfId="1925"/>
    <cellStyle name="Normal 6 3 2 3 2 3 10" xfId="19894"/>
    <cellStyle name="Normal 6 3 2 3 2 3 2" xfId="5738"/>
    <cellStyle name="Normal 6 3 2 3 2 3 3" xfId="7491"/>
    <cellStyle name="Normal 6 3 2 3 2 3 4" xfId="9264"/>
    <cellStyle name="Normal 6 3 2 3 2 3 5" xfId="11033"/>
    <cellStyle name="Normal 6 3 2 3 2 3 6" xfId="12803"/>
    <cellStyle name="Normal 6 3 2 3 2 3 7" xfId="14577"/>
    <cellStyle name="Normal 6 3 2 3 2 3 8" xfId="16378"/>
    <cellStyle name="Normal 6 3 2 3 2 3 9" xfId="18132"/>
    <cellStyle name="Normal 6 3 2 3 2 4" xfId="4562"/>
    <cellStyle name="Normal 6 3 2 3 2 5" xfId="6319"/>
    <cellStyle name="Normal 6 3 2 3 2 6" xfId="8092"/>
    <cellStyle name="Normal 6 3 2 3 2 7" xfId="9861"/>
    <cellStyle name="Normal 6 3 2 3 2 8" xfId="11631"/>
    <cellStyle name="Normal 6 3 2 3 2 9" xfId="13405"/>
    <cellStyle name="Normal 6 3 2 3 20" xfId="16663"/>
    <cellStyle name="Normal 6 3 2 3 21" xfId="18428"/>
    <cellStyle name="Normal 6 3 2 3 22" xfId="20200"/>
    <cellStyle name="Normal 6 3 2 3 3" xfId="1043"/>
    <cellStyle name="Normal 6 3 2 3 3 10" xfId="19015"/>
    <cellStyle name="Normal 6 3 2 3 3 2" xfId="4856"/>
    <cellStyle name="Normal 6 3 2 3 3 3" xfId="6612"/>
    <cellStyle name="Normal 6 3 2 3 3 4" xfId="8385"/>
    <cellStyle name="Normal 6 3 2 3 3 5" xfId="10154"/>
    <cellStyle name="Normal 6 3 2 3 3 6" xfId="11924"/>
    <cellStyle name="Normal 6 3 2 3 3 7" xfId="13698"/>
    <cellStyle name="Normal 6 3 2 3 3 8" xfId="15496"/>
    <cellStyle name="Normal 6 3 2 3 3 9" xfId="17253"/>
    <cellStyle name="Normal 6 3 2 3 4" xfId="1632"/>
    <cellStyle name="Normal 6 3 2 3 4 10" xfId="19601"/>
    <cellStyle name="Normal 6 3 2 3 4 2" xfId="5445"/>
    <cellStyle name="Normal 6 3 2 3 4 3" xfId="7198"/>
    <cellStyle name="Normal 6 3 2 3 4 4" xfId="8971"/>
    <cellStyle name="Normal 6 3 2 3 4 5" xfId="10740"/>
    <cellStyle name="Normal 6 3 2 3 4 6" xfId="12510"/>
    <cellStyle name="Normal 6 3 2 3 4 7" xfId="14284"/>
    <cellStyle name="Normal 6 3 2 3 4 8" xfId="16085"/>
    <cellStyle name="Normal 6 3 2 3 4 9" xfId="17839"/>
    <cellStyle name="Normal 6 3 2 3 5" xfId="824"/>
    <cellStyle name="Normal 6 3 2 3 6" xfId="2935"/>
    <cellStyle name="Normal 6 3 2 3 7" xfId="2545"/>
    <cellStyle name="Normal 6 3 2 3 8" xfId="2865"/>
    <cellStyle name="Normal 6 3 2 3 9" xfId="2690"/>
    <cellStyle name="Normal 6 3 2 4" xfId="373"/>
    <cellStyle name="Normal 6 3 2 4 10" xfId="15105"/>
    <cellStyle name="Normal 6 3 2 4 11" xfId="16865"/>
    <cellStyle name="Normal 6 3 2 4 12" xfId="18628"/>
    <cellStyle name="Normal 6 3 2 4 2" xfId="1242"/>
    <cellStyle name="Normal 6 3 2 4 2 10" xfId="19214"/>
    <cellStyle name="Normal 6 3 2 4 2 2" xfId="5055"/>
    <cellStyle name="Normal 6 3 2 4 2 3" xfId="6811"/>
    <cellStyle name="Normal 6 3 2 4 2 4" xfId="8584"/>
    <cellStyle name="Normal 6 3 2 4 2 5" xfId="10353"/>
    <cellStyle name="Normal 6 3 2 4 2 6" xfId="12123"/>
    <cellStyle name="Normal 6 3 2 4 2 7" xfId="13897"/>
    <cellStyle name="Normal 6 3 2 4 2 8" xfId="15695"/>
    <cellStyle name="Normal 6 3 2 4 2 9" xfId="17452"/>
    <cellStyle name="Normal 6 3 2 4 3" xfId="1831"/>
    <cellStyle name="Normal 6 3 2 4 3 10" xfId="19800"/>
    <cellStyle name="Normal 6 3 2 4 3 2" xfId="5644"/>
    <cellStyle name="Normal 6 3 2 4 3 3" xfId="7397"/>
    <cellStyle name="Normal 6 3 2 4 3 4" xfId="9170"/>
    <cellStyle name="Normal 6 3 2 4 3 5" xfId="10939"/>
    <cellStyle name="Normal 6 3 2 4 3 6" xfId="12709"/>
    <cellStyle name="Normal 6 3 2 4 3 7" xfId="14483"/>
    <cellStyle name="Normal 6 3 2 4 3 8" xfId="16284"/>
    <cellStyle name="Normal 6 3 2 4 3 9" xfId="18038"/>
    <cellStyle name="Normal 6 3 2 4 4" xfId="4468"/>
    <cellStyle name="Normal 6 3 2 4 5" xfId="6225"/>
    <cellStyle name="Normal 6 3 2 4 6" xfId="7998"/>
    <cellStyle name="Normal 6 3 2 4 7" xfId="9767"/>
    <cellStyle name="Normal 6 3 2 4 8" xfId="11537"/>
    <cellStyle name="Normal 6 3 2 4 9" xfId="13311"/>
    <cellStyle name="Normal 6 3 2 5" xfId="949"/>
    <cellStyle name="Normal 6 3 2 5 10" xfId="18921"/>
    <cellStyle name="Normal 6 3 2 5 2" xfId="4762"/>
    <cellStyle name="Normal 6 3 2 5 3" xfId="6518"/>
    <cellStyle name="Normal 6 3 2 5 4" xfId="8291"/>
    <cellStyle name="Normal 6 3 2 5 5" xfId="10060"/>
    <cellStyle name="Normal 6 3 2 5 6" xfId="11830"/>
    <cellStyle name="Normal 6 3 2 5 7" xfId="13604"/>
    <cellStyle name="Normal 6 3 2 5 8" xfId="15402"/>
    <cellStyle name="Normal 6 3 2 5 9" xfId="17159"/>
    <cellStyle name="Normal 6 3 2 6" xfId="1538"/>
    <cellStyle name="Normal 6 3 2 6 10" xfId="19507"/>
    <cellStyle name="Normal 6 3 2 6 2" xfId="5351"/>
    <cellStyle name="Normal 6 3 2 6 3" xfId="7104"/>
    <cellStyle name="Normal 6 3 2 6 4" xfId="8877"/>
    <cellStyle name="Normal 6 3 2 6 5" xfId="10646"/>
    <cellStyle name="Normal 6 3 2 6 6" xfId="12416"/>
    <cellStyle name="Normal 6 3 2 6 7" xfId="14190"/>
    <cellStyle name="Normal 6 3 2 6 8" xfId="15991"/>
    <cellStyle name="Normal 6 3 2 6 9" xfId="17745"/>
    <cellStyle name="Normal 6 3 2 7" xfId="756"/>
    <cellStyle name="Normal 6 3 2 8" xfId="2425"/>
    <cellStyle name="Normal 6 3 2 9" xfId="830"/>
    <cellStyle name="Normal 6 3 20" xfId="11202"/>
    <cellStyle name="Normal 6 3 21" xfId="12975"/>
    <cellStyle name="Normal 6 3 22" xfId="14756"/>
    <cellStyle name="Normal 6 3 23" xfId="14741"/>
    <cellStyle name="Normal 6 3 24" xfId="18292"/>
    <cellStyle name="Normal 6 3 25" xfId="20064"/>
    <cellStyle name="Normal 6 3 3" xfId="237"/>
    <cellStyle name="Normal 6 3 3 10" xfId="3710"/>
    <cellStyle name="Normal 6 3 3 11" xfId="3904"/>
    <cellStyle name="Normal 6 3 3 12" xfId="3759"/>
    <cellStyle name="Normal 6 3 3 13" xfId="4320"/>
    <cellStyle name="Normal 6 3 3 14" xfId="6080"/>
    <cellStyle name="Normal 6 3 3 15" xfId="7853"/>
    <cellStyle name="Normal 6 3 3 16" xfId="9622"/>
    <cellStyle name="Normal 6 3 3 17" xfId="11392"/>
    <cellStyle name="Normal 6 3 3 18" xfId="13165"/>
    <cellStyle name="Normal 6 3 3 19" xfId="14958"/>
    <cellStyle name="Normal 6 3 3 2" xfId="521"/>
    <cellStyle name="Normal 6 3 3 2 10" xfId="15253"/>
    <cellStyle name="Normal 6 3 3 2 11" xfId="17012"/>
    <cellStyle name="Normal 6 3 3 2 12" xfId="18775"/>
    <cellStyle name="Normal 6 3 3 2 2" xfId="1389"/>
    <cellStyle name="Normal 6 3 3 2 2 10" xfId="19361"/>
    <cellStyle name="Normal 6 3 3 2 2 2" xfId="5202"/>
    <cellStyle name="Normal 6 3 3 2 2 3" xfId="6958"/>
    <cellStyle name="Normal 6 3 3 2 2 4" xfId="8731"/>
    <cellStyle name="Normal 6 3 3 2 2 5" xfId="10500"/>
    <cellStyle name="Normal 6 3 3 2 2 6" xfId="12270"/>
    <cellStyle name="Normal 6 3 3 2 2 7" xfId="14044"/>
    <cellStyle name="Normal 6 3 3 2 2 8" xfId="15842"/>
    <cellStyle name="Normal 6 3 3 2 2 9" xfId="17599"/>
    <cellStyle name="Normal 6 3 3 2 3" xfId="1978"/>
    <cellStyle name="Normal 6 3 3 2 3 10" xfId="19947"/>
    <cellStyle name="Normal 6 3 3 2 3 2" xfId="5791"/>
    <cellStyle name="Normal 6 3 3 2 3 3" xfId="7544"/>
    <cellStyle name="Normal 6 3 3 2 3 4" xfId="9317"/>
    <cellStyle name="Normal 6 3 3 2 3 5" xfId="11086"/>
    <cellStyle name="Normal 6 3 3 2 3 6" xfId="12856"/>
    <cellStyle name="Normal 6 3 3 2 3 7" xfId="14630"/>
    <cellStyle name="Normal 6 3 3 2 3 8" xfId="16431"/>
    <cellStyle name="Normal 6 3 3 2 3 9" xfId="18185"/>
    <cellStyle name="Normal 6 3 3 2 4" xfId="4615"/>
    <cellStyle name="Normal 6 3 3 2 5" xfId="6372"/>
    <cellStyle name="Normal 6 3 3 2 6" xfId="8145"/>
    <cellStyle name="Normal 6 3 3 2 7" xfId="9914"/>
    <cellStyle name="Normal 6 3 3 2 8" xfId="11684"/>
    <cellStyle name="Normal 6 3 3 2 9" xfId="13458"/>
    <cellStyle name="Normal 6 3 3 20" xfId="16718"/>
    <cellStyle name="Normal 6 3 3 21" xfId="18482"/>
    <cellStyle name="Normal 6 3 3 22" xfId="20254"/>
    <cellStyle name="Normal 6 3 3 3" xfId="1096"/>
    <cellStyle name="Normal 6 3 3 3 10" xfId="19068"/>
    <cellStyle name="Normal 6 3 3 3 2" xfId="4909"/>
    <cellStyle name="Normal 6 3 3 3 3" xfId="6665"/>
    <cellStyle name="Normal 6 3 3 3 4" xfId="8438"/>
    <cellStyle name="Normal 6 3 3 3 5" xfId="10207"/>
    <cellStyle name="Normal 6 3 3 3 6" xfId="11977"/>
    <cellStyle name="Normal 6 3 3 3 7" xfId="13751"/>
    <cellStyle name="Normal 6 3 3 3 8" xfId="15549"/>
    <cellStyle name="Normal 6 3 3 3 9" xfId="17306"/>
    <cellStyle name="Normal 6 3 3 4" xfId="1685"/>
    <cellStyle name="Normal 6 3 3 4 10" xfId="19654"/>
    <cellStyle name="Normal 6 3 3 4 2" xfId="5498"/>
    <cellStyle name="Normal 6 3 3 4 3" xfId="7251"/>
    <cellStyle name="Normal 6 3 3 4 4" xfId="9024"/>
    <cellStyle name="Normal 6 3 3 4 5" xfId="10793"/>
    <cellStyle name="Normal 6 3 3 4 6" xfId="12563"/>
    <cellStyle name="Normal 6 3 3 4 7" xfId="14337"/>
    <cellStyle name="Normal 6 3 3 4 8" xfId="16138"/>
    <cellStyle name="Normal 6 3 3 4 9" xfId="17892"/>
    <cellStyle name="Normal 6 3 3 5" xfId="814"/>
    <cellStyle name="Normal 6 3 3 6" xfId="2936"/>
    <cellStyle name="Normal 6 3 3 7" xfId="2257"/>
    <cellStyle name="Normal 6 3 3 8" xfId="2980"/>
    <cellStyle name="Normal 6 3 3 9" xfId="3534"/>
    <cellStyle name="Normal 6 3 4" xfId="134"/>
    <cellStyle name="Normal 6 3 4 10" xfId="3169"/>
    <cellStyle name="Normal 6 3 4 11" xfId="2439"/>
    <cellStyle name="Normal 6 3 4 12" xfId="3966"/>
    <cellStyle name="Normal 6 3 4 13" xfId="4221"/>
    <cellStyle name="Normal 6 3 4 14" xfId="5984"/>
    <cellStyle name="Normal 6 3 4 15" xfId="7757"/>
    <cellStyle name="Normal 6 3 4 16" xfId="9526"/>
    <cellStyle name="Normal 6 3 4 17" xfId="11296"/>
    <cellStyle name="Normal 6 3 4 18" xfId="13069"/>
    <cellStyle name="Normal 6 3 4 19" xfId="14857"/>
    <cellStyle name="Normal 6 3 4 2" xfId="425"/>
    <cellStyle name="Normal 6 3 4 2 10" xfId="15157"/>
    <cellStyle name="Normal 6 3 4 2 11" xfId="16917"/>
    <cellStyle name="Normal 6 3 4 2 12" xfId="18680"/>
    <cellStyle name="Normal 6 3 4 2 2" xfId="1294"/>
    <cellStyle name="Normal 6 3 4 2 2 10" xfId="19266"/>
    <cellStyle name="Normal 6 3 4 2 2 2" xfId="5107"/>
    <cellStyle name="Normal 6 3 4 2 2 3" xfId="6863"/>
    <cellStyle name="Normal 6 3 4 2 2 4" xfId="8636"/>
    <cellStyle name="Normal 6 3 4 2 2 5" xfId="10405"/>
    <cellStyle name="Normal 6 3 4 2 2 6" xfId="12175"/>
    <cellStyle name="Normal 6 3 4 2 2 7" xfId="13949"/>
    <cellStyle name="Normal 6 3 4 2 2 8" xfId="15747"/>
    <cellStyle name="Normal 6 3 4 2 2 9" xfId="17504"/>
    <cellStyle name="Normal 6 3 4 2 3" xfId="1883"/>
    <cellStyle name="Normal 6 3 4 2 3 10" xfId="19852"/>
    <cellStyle name="Normal 6 3 4 2 3 2" xfId="5696"/>
    <cellStyle name="Normal 6 3 4 2 3 3" xfId="7449"/>
    <cellStyle name="Normal 6 3 4 2 3 4" xfId="9222"/>
    <cellStyle name="Normal 6 3 4 2 3 5" xfId="10991"/>
    <cellStyle name="Normal 6 3 4 2 3 6" xfId="12761"/>
    <cellStyle name="Normal 6 3 4 2 3 7" xfId="14535"/>
    <cellStyle name="Normal 6 3 4 2 3 8" xfId="16336"/>
    <cellStyle name="Normal 6 3 4 2 3 9" xfId="18090"/>
    <cellStyle name="Normal 6 3 4 2 4" xfId="4520"/>
    <cellStyle name="Normal 6 3 4 2 5" xfId="6277"/>
    <cellStyle name="Normal 6 3 4 2 6" xfId="8050"/>
    <cellStyle name="Normal 6 3 4 2 7" xfId="9819"/>
    <cellStyle name="Normal 6 3 4 2 8" xfId="11589"/>
    <cellStyle name="Normal 6 3 4 2 9" xfId="13363"/>
    <cellStyle name="Normal 6 3 4 20" xfId="16621"/>
    <cellStyle name="Normal 6 3 4 21" xfId="18386"/>
    <cellStyle name="Normal 6 3 4 22" xfId="20158"/>
    <cellStyle name="Normal 6 3 4 3" xfId="1001"/>
    <cellStyle name="Normal 6 3 4 3 10" xfId="18973"/>
    <cellStyle name="Normal 6 3 4 3 2" xfId="4814"/>
    <cellStyle name="Normal 6 3 4 3 3" xfId="6570"/>
    <cellStyle name="Normal 6 3 4 3 4" xfId="8343"/>
    <cellStyle name="Normal 6 3 4 3 5" xfId="10112"/>
    <cellStyle name="Normal 6 3 4 3 6" xfId="11882"/>
    <cellStyle name="Normal 6 3 4 3 7" xfId="13656"/>
    <cellStyle name="Normal 6 3 4 3 8" xfId="15454"/>
    <cellStyle name="Normal 6 3 4 3 9" xfId="17211"/>
    <cellStyle name="Normal 6 3 4 4" xfId="1590"/>
    <cellStyle name="Normal 6 3 4 4 10" xfId="19559"/>
    <cellStyle name="Normal 6 3 4 4 2" xfId="5403"/>
    <cellStyle name="Normal 6 3 4 4 3" xfId="7156"/>
    <cellStyle name="Normal 6 3 4 4 4" xfId="8929"/>
    <cellStyle name="Normal 6 3 4 4 5" xfId="10698"/>
    <cellStyle name="Normal 6 3 4 4 6" xfId="12468"/>
    <cellStyle name="Normal 6 3 4 4 7" xfId="14242"/>
    <cellStyle name="Normal 6 3 4 4 8" xfId="16043"/>
    <cellStyle name="Normal 6 3 4 4 9" xfId="17797"/>
    <cellStyle name="Normal 6 3 4 5" xfId="729"/>
    <cellStyle name="Normal 6 3 4 6" xfId="2759"/>
    <cellStyle name="Normal 6 3 4 7" xfId="3179"/>
    <cellStyle name="Normal 6 3 4 8" xfId="3485"/>
    <cellStyle name="Normal 6 3 4 9" xfId="3061"/>
    <cellStyle name="Normal 6 3 5" xfId="331"/>
    <cellStyle name="Normal 6 3 5 10" xfId="15063"/>
    <cellStyle name="Normal 6 3 5 11" xfId="16823"/>
    <cellStyle name="Normal 6 3 5 12" xfId="18586"/>
    <cellStyle name="Normal 6 3 5 2" xfId="1200"/>
    <cellStyle name="Normal 6 3 5 2 10" xfId="19172"/>
    <cellStyle name="Normal 6 3 5 2 2" xfId="5013"/>
    <cellStyle name="Normal 6 3 5 2 3" xfId="6769"/>
    <cellStyle name="Normal 6 3 5 2 4" xfId="8542"/>
    <cellStyle name="Normal 6 3 5 2 5" xfId="10311"/>
    <cellStyle name="Normal 6 3 5 2 6" xfId="12081"/>
    <cellStyle name="Normal 6 3 5 2 7" xfId="13855"/>
    <cellStyle name="Normal 6 3 5 2 8" xfId="15653"/>
    <cellStyle name="Normal 6 3 5 2 9" xfId="17410"/>
    <cellStyle name="Normal 6 3 5 3" xfId="1789"/>
    <cellStyle name="Normal 6 3 5 3 10" xfId="19758"/>
    <cellStyle name="Normal 6 3 5 3 2" xfId="5602"/>
    <cellStyle name="Normal 6 3 5 3 3" xfId="7355"/>
    <cellStyle name="Normal 6 3 5 3 4" xfId="9128"/>
    <cellStyle name="Normal 6 3 5 3 5" xfId="10897"/>
    <cellStyle name="Normal 6 3 5 3 6" xfId="12667"/>
    <cellStyle name="Normal 6 3 5 3 7" xfId="14441"/>
    <cellStyle name="Normal 6 3 5 3 8" xfId="16242"/>
    <cellStyle name="Normal 6 3 5 3 9" xfId="17996"/>
    <cellStyle name="Normal 6 3 5 4" xfId="4426"/>
    <cellStyle name="Normal 6 3 5 5" xfId="6183"/>
    <cellStyle name="Normal 6 3 5 6" xfId="7956"/>
    <cellStyle name="Normal 6 3 5 7" xfId="9725"/>
    <cellStyle name="Normal 6 3 5 8" xfId="11495"/>
    <cellStyle name="Normal 6 3 5 9" xfId="13269"/>
    <cellStyle name="Normal 6 3 6" xfId="907"/>
    <cellStyle name="Normal 6 3 6 10" xfId="18879"/>
    <cellStyle name="Normal 6 3 6 2" xfId="4720"/>
    <cellStyle name="Normal 6 3 6 3" xfId="6476"/>
    <cellStyle name="Normal 6 3 6 4" xfId="8249"/>
    <cellStyle name="Normal 6 3 6 5" xfId="10018"/>
    <cellStyle name="Normal 6 3 6 6" xfId="11788"/>
    <cellStyle name="Normal 6 3 6 7" xfId="13562"/>
    <cellStyle name="Normal 6 3 6 8" xfId="15360"/>
    <cellStyle name="Normal 6 3 6 9" xfId="17117"/>
    <cellStyle name="Normal 6 3 7" xfId="1496"/>
    <cellStyle name="Normal 6 3 7 10" xfId="19465"/>
    <cellStyle name="Normal 6 3 7 2" xfId="5309"/>
    <cellStyle name="Normal 6 3 7 3" xfId="7062"/>
    <cellStyle name="Normal 6 3 7 4" xfId="8835"/>
    <cellStyle name="Normal 6 3 7 5" xfId="10604"/>
    <cellStyle name="Normal 6 3 7 6" xfId="12374"/>
    <cellStyle name="Normal 6 3 7 7" xfId="14148"/>
    <cellStyle name="Normal 6 3 7 8" xfId="15949"/>
    <cellStyle name="Normal 6 3 7 9" xfId="17703"/>
    <cellStyle name="Normal 6 3 8" xfId="613"/>
    <cellStyle name="Normal 6 3 9" xfId="3045"/>
    <cellStyle name="Normal 6 4" xfId="64"/>
    <cellStyle name="Normal 6 4 10" xfId="2154"/>
    <cellStyle name="Normal 6 4 11" xfId="3664"/>
    <cellStyle name="Normal 6 4 12" xfId="3871"/>
    <cellStyle name="Normal 6 4 13" xfId="3992"/>
    <cellStyle name="Normal 6 4 14" xfId="3363"/>
    <cellStyle name="Normal 6 4 15" xfId="4151"/>
    <cellStyle name="Normal 6 4 16" xfId="5914"/>
    <cellStyle name="Normal 6 4 17" xfId="7687"/>
    <cellStyle name="Normal 6 4 18" xfId="9456"/>
    <cellStyle name="Normal 6 4 19" xfId="11226"/>
    <cellStyle name="Normal 6 4 2" xfId="261"/>
    <cellStyle name="Normal 6 4 2 10" xfId="3877"/>
    <cellStyle name="Normal 6 4 2 11" xfId="3998"/>
    <cellStyle name="Normal 6 4 2 12" xfId="2205"/>
    <cellStyle name="Normal 6 4 2 13" xfId="4344"/>
    <cellStyle name="Normal 6 4 2 14" xfId="6104"/>
    <cellStyle name="Normal 6 4 2 15" xfId="7877"/>
    <cellStyle name="Normal 6 4 2 16" xfId="9646"/>
    <cellStyle name="Normal 6 4 2 17" xfId="11416"/>
    <cellStyle name="Normal 6 4 2 18" xfId="13189"/>
    <cellStyle name="Normal 6 4 2 19" xfId="14982"/>
    <cellStyle name="Normal 6 4 2 2" xfId="545"/>
    <cellStyle name="Normal 6 4 2 2 10" xfId="15277"/>
    <cellStyle name="Normal 6 4 2 2 11" xfId="17036"/>
    <cellStyle name="Normal 6 4 2 2 12" xfId="18799"/>
    <cellStyle name="Normal 6 4 2 2 2" xfId="1413"/>
    <cellStyle name="Normal 6 4 2 2 2 10" xfId="19385"/>
    <cellStyle name="Normal 6 4 2 2 2 2" xfId="5226"/>
    <cellStyle name="Normal 6 4 2 2 2 3" xfId="6982"/>
    <cellStyle name="Normal 6 4 2 2 2 4" xfId="8755"/>
    <cellStyle name="Normal 6 4 2 2 2 5" xfId="10524"/>
    <cellStyle name="Normal 6 4 2 2 2 6" xfId="12294"/>
    <cellStyle name="Normal 6 4 2 2 2 7" xfId="14068"/>
    <cellStyle name="Normal 6 4 2 2 2 8" xfId="15866"/>
    <cellStyle name="Normal 6 4 2 2 2 9" xfId="17623"/>
    <cellStyle name="Normal 6 4 2 2 3" xfId="2002"/>
    <cellStyle name="Normal 6 4 2 2 3 10" xfId="19971"/>
    <cellStyle name="Normal 6 4 2 2 3 2" xfId="5815"/>
    <cellStyle name="Normal 6 4 2 2 3 3" xfId="7568"/>
    <cellStyle name="Normal 6 4 2 2 3 4" xfId="9341"/>
    <cellStyle name="Normal 6 4 2 2 3 5" xfId="11110"/>
    <cellStyle name="Normal 6 4 2 2 3 6" xfId="12880"/>
    <cellStyle name="Normal 6 4 2 2 3 7" xfId="14654"/>
    <cellStyle name="Normal 6 4 2 2 3 8" xfId="16455"/>
    <cellStyle name="Normal 6 4 2 2 3 9" xfId="18209"/>
    <cellStyle name="Normal 6 4 2 2 4" xfId="4639"/>
    <cellStyle name="Normal 6 4 2 2 5" xfId="6396"/>
    <cellStyle name="Normal 6 4 2 2 6" xfId="8169"/>
    <cellStyle name="Normal 6 4 2 2 7" xfId="9938"/>
    <cellStyle name="Normal 6 4 2 2 8" xfId="11708"/>
    <cellStyle name="Normal 6 4 2 2 9" xfId="13482"/>
    <cellStyle name="Normal 6 4 2 20" xfId="16742"/>
    <cellStyle name="Normal 6 4 2 21" xfId="18506"/>
    <cellStyle name="Normal 6 4 2 22" xfId="20278"/>
    <cellStyle name="Normal 6 4 2 3" xfId="1120"/>
    <cellStyle name="Normal 6 4 2 3 10" xfId="19092"/>
    <cellStyle name="Normal 6 4 2 3 2" xfId="4933"/>
    <cellStyle name="Normal 6 4 2 3 3" xfId="6689"/>
    <cellStyle name="Normal 6 4 2 3 4" xfId="8462"/>
    <cellStyle name="Normal 6 4 2 3 5" xfId="10231"/>
    <cellStyle name="Normal 6 4 2 3 6" xfId="12001"/>
    <cellStyle name="Normal 6 4 2 3 7" xfId="13775"/>
    <cellStyle name="Normal 6 4 2 3 8" xfId="15573"/>
    <cellStyle name="Normal 6 4 2 3 9" xfId="17330"/>
    <cellStyle name="Normal 6 4 2 4" xfId="1709"/>
    <cellStyle name="Normal 6 4 2 4 10" xfId="19678"/>
    <cellStyle name="Normal 6 4 2 4 2" xfId="5522"/>
    <cellStyle name="Normal 6 4 2 4 3" xfId="7275"/>
    <cellStyle name="Normal 6 4 2 4 4" xfId="9048"/>
    <cellStyle name="Normal 6 4 2 4 5" xfId="10817"/>
    <cellStyle name="Normal 6 4 2 4 6" xfId="12587"/>
    <cellStyle name="Normal 6 4 2 4 7" xfId="14361"/>
    <cellStyle name="Normal 6 4 2 4 8" xfId="16162"/>
    <cellStyle name="Normal 6 4 2 4 9" xfId="17916"/>
    <cellStyle name="Normal 6 4 2 5" xfId="730"/>
    <cellStyle name="Normal 6 4 2 6" xfId="844"/>
    <cellStyle name="Normal 6 4 2 7" xfId="3349"/>
    <cellStyle name="Normal 6 4 2 8" xfId="3345"/>
    <cellStyle name="Normal 6 4 2 9" xfId="3674"/>
    <cellStyle name="Normal 6 4 20" xfId="12999"/>
    <cellStyle name="Normal 6 4 21" xfId="14787"/>
    <cellStyle name="Normal 6 4 22" xfId="16551"/>
    <cellStyle name="Normal 6 4 23" xfId="18316"/>
    <cellStyle name="Normal 6 4 24" xfId="20088"/>
    <cellStyle name="Normal 6 4 3" xfId="158"/>
    <cellStyle name="Normal 6 4 3 10" xfId="3753"/>
    <cellStyle name="Normal 6 4 3 11" xfId="3941"/>
    <cellStyle name="Normal 6 4 3 12" xfId="3956"/>
    <cellStyle name="Normal 6 4 3 13" xfId="4245"/>
    <cellStyle name="Normal 6 4 3 14" xfId="6008"/>
    <cellStyle name="Normal 6 4 3 15" xfId="7781"/>
    <cellStyle name="Normal 6 4 3 16" xfId="9550"/>
    <cellStyle name="Normal 6 4 3 17" xfId="11320"/>
    <cellStyle name="Normal 6 4 3 18" xfId="13093"/>
    <cellStyle name="Normal 6 4 3 19" xfId="14881"/>
    <cellStyle name="Normal 6 4 3 2" xfId="449"/>
    <cellStyle name="Normal 6 4 3 2 10" xfId="15181"/>
    <cellStyle name="Normal 6 4 3 2 11" xfId="16941"/>
    <cellStyle name="Normal 6 4 3 2 12" xfId="18704"/>
    <cellStyle name="Normal 6 4 3 2 2" xfId="1318"/>
    <cellStyle name="Normal 6 4 3 2 2 10" xfId="19290"/>
    <cellStyle name="Normal 6 4 3 2 2 2" xfId="5131"/>
    <cellStyle name="Normal 6 4 3 2 2 3" xfId="6887"/>
    <cellStyle name="Normal 6 4 3 2 2 4" xfId="8660"/>
    <cellStyle name="Normal 6 4 3 2 2 5" xfId="10429"/>
    <cellStyle name="Normal 6 4 3 2 2 6" xfId="12199"/>
    <cellStyle name="Normal 6 4 3 2 2 7" xfId="13973"/>
    <cellStyle name="Normal 6 4 3 2 2 8" xfId="15771"/>
    <cellStyle name="Normal 6 4 3 2 2 9" xfId="17528"/>
    <cellStyle name="Normal 6 4 3 2 3" xfId="1907"/>
    <cellStyle name="Normal 6 4 3 2 3 10" xfId="19876"/>
    <cellStyle name="Normal 6 4 3 2 3 2" xfId="5720"/>
    <cellStyle name="Normal 6 4 3 2 3 3" xfId="7473"/>
    <cellStyle name="Normal 6 4 3 2 3 4" xfId="9246"/>
    <cellStyle name="Normal 6 4 3 2 3 5" xfId="11015"/>
    <cellStyle name="Normal 6 4 3 2 3 6" xfId="12785"/>
    <cellStyle name="Normal 6 4 3 2 3 7" xfId="14559"/>
    <cellStyle name="Normal 6 4 3 2 3 8" xfId="16360"/>
    <cellStyle name="Normal 6 4 3 2 3 9" xfId="18114"/>
    <cellStyle name="Normal 6 4 3 2 4" xfId="4544"/>
    <cellStyle name="Normal 6 4 3 2 5" xfId="6301"/>
    <cellStyle name="Normal 6 4 3 2 6" xfId="8074"/>
    <cellStyle name="Normal 6 4 3 2 7" xfId="9843"/>
    <cellStyle name="Normal 6 4 3 2 8" xfId="11613"/>
    <cellStyle name="Normal 6 4 3 2 9" xfId="13387"/>
    <cellStyle name="Normal 6 4 3 20" xfId="16645"/>
    <cellStyle name="Normal 6 4 3 21" xfId="18410"/>
    <cellStyle name="Normal 6 4 3 22" xfId="20182"/>
    <cellStyle name="Normal 6 4 3 3" xfId="1025"/>
    <cellStyle name="Normal 6 4 3 3 10" xfId="18997"/>
    <cellStyle name="Normal 6 4 3 3 2" xfId="4838"/>
    <cellStyle name="Normal 6 4 3 3 3" xfId="6594"/>
    <cellStyle name="Normal 6 4 3 3 4" xfId="8367"/>
    <cellStyle name="Normal 6 4 3 3 5" xfId="10136"/>
    <cellStyle name="Normal 6 4 3 3 6" xfId="11906"/>
    <cellStyle name="Normal 6 4 3 3 7" xfId="13680"/>
    <cellStyle name="Normal 6 4 3 3 8" xfId="15478"/>
    <cellStyle name="Normal 6 4 3 3 9" xfId="17235"/>
    <cellStyle name="Normal 6 4 3 4" xfId="1614"/>
    <cellStyle name="Normal 6 4 3 4 10" xfId="19583"/>
    <cellStyle name="Normal 6 4 3 4 2" xfId="5427"/>
    <cellStyle name="Normal 6 4 3 4 3" xfId="7180"/>
    <cellStyle name="Normal 6 4 3 4 4" xfId="8953"/>
    <cellStyle name="Normal 6 4 3 4 5" xfId="10722"/>
    <cellStyle name="Normal 6 4 3 4 6" xfId="12492"/>
    <cellStyle name="Normal 6 4 3 4 7" xfId="14266"/>
    <cellStyle name="Normal 6 4 3 4 8" xfId="16067"/>
    <cellStyle name="Normal 6 4 3 4 9" xfId="17821"/>
    <cellStyle name="Normal 6 4 3 5" xfId="704"/>
    <cellStyle name="Normal 6 4 3 6" xfId="3096"/>
    <cellStyle name="Normal 6 4 3 7" xfId="2460"/>
    <cellStyle name="Normal 6 4 3 8" xfId="2812"/>
    <cellStyle name="Normal 6 4 3 9" xfId="2547"/>
    <cellStyle name="Normal 6 4 4" xfId="355"/>
    <cellStyle name="Normal 6 4 4 10" xfId="15087"/>
    <cellStyle name="Normal 6 4 4 11" xfId="16847"/>
    <cellStyle name="Normal 6 4 4 12" xfId="18610"/>
    <cellStyle name="Normal 6 4 4 2" xfId="1224"/>
    <cellStyle name="Normal 6 4 4 2 10" xfId="19196"/>
    <cellStyle name="Normal 6 4 4 2 2" xfId="5037"/>
    <cellStyle name="Normal 6 4 4 2 3" xfId="6793"/>
    <cellStyle name="Normal 6 4 4 2 4" xfId="8566"/>
    <cellStyle name="Normal 6 4 4 2 5" xfId="10335"/>
    <cellStyle name="Normal 6 4 4 2 6" xfId="12105"/>
    <cellStyle name="Normal 6 4 4 2 7" xfId="13879"/>
    <cellStyle name="Normal 6 4 4 2 8" xfId="15677"/>
    <cellStyle name="Normal 6 4 4 2 9" xfId="17434"/>
    <cellStyle name="Normal 6 4 4 3" xfId="1813"/>
    <cellStyle name="Normal 6 4 4 3 10" xfId="19782"/>
    <cellStyle name="Normal 6 4 4 3 2" xfId="5626"/>
    <cellStyle name="Normal 6 4 4 3 3" xfId="7379"/>
    <cellStyle name="Normal 6 4 4 3 4" xfId="9152"/>
    <cellStyle name="Normal 6 4 4 3 5" xfId="10921"/>
    <cellStyle name="Normal 6 4 4 3 6" xfId="12691"/>
    <cellStyle name="Normal 6 4 4 3 7" xfId="14465"/>
    <cellStyle name="Normal 6 4 4 3 8" xfId="16266"/>
    <cellStyle name="Normal 6 4 4 3 9" xfId="18020"/>
    <cellStyle name="Normal 6 4 4 4" xfId="4450"/>
    <cellStyle name="Normal 6 4 4 5" xfId="6207"/>
    <cellStyle name="Normal 6 4 4 6" xfId="7980"/>
    <cellStyle name="Normal 6 4 4 7" xfId="9749"/>
    <cellStyle name="Normal 6 4 4 8" xfId="11519"/>
    <cellStyle name="Normal 6 4 4 9" xfId="13293"/>
    <cellStyle name="Normal 6 4 5" xfId="931"/>
    <cellStyle name="Normal 6 4 5 10" xfId="18903"/>
    <cellStyle name="Normal 6 4 5 2" xfId="4744"/>
    <cellStyle name="Normal 6 4 5 3" xfId="6500"/>
    <cellStyle name="Normal 6 4 5 4" xfId="8273"/>
    <cellStyle name="Normal 6 4 5 5" xfId="10042"/>
    <cellStyle name="Normal 6 4 5 6" xfId="11812"/>
    <cellStyle name="Normal 6 4 5 7" xfId="13586"/>
    <cellStyle name="Normal 6 4 5 8" xfId="15384"/>
    <cellStyle name="Normal 6 4 5 9" xfId="17141"/>
    <cellStyle name="Normal 6 4 6" xfId="1520"/>
    <cellStyle name="Normal 6 4 6 10" xfId="19489"/>
    <cellStyle name="Normal 6 4 6 2" xfId="5333"/>
    <cellStyle name="Normal 6 4 6 3" xfId="7086"/>
    <cellStyle name="Normal 6 4 6 4" xfId="8859"/>
    <cellStyle name="Normal 6 4 6 5" xfId="10628"/>
    <cellStyle name="Normal 6 4 6 6" xfId="12398"/>
    <cellStyle name="Normal 6 4 6 7" xfId="14172"/>
    <cellStyle name="Normal 6 4 6 8" xfId="15973"/>
    <cellStyle name="Normal 6 4 6 9" xfId="17727"/>
    <cellStyle name="Normal 6 4 7" xfId="772"/>
    <cellStyle name="Normal 6 4 8" xfId="2608"/>
    <cellStyle name="Normal 6 4 9" xfId="3338"/>
    <cellStyle name="Normal 6 5" xfId="220"/>
    <cellStyle name="Normal 6 5 10" xfId="3909"/>
    <cellStyle name="Normal 6 5 11" xfId="4022"/>
    <cellStyle name="Normal 6 5 12" xfId="3807"/>
    <cellStyle name="Normal 6 5 13" xfId="4303"/>
    <cellStyle name="Normal 6 5 14" xfId="6063"/>
    <cellStyle name="Normal 6 5 15" xfId="7836"/>
    <cellStyle name="Normal 6 5 16" xfId="9605"/>
    <cellStyle name="Normal 6 5 17" xfId="11375"/>
    <cellStyle name="Normal 6 5 18" xfId="13148"/>
    <cellStyle name="Normal 6 5 19" xfId="14941"/>
    <cellStyle name="Normal 6 5 2" xfId="504"/>
    <cellStyle name="Normal 6 5 2 10" xfId="15236"/>
    <cellStyle name="Normal 6 5 2 11" xfId="16995"/>
    <cellStyle name="Normal 6 5 2 12" xfId="18758"/>
    <cellStyle name="Normal 6 5 2 2" xfId="1372"/>
    <cellStyle name="Normal 6 5 2 2 10" xfId="19344"/>
    <cellStyle name="Normal 6 5 2 2 2" xfId="5185"/>
    <cellStyle name="Normal 6 5 2 2 3" xfId="6941"/>
    <cellStyle name="Normal 6 5 2 2 4" xfId="8714"/>
    <cellStyle name="Normal 6 5 2 2 5" xfId="10483"/>
    <cellStyle name="Normal 6 5 2 2 6" xfId="12253"/>
    <cellStyle name="Normal 6 5 2 2 7" xfId="14027"/>
    <cellStyle name="Normal 6 5 2 2 8" xfId="15825"/>
    <cellStyle name="Normal 6 5 2 2 9" xfId="17582"/>
    <cellStyle name="Normal 6 5 2 3" xfId="1961"/>
    <cellStyle name="Normal 6 5 2 3 10" xfId="19930"/>
    <cellStyle name="Normal 6 5 2 3 2" xfId="5774"/>
    <cellStyle name="Normal 6 5 2 3 3" xfId="7527"/>
    <cellStyle name="Normal 6 5 2 3 4" xfId="9300"/>
    <cellStyle name="Normal 6 5 2 3 5" xfId="11069"/>
    <cellStyle name="Normal 6 5 2 3 6" xfId="12839"/>
    <cellStyle name="Normal 6 5 2 3 7" xfId="14613"/>
    <cellStyle name="Normal 6 5 2 3 8" xfId="16414"/>
    <cellStyle name="Normal 6 5 2 3 9" xfId="18168"/>
    <cellStyle name="Normal 6 5 2 4" xfId="4598"/>
    <cellStyle name="Normal 6 5 2 5" xfId="6355"/>
    <cellStyle name="Normal 6 5 2 6" xfId="8128"/>
    <cellStyle name="Normal 6 5 2 7" xfId="9897"/>
    <cellStyle name="Normal 6 5 2 8" xfId="11667"/>
    <cellStyle name="Normal 6 5 2 9" xfId="13441"/>
    <cellStyle name="Normal 6 5 20" xfId="16701"/>
    <cellStyle name="Normal 6 5 21" xfId="18465"/>
    <cellStyle name="Normal 6 5 22" xfId="20237"/>
    <cellStyle name="Normal 6 5 3" xfId="1079"/>
    <cellStyle name="Normal 6 5 3 10" xfId="19051"/>
    <cellStyle name="Normal 6 5 3 2" xfId="4892"/>
    <cellStyle name="Normal 6 5 3 3" xfId="6648"/>
    <cellStyle name="Normal 6 5 3 4" xfId="8421"/>
    <cellStyle name="Normal 6 5 3 5" xfId="10190"/>
    <cellStyle name="Normal 6 5 3 6" xfId="11960"/>
    <cellStyle name="Normal 6 5 3 7" xfId="13734"/>
    <cellStyle name="Normal 6 5 3 8" xfId="15532"/>
    <cellStyle name="Normal 6 5 3 9" xfId="17289"/>
    <cellStyle name="Normal 6 5 4" xfId="1668"/>
    <cellStyle name="Normal 6 5 4 10" xfId="19637"/>
    <cellStyle name="Normal 6 5 4 2" xfId="5481"/>
    <cellStyle name="Normal 6 5 4 3" xfId="7234"/>
    <cellStyle name="Normal 6 5 4 4" xfId="9007"/>
    <cellStyle name="Normal 6 5 4 5" xfId="10776"/>
    <cellStyle name="Normal 6 5 4 6" xfId="12546"/>
    <cellStyle name="Normal 6 5 4 7" xfId="14320"/>
    <cellStyle name="Normal 6 5 4 8" xfId="16121"/>
    <cellStyle name="Normal 6 5 4 9" xfId="17875"/>
    <cellStyle name="Normal 6 5 5" xfId="679"/>
    <cellStyle name="Normal 6 5 6" xfId="2667"/>
    <cellStyle name="Normal 6 5 7" xfId="3397"/>
    <cellStyle name="Normal 6 5 8" xfId="2829"/>
    <cellStyle name="Normal 6 5 9" xfId="3715"/>
    <cellStyle name="Normal 6 6" xfId="213"/>
    <cellStyle name="Normal 6 7" xfId="116"/>
    <cellStyle name="Normal 6 7 10" xfId="3339"/>
    <cellStyle name="Normal 6 7 11" xfId="3411"/>
    <cellStyle name="Normal 6 7 12" xfId="2861"/>
    <cellStyle name="Normal 6 7 13" xfId="4203"/>
    <cellStyle name="Normal 6 7 14" xfId="5966"/>
    <cellStyle name="Normal 6 7 15" xfId="7739"/>
    <cellStyle name="Normal 6 7 16" xfId="9508"/>
    <cellStyle name="Normal 6 7 17" xfId="11278"/>
    <cellStyle name="Normal 6 7 18" xfId="13051"/>
    <cellStyle name="Normal 6 7 19" xfId="14839"/>
    <cellStyle name="Normal 6 7 2" xfId="407"/>
    <cellStyle name="Normal 6 7 2 10" xfId="15139"/>
    <cellStyle name="Normal 6 7 2 11" xfId="16899"/>
    <cellStyle name="Normal 6 7 2 12" xfId="18662"/>
    <cellStyle name="Normal 6 7 2 2" xfId="1276"/>
    <cellStyle name="Normal 6 7 2 2 10" xfId="19248"/>
    <cellStyle name="Normal 6 7 2 2 2" xfId="5089"/>
    <cellStyle name="Normal 6 7 2 2 3" xfId="6845"/>
    <cellStyle name="Normal 6 7 2 2 4" xfId="8618"/>
    <cellStyle name="Normal 6 7 2 2 5" xfId="10387"/>
    <cellStyle name="Normal 6 7 2 2 6" xfId="12157"/>
    <cellStyle name="Normal 6 7 2 2 7" xfId="13931"/>
    <cellStyle name="Normal 6 7 2 2 8" xfId="15729"/>
    <cellStyle name="Normal 6 7 2 2 9" xfId="17486"/>
    <cellStyle name="Normal 6 7 2 3" xfId="1865"/>
    <cellStyle name="Normal 6 7 2 3 10" xfId="19834"/>
    <cellStyle name="Normal 6 7 2 3 2" xfId="5678"/>
    <cellStyle name="Normal 6 7 2 3 3" xfId="7431"/>
    <cellStyle name="Normal 6 7 2 3 4" xfId="9204"/>
    <cellStyle name="Normal 6 7 2 3 5" xfId="10973"/>
    <cellStyle name="Normal 6 7 2 3 6" xfId="12743"/>
    <cellStyle name="Normal 6 7 2 3 7" xfId="14517"/>
    <cellStyle name="Normal 6 7 2 3 8" xfId="16318"/>
    <cellStyle name="Normal 6 7 2 3 9" xfId="18072"/>
    <cellStyle name="Normal 6 7 2 4" xfId="4502"/>
    <cellStyle name="Normal 6 7 2 5" xfId="6259"/>
    <cellStyle name="Normal 6 7 2 6" xfId="8032"/>
    <cellStyle name="Normal 6 7 2 7" xfId="9801"/>
    <cellStyle name="Normal 6 7 2 8" xfId="11571"/>
    <cellStyle name="Normal 6 7 2 9" xfId="13345"/>
    <cellStyle name="Normal 6 7 20" xfId="16603"/>
    <cellStyle name="Normal 6 7 21" xfId="18368"/>
    <cellStyle name="Normal 6 7 22" xfId="20140"/>
    <cellStyle name="Normal 6 7 3" xfId="983"/>
    <cellStyle name="Normal 6 7 3 10" xfId="18955"/>
    <cellStyle name="Normal 6 7 3 2" xfId="4796"/>
    <cellStyle name="Normal 6 7 3 3" xfId="6552"/>
    <cellStyle name="Normal 6 7 3 4" xfId="8325"/>
    <cellStyle name="Normal 6 7 3 5" xfId="10094"/>
    <cellStyle name="Normal 6 7 3 6" xfId="11864"/>
    <cellStyle name="Normal 6 7 3 7" xfId="13638"/>
    <cellStyle name="Normal 6 7 3 8" xfId="15436"/>
    <cellStyle name="Normal 6 7 3 9" xfId="17193"/>
    <cellStyle name="Normal 6 7 4" xfId="1572"/>
    <cellStyle name="Normal 6 7 4 10" xfId="19541"/>
    <cellStyle name="Normal 6 7 4 2" xfId="5385"/>
    <cellStyle name="Normal 6 7 4 3" xfId="7138"/>
    <cellStyle name="Normal 6 7 4 4" xfId="8911"/>
    <cellStyle name="Normal 6 7 4 5" xfId="10680"/>
    <cellStyle name="Normal 6 7 4 6" xfId="12450"/>
    <cellStyle name="Normal 6 7 4 7" xfId="14224"/>
    <cellStyle name="Normal 6 7 4 8" xfId="16025"/>
    <cellStyle name="Normal 6 7 4 9" xfId="17779"/>
    <cellStyle name="Normal 6 7 5" xfId="797"/>
    <cellStyle name="Normal 6 7 6" xfId="2937"/>
    <cellStyle name="Normal 6 7 7" xfId="2697"/>
    <cellStyle name="Normal 6 7 8" xfId="2370"/>
    <cellStyle name="Normal 6 7 9" xfId="2172"/>
    <cellStyle name="Normal 6 8" xfId="313"/>
    <cellStyle name="Normal 6 8 10" xfId="15045"/>
    <cellStyle name="Normal 6 8 11" xfId="16805"/>
    <cellStyle name="Normal 6 8 12" xfId="18568"/>
    <cellStyle name="Normal 6 8 2" xfId="1182"/>
    <cellStyle name="Normal 6 8 2 10" xfId="19154"/>
    <cellStyle name="Normal 6 8 2 2" xfId="4995"/>
    <cellStyle name="Normal 6 8 2 3" xfId="6751"/>
    <cellStyle name="Normal 6 8 2 4" xfId="8524"/>
    <cellStyle name="Normal 6 8 2 5" xfId="10293"/>
    <cellStyle name="Normal 6 8 2 6" xfId="12063"/>
    <cellStyle name="Normal 6 8 2 7" xfId="13837"/>
    <cellStyle name="Normal 6 8 2 8" xfId="15635"/>
    <cellStyle name="Normal 6 8 2 9" xfId="17392"/>
    <cellStyle name="Normal 6 8 3" xfId="1771"/>
    <cellStyle name="Normal 6 8 3 10" xfId="19740"/>
    <cellStyle name="Normal 6 8 3 2" xfId="5584"/>
    <cellStyle name="Normal 6 8 3 3" xfId="7337"/>
    <cellStyle name="Normal 6 8 3 4" xfId="9110"/>
    <cellStyle name="Normal 6 8 3 5" xfId="10879"/>
    <cellStyle name="Normal 6 8 3 6" xfId="12649"/>
    <cellStyle name="Normal 6 8 3 7" xfId="14423"/>
    <cellStyle name="Normal 6 8 3 8" xfId="16224"/>
    <cellStyle name="Normal 6 8 3 9" xfId="17978"/>
    <cellStyle name="Normal 6 8 4" xfId="4408"/>
    <cellStyle name="Normal 6 8 5" xfId="6165"/>
    <cellStyle name="Normal 6 8 6" xfId="7938"/>
    <cellStyle name="Normal 6 8 7" xfId="9707"/>
    <cellStyle name="Normal 6 8 8" xfId="11477"/>
    <cellStyle name="Normal 6 8 9" xfId="13251"/>
    <cellStyle name="Normal 6 9" xfId="889"/>
    <cellStyle name="Normal 6 9 10" xfId="18861"/>
    <cellStyle name="Normal 6 9 2" xfId="4702"/>
    <cellStyle name="Normal 6 9 3" xfId="6458"/>
    <cellStyle name="Normal 6 9 4" xfId="8231"/>
    <cellStyle name="Normal 6 9 5" xfId="10000"/>
    <cellStyle name="Normal 6 9 6" xfId="11770"/>
    <cellStyle name="Normal 6 9 7" xfId="13544"/>
    <cellStyle name="Normal 6 9 8" xfId="15342"/>
    <cellStyle name="Normal 6 9 9" xfId="17099"/>
    <cellStyle name="Normal 7" xfId="11"/>
    <cellStyle name="Normal 7 10" xfId="2526"/>
    <cellStyle name="Normal 7 11" xfId="2794"/>
    <cellStyle name="Normal 7 12" xfId="3507"/>
    <cellStyle name="Normal 7 13" xfId="3274"/>
    <cellStyle name="Normal 7 14" xfId="3183"/>
    <cellStyle name="Normal 7 15" xfId="3735"/>
    <cellStyle name="Normal 7 16" xfId="2169"/>
    <cellStyle name="Normal 7 17" xfId="4104"/>
    <cellStyle name="Normal 7 18" xfId="4145"/>
    <cellStyle name="Normal 7 19" xfId="7645"/>
    <cellStyle name="Normal 7 2" xfId="34"/>
    <cellStyle name="Normal 7 2 10" xfId="2517"/>
    <cellStyle name="Normal 7 2 11" xfId="3308"/>
    <cellStyle name="Normal 7 2 12" xfId="3462"/>
    <cellStyle name="Normal 7 2 13" xfId="3092"/>
    <cellStyle name="Normal 7 2 14" xfId="3746"/>
    <cellStyle name="Normal 7 2 15" xfId="3539"/>
    <cellStyle name="Normal 7 2 16" xfId="4125"/>
    <cellStyle name="Normal 7 2 17" xfId="5892"/>
    <cellStyle name="Normal 7 2 18" xfId="7664"/>
    <cellStyle name="Normal 7 2 19" xfId="9434"/>
    <cellStyle name="Normal 7 2 2" xfId="84"/>
    <cellStyle name="Normal 7 2 2 10" xfId="3293"/>
    <cellStyle name="Normal 7 2 2 11" xfId="3742"/>
    <cellStyle name="Normal 7 2 2 12" xfId="3933"/>
    <cellStyle name="Normal 7 2 2 13" xfId="4038"/>
    <cellStyle name="Normal 7 2 2 14" xfId="3934"/>
    <cellStyle name="Normal 7 2 2 15" xfId="4171"/>
    <cellStyle name="Normal 7 2 2 16" xfId="5934"/>
    <cellStyle name="Normal 7 2 2 17" xfId="7707"/>
    <cellStyle name="Normal 7 2 2 18" xfId="9476"/>
    <cellStyle name="Normal 7 2 2 19" xfId="11246"/>
    <cellStyle name="Normal 7 2 2 2" xfId="281"/>
    <cellStyle name="Normal 7 2 2 2 10" xfId="3910"/>
    <cellStyle name="Normal 7 2 2 2 11" xfId="4023"/>
    <cellStyle name="Normal 7 2 2 2 12" xfId="839"/>
    <cellStyle name="Normal 7 2 2 2 13" xfId="4364"/>
    <cellStyle name="Normal 7 2 2 2 14" xfId="6124"/>
    <cellStyle name="Normal 7 2 2 2 15" xfId="7897"/>
    <cellStyle name="Normal 7 2 2 2 16" xfId="9666"/>
    <cellStyle name="Normal 7 2 2 2 17" xfId="11436"/>
    <cellStyle name="Normal 7 2 2 2 18" xfId="13209"/>
    <cellStyle name="Normal 7 2 2 2 19" xfId="15002"/>
    <cellStyle name="Normal 7 2 2 2 2" xfId="565"/>
    <cellStyle name="Normal 7 2 2 2 2 10" xfId="15297"/>
    <cellStyle name="Normal 7 2 2 2 2 11" xfId="17056"/>
    <cellStyle name="Normal 7 2 2 2 2 12" xfId="18819"/>
    <cellStyle name="Normal 7 2 2 2 2 2" xfId="1433"/>
    <cellStyle name="Normal 7 2 2 2 2 2 10" xfId="19405"/>
    <cellStyle name="Normal 7 2 2 2 2 2 2" xfId="5246"/>
    <cellStyle name="Normal 7 2 2 2 2 2 3" xfId="7002"/>
    <cellStyle name="Normal 7 2 2 2 2 2 4" xfId="8775"/>
    <cellStyle name="Normal 7 2 2 2 2 2 5" xfId="10544"/>
    <cellStyle name="Normal 7 2 2 2 2 2 6" xfId="12314"/>
    <cellStyle name="Normal 7 2 2 2 2 2 7" xfId="14088"/>
    <cellStyle name="Normal 7 2 2 2 2 2 8" xfId="15886"/>
    <cellStyle name="Normal 7 2 2 2 2 2 9" xfId="17643"/>
    <cellStyle name="Normal 7 2 2 2 2 3" xfId="2022"/>
    <cellStyle name="Normal 7 2 2 2 2 3 10" xfId="19991"/>
    <cellStyle name="Normal 7 2 2 2 2 3 2" xfId="5835"/>
    <cellStyle name="Normal 7 2 2 2 2 3 3" xfId="7588"/>
    <cellStyle name="Normal 7 2 2 2 2 3 4" xfId="9361"/>
    <cellStyle name="Normal 7 2 2 2 2 3 5" xfId="11130"/>
    <cellStyle name="Normal 7 2 2 2 2 3 6" xfId="12900"/>
    <cellStyle name="Normal 7 2 2 2 2 3 7" xfId="14674"/>
    <cellStyle name="Normal 7 2 2 2 2 3 8" xfId="16475"/>
    <cellStyle name="Normal 7 2 2 2 2 3 9" xfId="18229"/>
    <cellStyle name="Normal 7 2 2 2 2 4" xfId="4659"/>
    <cellStyle name="Normal 7 2 2 2 2 5" xfId="6416"/>
    <cellStyle name="Normal 7 2 2 2 2 6" xfId="8189"/>
    <cellStyle name="Normal 7 2 2 2 2 7" xfId="9958"/>
    <cellStyle name="Normal 7 2 2 2 2 8" xfId="11728"/>
    <cellStyle name="Normal 7 2 2 2 2 9" xfId="13502"/>
    <cellStyle name="Normal 7 2 2 2 20" xfId="16762"/>
    <cellStyle name="Normal 7 2 2 2 21" xfId="18526"/>
    <cellStyle name="Normal 7 2 2 2 22" xfId="20298"/>
    <cellStyle name="Normal 7 2 2 2 3" xfId="1140"/>
    <cellStyle name="Normal 7 2 2 2 3 10" xfId="19112"/>
    <cellStyle name="Normal 7 2 2 2 3 2" xfId="4953"/>
    <cellStyle name="Normal 7 2 2 2 3 3" xfId="6709"/>
    <cellStyle name="Normal 7 2 2 2 3 4" xfId="8482"/>
    <cellStyle name="Normal 7 2 2 2 3 5" xfId="10251"/>
    <cellStyle name="Normal 7 2 2 2 3 6" xfId="12021"/>
    <cellStyle name="Normal 7 2 2 2 3 7" xfId="13795"/>
    <cellStyle name="Normal 7 2 2 2 3 8" xfId="15593"/>
    <cellStyle name="Normal 7 2 2 2 3 9" xfId="17350"/>
    <cellStyle name="Normal 7 2 2 2 4" xfId="1729"/>
    <cellStyle name="Normal 7 2 2 2 4 10" xfId="19698"/>
    <cellStyle name="Normal 7 2 2 2 4 2" xfId="5542"/>
    <cellStyle name="Normal 7 2 2 2 4 3" xfId="7295"/>
    <cellStyle name="Normal 7 2 2 2 4 4" xfId="9068"/>
    <cellStyle name="Normal 7 2 2 2 4 5" xfId="10837"/>
    <cellStyle name="Normal 7 2 2 2 4 6" xfId="12607"/>
    <cellStyle name="Normal 7 2 2 2 4 7" xfId="14381"/>
    <cellStyle name="Normal 7 2 2 2 4 8" xfId="16182"/>
    <cellStyle name="Normal 7 2 2 2 4 9" xfId="17936"/>
    <cellStyle name="Normal 7 2 2 2 5" xfId="2088"/>
    <cellStyle name="Normal 7 2 2 2 6" xfId="3171"/>
    <cellStyle name="Normal 7 2 2 2 7" xfId="3398"/>
    <cellStyle name="Normal 7 2 2 2 8" xfId="3034"/>
    <cellStyle name="Normal 7 2 2 2 9" xfId="3716"/>
    <cellStyle name="Normal 7 2 2 20" xfId="13019"/>
    <cellStyle name="Normal 7 2 2 21" xfId="14807"/>
    <cellStyle name="Normal 7 2 2 22" xfId="16571"/>
    <cellStyle name="Normal 7 2 2 23" xfId="18336"/>
    <cellStyle name="Normal 7 2 2 24" xfId="20108"/>
    <cellStyle name="Normal 7 2 2 3" xfId="178"/>
    <cellStyle name="Normal 7 2 2 3 10" xfId="2442"/>
    <cellStyle name="Normal 7 2 2 3 11" xfId="2495"/>
    <cellStyle name="Normal 7 2 2 3 12" xfId="2990"/>
    <cellStyle name="Normal 7 2 2 3 13" xfId="4265"/>
    <cellStyle name="Normal 7 2 2 3 14" xfId="6028"/>
    <cellStyle name="Normal 7 2 2 3 15" xfId="7801"/>
    <cellStyle name="Normal 7 2 2 3 16" xfId="9570"/>
    <cellStyle name="Normal 7 2 2 3 17" xfId="11340"/>
    <cellStyle name="Normal 7 2 2 3 18" xfId="13113"/>
    <cellStyle name="Normal 7 2 2 3 19" xfId="14901"/>
    <cellStyle name="Normal 7 2 2 3 2" xfId="469"/>
    <cellStyle name="Normal 7 2 2 3 2 10" xfId="15201"/>
    <cellStyle name="Normal 7 2 2 3 2 11" xfId="16961"/>
    <cellStyle name="Normal 7 2 2 3 2 12" xfId="18724"/>
    <cellStyle name="Normal 7 2 2 3 2 2" xfId="1338"/>
    <cellStyle name="Normal 7 2 2 3 2 2 10" xfId="19310"/>
    <cellStyle name="Normal 7 2 2 3 2 2 2" xfId="5151"/>
    <cellStyle name="Normal 7 2 2 3 2 2 3" xfId="6907"/>
    <cellStyle name="Normal 7 2 2 3 2 2 4" xfId="8680"/>
    <cellStyle name="Normal 7 2 2 3 2 2 5" xfId="10449"/>
    <cellStyle name="Normal 7 2 2 3 2 2 6" xfId="12219"/>
    <cellStyle name="Normal 7 2 2 3 2 2 7" xfId="13993"/>
    <cellStyle name="Normal 7 2 2 3 2 2 8" xfId="15791"/>
    <cellStyle name="Normal 7 2 2 3 2 2 9" xfId="17548"/>
    <cellStyle name="Normal 7 2 2 3 2 3" xfId="1927"/>
    <cellStyle name="Normal 7 2 2 3 2 3 10" xfId="19896"/>
    <cellStyle name="Normal 7 2 2 3 2 3 2" xfId="5740"/>
    <cellStyle name="Normal 7 2 2 3 2 3 3" xfId="7493"/>
    <cellStyle name="Normal 7 2 2 3 2 3 4" xfId="9266"/>
    <cellStyle name="Normal 7 2 2 3 2 3 5" xfId="11035"/>
    <cellStyle name="Normal 7 2 2 3 2 3 6" xfId="12805"/>
    <cellStyle name="Normal 7 2 2 3 2 3 7" xfId="14579"/>
    <cellStyle name="Normal 7 2 2 3 2 3 8" xfId="16380"/>
    <cellStyle name="Normal 7 2 2 3 2 3 9" xfId="18134"/>
    <cellStyle name="Normal 7 2 2 3 2 4" xfId="4564"/>
    <cellStyle name="Normal 7 2 2 3 2 5" xfId="6321"/>
    <cellStyle name="Normal 7 2 2 3 2 6" xfId="8094"/>
    <cellStyle name="Normal 7 2 2 3 2 7" xfId="9863"/>
    <cellStyle name="Normal 7 2 2 3 2 8" xfId="11633"/>
    <cellStyle name="Normal 7 2 2 3 2 9" xfId="13407"/>
    <cellStyle name="Normal 7 2 2 3 20" xfId="16665"/>
    <cellStyle name="Normal 7 2 2 3 21" xfId="18430"/>
    <cellStyle name="Normal 7 2 2 3 22" xfId="20202"/>
    <cellStyle name="Normal 7 2 2 3 3" xfId="1045"/>
    <cellStyle name="Normal 7 2 2 3 3 10" xfId="19017"/>
    <cellStyle name="Normal 7 2 2 3 3 2" xfId="4858"/>
    <cellStyle name="Normal 7 2 2 3 3 3" xfId="6614"/>
    <cellStyle name="Normal 7 2 2 3 3 4" xfId="8387"/>
    <cellStyle name="Normal 7 2 2 3 3 5" xfId="10156"/>
    <cellStyle name="Normal 7 2 2 3 3 6" xfId="11926"/>
    <cellStyle name="Normal 7 2 2 3 3 7" xfId="13700"/>
    <cellStyle name="Normal 7 2 2 3 3 8" xfId="15498"/>
    <cellStyle name="Normal 7 2 2 3 3 9" xfId="17255"/>
    <cellStyle name="Normal 7 2 2 3 4" xfId="1634"/>
    <cellStyle name="Normal 7 2 2 3 4 10" xfId="19603"/>
    <cellStyle name="Normal 7 2 2 3 4 2" xfId="5447"/>
    <cellStyle name="Normal 7 2 2 3 4 3" xfId="7200"/>
    <cellStyle name="Normal 7 2 2 3 4 4" xfId="8973"/>
    <cellStyle name="Normal 7 2 2 3 4 5" xfId="10742"/>
    <cellStyle name="Normal 7 2 2 3 4 6" xfId="12512"/>
    <cellStyle name="Normal 7 2 2 3 4 7" xfId="14286"/>
    <cellStyle name="Normal 7 2 2 3 4 8" xfId="16087"/>
    <cellStyle name="Normal 7 2 2 3 4 9" xfId="17841"/>
    <cellStyle name="Normal 7 2 2 3 5" xfId="778"/>
    <cellStyle name="Normal 7 2 2 3 6" xfId="3152"/>
    <cellStyle name="Normal 7 2 2 3 7" xfId="2732"/>
    <cellStyle name="Normal 7 2 2 3 8" xfId="3433"/>
    <cellStyle name="Normal 7 2 2 3 9" xfId="3545"/>
    <cellStyle name="Normal 7 2 2 4" xfId="375"/>
    <cellStyle name="Normal 7 2 2 4 10" xfId="15107"/>
    <cellStyle name="Normal 7 2 2 4 11" xfId="16867"/>
    <cellStyle name="Normal 7 2 2 4 12" xfId="18630"/>
    <cellStyle name="Normal 7 2 2 4 2" xfId="1244"/>
    <cellStyle name="Normal 7 2 2 4 2 10" xfId="19216"/>
    <cellStyle name="Normal 7 2 2 4 2 2" xfId="5057"/>
    <cellStyle name="Normal 7 2 2 4 2 3" xfId="6813"/>
    <cellStyle name="Normal 7 2 2 4 2 4" xfId="8586"/>
    <cellStyle name="Normal 7 2 2 4 2 5" xfId="10355"/>
    <cellStyle name="Normal 7 2 2 4 2 6" xfId="12125"/>
    <cellStyle name="Normal 7 2 2 4 2 7" xfId="13899"/>
    <cellStyle name="Normal 7 2 2 4 2 8" xfId="15697"/>
    <cellStyle name="Normal 7 2 2 4 2 9" xfId="17454"/>
    <cellStyle name="Normal 7 2 2 4 3" xfId="1833"/>
    <cellStyle name="Normal 7 2 2 4 3 10" xfId="19802"/>
    <cellStyle name="Normal 7 2 2 4 3 2" xfId="5646"/>
    <cellStyle name="Normal 7 2 2 4 3 3" xfId="7399"/>
    <cellStyle name="Normal 7 2 2 4 3 4" xfId="9172"/>
    <cellStyle name="Normal 7 2 2 4 3 5" xfId="10941"/>
    <cellStyle name="Normal 7 2 2 4 3 6" xfId="12711"/>
    <cellStyle name="Normal 7 2 2 4 3 7" xfId="14485"/>
    <cellStyle name="Normal 7 2 2 4 3 8" xfId="16286"/>
    <cellStyle name="Normal 7 2 2 4 3 9" xfId="18040"/>
    <cellStyle name="Normal 7 2 2 4 4" xfId="4470"/>
    <cellStyle name="Normal 7 2 2 4 5" xfId="6227"/>
    <cellStyle name="Normal 7 2 2 4 6" xfId="8000"/>
    <cellStyle name="Normal 7 2 2 4 7" xfId="9769"/>
    <cellStyle name="Normal 7 2 2 4 8" xfId="11539"/>
    <cellStyle name="Normal 7 2 2 4 9" xfId="13313"/>
    <cellStyle name="Normal 7 2 2 5" xfId="951"/>
    <cellStyle name="Normal 7 2 2 5 10" xfId="18923"/>
    <cellStyle name="Normal 7 2 2 5 2" xfId="4764"/>
    <cellStyle name="Normal 7 2 2 5 3" xfId="6520"/>
    <cellStyle name="Normal 7 2 2 5 4" xfId="8293"/>
    <cellStyle name="Normal 7 2 2 5 5" xfId="10062"/>
    <cellStyle name="Normal 7 2 2 5 6" xfId="11832"/>
    <cellStyle name="Normal 7 2 2 5 7" xfId="13606"/>
    <cellStyle name="Normal 7 2 2 5 8" xfId="15404"/>
    <cellStyle name="Normal 7 2 2 5 9" xfId="17161"/>
    <cellStyle name="Normal 7 2 2 6" xfId="1540"/>
    <cellStyle name="Normal 7 2 2 6 10" xfId="19509"/>
    <cellStyle name="Normal 7 2 2 6 2" xfId="5353"/>
    <cellStyle name="Normal 7 2 2 6 3" xfId="7106"/>
    <cellStyle name="Normal 7 2 2 6 4" xfId="8879"/>
    <cellStyle name="Normal 7 2 2 6 5" xfId="10648"/>
    <cellStyle name="Normal 7 2 2 6 6" xfId="12418"/>
    <cellStyle name="Normal 7 2 2 6 7" xfId="14192"/>
    <cellStyle name="Normal 7 2 2 6 8" xfId="15993"/>
    <cellStyle name="Normal 7 2 2 6 9" xfId="17747"/>
    <cellStyle name="Normal 7 2 2 7" xfId="655"/>
    <cellStyle name="Normal 7 2 2 8" xfId="2637"/>
    <cellStyle name="Normal 7 2 2 9" xfId="3434"/>
    <cellStyle name="Normal 7 2 20" xfId="11204"/>
    <cellStyle name="Normal 7 2 21" xfId="12977"/>
    <cellStyle name="Normal 7 2 22" xfId="14758"/>
    <cellStyle name="Normal 7 2 23" xfId="14730"/>
    <cellStyle name="Normal 7 2 24" xfId="18294"/>
    <cellStyle name="Normal 7 2 25" xfId="20066"/>
    <cellStyle name="Normal 7 2 3" xfId="239"/>
    <cellStyle name="Normal 7 2 3 10" xfId="3800"/>
    <cellStyle name="Normal 7 2 3 11" xfId="3151"/>
    <cellStyle name="Normal 7 2 3 12" xfId="3417"/>
    <cellStyle name="Normal 7 2 3 13" xfId="4322"/>
    <cellStyle name="Normal 7 2 3 14" xfId="6082"/>
    <cellStyle name="Normal 7 2 3 15" xfId="7855"/>
    <cellStyle name="Normal 7 2 3 16" xfId="9624"/>
    <cellStyle name="Normal 7 2 3 17" xfId="11394"/>
    <cellStyle name="Normal 7 2 3 18" xfId="13167"/>
    <cellStyle name="Normal 7 2 3 19" xfId="14960"/>
    <cellStyle name="Normal 7 2 3 2" xfId="523"/>
    <cellStyle name="Normal 7 2 3 2 10" xfId="15255"/>
    <cellStyle name="Normal 7 2 3 2 11" xfId="17014"/>
    <cellStyle name="Normal 7 2 3 2 12" xfId="18777"/>
    <cellStyle name="Normal 7 2 3 2 2" xfId="1391"/>
    <cellStyle name="Normal 7 2 3 2 2 10" xfId="19363"/>
    <cellStyle name="Normal 7 2 3 2 2 2" xfId="5204"/>
    <cellStyle name="Normal 7 2 3 2 2 3" xfId="6960"/>
    <cellStyle name="Normal 7 2 3 2 2 4" xfId="8733"/>
    <cellStyle name="Normal 7 2 3 2 2 5" xfId="10502"/>
    <cellStyle name="Normal 7 2 3 2 2 6" xfId="12272"/>
    <cellStyle name="Normal 7 2 3 2 2 7" xfId="14046"/>
    <cellStyle name="Normal 7 2 3 2 2 8" xfId="15844"/>
    <cellStyle name="Normal 7 2 3 2 2 9" xfId="17601"/>
    <cellStyle name="Normal 7 2 3 2 3" xfId="1980"/>
    <cellStyle name="Normal 7 2 3 2 3 10" xfId="19949"/>
    <cellStyle name="Normal 7 2 3 2 3 2" xfId="5793"/>
    <cellStyle name="Normal 7 2 3 2 3 3" xfId="7546"/>
    <cellStyle name="Normal 7 2 3 2 3 4" xfId="9319"/>
    <cellStyle name="Normal 7 2 3 2 3 5" xfId="11088"/>
    <cellStyle name="Normal 7 2 3 2 3 6" xfId="12858"/>
    <cellStyle name="Normal 7 2 3 2 3 7" xfId="14632"/>
    <cellStyle name="Normal 7 2 3 2 3 8" xfId="16433"/>
    <cellStyle name="Normal 7 2 3 2 3 9" xfId="18187"/>
    <cellStyle name="Normal 7 2 3 2 4" xfId="4617"/>
    <cellStyle name="Normal 7 2 3 2 5" xfId="6374"/>
    <cellStyle name="Normal 7 2 3 2 6" xfId="8147"/>
    <cellStyle name="Normal 7 2 3 2 7" xfId="9916"/>
    <cellStyle name="Normal 7 2 3 2 8" xfId="11686"/>
    <cellStyle name="Normal 7 2 3 2 9" xfId="13460"/>
    <cellStyle name="Normal 7 2 3 20" xfId="16720"/>
    <cellStyle name="Normal 7 2 3 21" xfId="18484"/>
    <cellStyle name="Normal 7 2 3 22" xfId="20256"/>
    <cellStyle name="Normal 7 2 3 3" xfId="1098"/>
    <cellStyle name="Normal 7 2 3 3 10" xfId="19070"/>
    <cellStyle name="Normal 7 2 3 3 2" xfId="4911"/>
    <cellStyle name="Normal 7 2 3 3 3" xfId="6667"/>
    <cellStyle name="Normal 7 2 3 3 4" xfId="8440"/>
    <cellStyle name="Normal 7 2 3 3 5" xfId="10209"/>
    <cellStyle name="Normal 7 2 3 3 6" xfId="11979"/>
    <cellStyle name="Normal 7 2 3 3 7" xfId="13753"/>
    <cellStyle name="Normal 7 2 3 3 8" xfId="15551"/>
    <cellStyle name="Normal 7 2 3 3 9" xfId="17308"/>
    <cellStyle name="Normal 7 2 3 4" xfId="1687"/>
    <cellStyle name="Normal 7 2 3 4 10" xfId="19656"/>
    <cellStyle name="Normal 7 2 3 4 2" xfId="5500"/>
    <cellStyle name="Normal 7 2 3 4 3" xfId="7253"/>
    <cellStyle name="Normal 7 2 3 4 4" xfId="9026"/>
    <cellStyle name="Normal 7 2 3 4 5" xfId="10795"/>
    <cellStyle name="Normal 7 2 3 4 6" xfId="12565"/>
    <cellStyle name="Normal 7 2 3 4 7" xfId="14339"/>
    <cellStyle name="Normal 7 2 3 4 8" xfId="16140"/>
    <cellStyle name="Normal 7 2 3 4 9" xfId="17894"/>
    <cellStyle name="Normal 7 2 3 5" xfId="768"/>
    <cellStyle name="Normal 7 2 3 6" xfId="3153"/>
    <cellStyle name="Normal 7 2 3 7" xfId="2296"/>
    <cellStyle name="Normal 7 2 3 8" xfId="2768"/>
    <cellStyle name="Normal 7 2 3 9" xfId="3443"/>
    <cellStyle name="Normal 7 2 4" xfId="136"/>
    <cellStyle name="Normal 7 2 4 10" xfId="3517"/>
    <cellStyle name="Normal 7 2 4 11" xfId="3720"/>
    <cellStyle name="Normal 7 2 4 12" xfId="4071"/>
    <cellStyle name="Normal 7 2 4 13" xfId="4223"/>
    <cellStyle name="Normal 7 2 4 14" xfId="5986"/>
    <cellStyle name="Normal 7 2 4 15" xfId="7759"/>
    <cellStyle name="Normal 7 2 4 16" xfId="9528"/>
    <cellStyle name="Normal 7 2 4 17" xfId="11298"/>
    <cellStyle name="Normal 7 2 4 18" xfId="13071"/>
    <cellStyle name="Normal 7 2 4 19" xfId="14859"/>
    <cellStyle name="Normal 7 2 4 2" xfId="427"/>
    <cellStyle name="Normal 7 2 4 2 10" xfId="15159"/>
    <cellStyle name="Normal 7 2 4 2 11" xfId="16919"/>
    <cellStyle name="Normal 7 2 4 2 12" xfId="18682"/>
    <cellStyle name="Normal 7 2 4 2 2" xfId="1296"/>
    <cellStyle name="Normal 7 2 4 2 2 10" xfId="19268"/>
    <cellStyle name="Normal 7 2 4 2 2 2" xfId="5109"/>
    <cellStyle name="Normal 7 2 4 2 2 3" xfId="6865"/>
    <cellStyle name="Normal 7 2 4 2 2 4" xfId="8638"/>
    <cellStyle name="Normal 7 2 4 2 2 5" xfId="10407"/>
    <cellStyle name="Normal 7 2 4 2 2 6" xfId="12177"/>
    <cellStyle name="Normal 7 2 4 2 2 7" xfId="13951"/>
    <cellStyle name="Normal 7 2 4 2 2 8" xfId="15749"/>
    <cellStyle name="Normal 7 2 4 2 2 9" xfId="17506"/>
    <cellStyle name="Normal 7 2 4 2 3" xfId="1885"/>
    <cellStyle name="Normal 7 2 4 2 3 10" xfId="19854"/>
    <cellStyle name="Normal 7 2 4 2 3 2" xfId="5698"/>
    <cellStyle name="Normal 7 2 4 2 3 3" xfId="7451"/>
    <cellStyle name="Normal 7 2 4 2 3 4" xfId="9224"/>
    <cellStyle name="Normal 7 2 4 2 3 5" xfId="10993"/>
    <cellStyle name="Normal 7 2 4 2 3 6" xfId="12763"/>
    <cellStyle name="Normal 7 2 4 2 3 7" xfId="14537"/>
    <cellStyle name="Normal 7 2 4 2 3 8" xfId="16338"/>
    <cellStyle name="Normal 7 2 4 2 3 9" xfId="18092"/>
    <cellStyle name="Normal 7 2 4 2 4" xfId="4522"/>
    <cellStyle name="Normal 7 2 4 2 5" xfId="6279"/>
    <cellStyle name="Normal 7 2 4 2 6" xfId="8052"/>
    <cellStyle name="Normal 7 2 4 2 7" xfId="9821"/>
    <cellStyle name="Normal 7 2 4 2 8" xfId="11591"/>
    <cellStyle name="Normal 7 2 4 2 9" xfId="13365"/>
    <cellStyle name="Normal 7 2 4 20" xfId="16623"/>
    <cellStyle name="Normal 7 2 4 21" xfId="18388"/>
    <cellStyle name="Normal 7 2 4 22" xfId="20160"/>
    <cellStyle name="Normal 7 2 4 3" xfId="1003"/>
    <cellStyle name="Normal 7 2 4 3 10" xfId="18975"/>
    <cellStyle name="Normal 7 2 4 3 2" xfId="4816"/>
    <cellStyle name="Normal 7 2 4 3 3" xfId="6572"/>
    <cellStyle name="Normal 7 2 4 3 4" xfId="8345"/>
    <cellStyle name="Normal 7 2 4 3 5" xfId="10114"/>
    <cellStyle name="Normal 7 2 4 3 6" xfId="11884"/>
    <cellStyle name="Normal 7 2 4 3 7" xfId="13658"/>
    <cellStyle name="Normal 7 2 4 3 8" xfId="15456"/>
    <cellStyle name="Normal 7 2 4 3 9" xfId="17213"/>
    <cellStyle name="Normal 7 2 4 4" xfId="1592"/>
    <cellStyle name="Normal 7 2 4 4 10" xfId="19561"/>
    <cellStyle name="Normal 7 2 4 4 2" xfId="5405"/>
    <cellStyle name="Normal 7 2 4 4 3" xfId="7158"/>
    <cellStyle name="Normal 7 2 4 4 4" xfId="8931"/>
    <cellStyle name="Normal 7 2 4 4 5" xfId="10700"/>
    <cellStyle name="Normal 7 2 4 4 6" xfId="12470"/>
    <cellStyle name="Normal 7 2 4 4 7" xfId="14244"/>
    <cellStyle name="Normal 7 2 4 4 8" xfId="16045"/>
    <cellStyle name="Normal 7 2 4 4 9" xfId="17799"/>
    <cellStyle name="Normal 7 2 4 5" xfId="685"/>
    <cellStyle name="Normal 7 2 4 6" xfId="2355"/>
    <cellStyle name="Normal 7 2 4 7" xfId="2553"/>
    <cellStyle name="Normal 7 2 4 8" xfId="2285"/>
    <cellStyle name="Normal 7 2 4 9" xfId="2138"/>
    <cellStyle name="Normal 7 2 5" xfId="333"/>
    <cellStyle name="Normal 7 2 5 10" xfId="15065"/>
    <cellStyle name="Normal 7 2 5 11" xfId="16825"/>
    <cellStyle name="Normal 7 2 5 12" xfId="18588"/>
    <cellStyle name="Normal 7 2 5 2" xfId="1202"/>
    <cellStyle name="Normal 7 2 5 2 10" xfId="19174"/>
    <cellStyle name="Normal 7 2 5 2 2" xfId="5015"/>
    <cellStyle name="Normal 7 2 5 2 3" xfId="6771"/>
    <cellStyle name="Normal 7 2 5 2 4" xfId="8544"/>
    <cellStyle name="Normal 7 2 5 2 5" xfId="10313"/>
    <cellStyle name="Normal 7 2 5 2 6" xfId="12083"/>
    <cellStyle name="Normal 7 2 5 2 7" xfId="13857"/>
    <cellStyle name="Normal 7 2 5 2 8" xfId="15655"/>
    <cellStyle name="Normal 7 2 5 2 9" xfId="17412"/>
    <cellStyle name="Normal 7 2 5 3" xfId="1791"/>
    <cellStyle name="Normal 7 2 5 3 10" xfId="19760"/>
    <cellStyle name="Normal 7 2 5 3 2" xfId="5604"/>
    <cellStyle name="Normal 7 2 5 3 3" xfId="7357"/>
    <cellStyle name="Normal 7 2 5 3 4" xfId="9130"/>
    <cellStyle name="Normal 7 2 5 3 5" xfId="10899"/>
    <cellStyle name="Normal 7 2 5 3 6" xfId="12669"/>
    <cellStyle name="Normal 7 2 5 3 7" xfId="14443"/>
    <cellStyle name="Normal 7 2 5 3 8" xfId="16244"/>
    <cellStyle name="Normal 7 2 5 3 9" xfId="17998"/>
    <cellStyle name="Normal 7 2 5 4" xfId="4428"/>
    <cellStyle name="Normal 7 2 5 5" xfId="6185"/>
    <cellStyle name="Normal 7 2 5 6" xfId="7958"/>
    <cellStyle name="Normal 7 2 5 7" xfId="9727"/>
    <cellStyle name="Normal 7 2 5 8" xfId="11497"/>
    <cellStyle name="Normal 7 2 5 9" xfId="13271"/>
    <cellStyle name="Normal 7 2 6" xfId="909"/>
    <cellStyle name="Normal 7 2 6 10" xfId="18881"/>
    <cellStyle name="Normal 7 2 6 2" xfId="4722"/>
    <cellStyle name="Normal 7 2 6 3" xfId="6478"/>
    <cellStyle name="Normal 7 2 6 4" xfId="8251"/>
    <cellStyle name="Normal 7 2 6 5" xfId="10020"/>
    <cellStyle name="Normal 7 2 6 6" xfId="11790"/>
    <cellStyle name="Normal 7 2 6 7" xfId="13564"/>
    <cellStyle name="Normal 7 2 6 8" xfId="15362"/>
    <cellStyle name="Normal 7 2 6 9" xfId="17119"/>
    <cellStyle name="Normal 7 2 7" xfId="1498"/>
    <cellStyle name="Normal 7 2 7 10" xfId="19467"/>
    <cellStyle name="Normal 7 2 7 2" xfId="5311"/>
    <cellStyle name="Normal 7 2 7 3" xfId="7064"/>
    <cellStyle name="Normal 7 2 7 4" xfId="8837"/>
    <cellStyle name="Normal 7 2 7 5" xfId="10606"/>
    <cellStyle name="Normal 7 2 7 6" xfId="12376"/>
    <cellStyle name="Normal 7 2 7 7" xfId="14150"/>
    <cellStyle name="Normal 7 2 7 8" xfId="15951"/>
    <cellStyle name="Normal 7 2 7 9" xfId="17705"/>
    <cellStyle name="Normal 7 2 8" xfId="874"/>
    <cellStyle name="Normal 7 2 9" xfId="2180"/>
    <cellStyle name="Normal 7 20" xfId="9416"/>
    <cellStyle name="Normal 7 21" xfId="11186"/>
    <cellStyle name="Normal 7 22" xfId="12959"/>
    <cellStyle name="Normal 7 23" xfId="14737"/>
    <cellStyle name="Normal 7 24" xfId="14734"/>
    <cellStyle name="Normal 7 25" xfId="14755"/>
    <cellStyle name="Normal 7 26" xfId="20048"/>
    <cellStyle name="Normal 7 3" xfId="66"/>
    <cellStyle name="Normal 7 3 10" xfId="2896"/>
    <cellStyle name="Normal 7 3 11" xfId="3263"/>
    <cellStyle name="Normal 7 3 12" xfId="2998"/>
    <cellStyle name="Normal 7 3 13" xfId="2907"/>
    <cellStyle name="Normal 7 3 14" xfId="3865"/>
    <cellStyle name="Normal 7 3 15" xfId="4153"/>
    <cellStyle name="Normal 7 3 16" xfId="5916"/>
    <cellStyle name="Normal 7 3 17" xfId="7689"/>
    <cellStyle name="Normal 7 3 18" xfId="9458"/>
    <cellStyle name="Normal 7 3 19" xfId="11228"/>
    <cellStyle name="Normal 7 3 2" xfId="263"/>
    <cellStyle name="Normal 7 3 2 10" xfId="3108"/>
    <cellStyle name="Normal 7 3 2 11" xfId="3437"/>
    <cellStyle name="Normal 7 3 2 12" xfId="3498"/>
    <cellStyle name="Normal 7 3 2 13" xfId="4346"/>
    <cellStyle name="Normal 7 3 2 14" xfId="6106"/>
    <cellStyle name="Normal 7 3 2 15" xfId="7879"/>
    <cellStyle name="Normal 7 3 2 16" xfId="9648"/>
    <cellStyle name="Normal 7 3 2 17" xfId="11418"/>
    <cellStyle name="Normal 7 3 2 18" xfId="13191"/>
    <cellStyle name="Normal 7 3 2 19" xfId="14984"/>
    <cellStyle name="Normal 7 3 2 2" xfId="547"/>
    <cellStyle name="Normal 7 3 2 2 10" xfId="15279"/>
    <cellStyle name="Normal 7 3 2 2 11" xfId="17038"/>
    <cellStyle name="Normal 7 3 2 2 12" xfId="18801"/>
    <cellStyle name="Normal 7 3 2 2 2" xfId="1415"/>
    <cellStyle name="Normal 7 3 2 2 2 10" xfId="19387"/>
    <cellStyle name="Normal 7 3 2 2 2 2" xfId="5228"/>
    <cellStyle name="Normal 7 3 2 2 2 3" xfId="6984"/>
    <cellStyle name="Normal 7 3 2 2 2 4" xfId="8757"/>
    <cellStyle name="Normal 7 3 2 2 2 5" xfId="10526"/>
    <cellStyle name="Normal 7 3 2 2 2 6" xfId="12296"/>
    <cellStyle name="Normal 7 3 2 2 2 7" xfId="14070"/>
    <cellStyle name="Normal 7 3 2 2 2 8" xfId="15868"/>
    <cellStyle name="Normal 7 3 2 2 2 9" xfId="17625"/>
    <cellStyle name="Normal 7 3 2 2 3" xfId="2004"/>
    <cellStyle name="Normal 7 3 2 2 3 10" xfId="19973"/>
    <cellStyle name="Normal 7 3 2 2 3 2" xfId="5817"/>
    <cellStyle name="Normal 7 3 2 2 3 3" xfId="7570"/>
    <cellStyle name="Normal 7 3 2 2 3 4" xfId="9343"/>
    <cellStyle name="Normal 7 3 2 2 3 5" xfId="11112"/>
    <cellStyle name="Normal 7 3 2 2 3 6" xfId="12882"/>
    <cellStyle name="Normal 7 3 2 2 3 7" xfId="14656"/>
    <cellStyle name="Normal 7 3 2 2 3 8" xfId="16457"/>
    <cellStyle name="Normal 7 3 2 2 3 9" xfId="18211"/>
    <cellStyle name="Normal 7 3 2 2 4" xfId="4641"/>
    <cellStyle name="Normal 7 3 2 2 5" xfId="6398"/>
    <cellStyle name="Normal 7 3 2 2 6" xfId="8171"/>
    <cellStyle name="Normal 7 3 2 2 7" xfId="9940"/>
    <cellStyle name="Normal 7 3 2 2 8" xfId="11710"/>
    <cellStyle name="Normal 7 3 2 2 9" xfId="13484"/>
    <cellStyle name="Normal 7 3 2 20" xfId="16744"/>
    <cellStyle name="Normal 7 3 2 21" xfId="18508"/>
    <cellStyle name="Normal 7 3 2 22" xfId="20280"/>
    <cellStyle name="Normal 7 3 2 3" xfId="1122"/>
    <cellStyle name="Normal 7 3 2 3 10" xfId="19094"/>
    <cellStyle name="Normal 7 3 2 3 2" xfId="4935"/>
    <cellStyle name="Normal 7 3 2 3 3" xfId="6691"/>
    <cellStyle name="Normal 7 3 2 3 4" xfId="8464"/>
    <cellStyle name="Normal 7 3 2 3 5" xfId="10233"/>
    <cellStyle name="Normal 7 3 2 3 6" xfId="12003"/>
    <cellStyle name="Normal 7 3 2 3 7" xfId="13777"/>
    <cellStyle name="Normal 7 3 2 3 8" xfId="15575"/>
    <cellStyle name="Normal 7 3 2 3 9" xfId="17332"/>
    <cellStyle name="Normal 7 3 2 4" xfId="1711"/>
    <cellStyle name="Normal 7 3 2 4 10" xfId="19680"/>
    <cellStyle name="Normal 7 3 2 4 2" xfId="5524"/>
    <cellStyle name="Normal 7 3 2 4 3" xfId="7277"/>
    <cellStyle name="Normal 7 3 2 4 4" xfId="9050"/>
    <cellStyle name="Normal 7 3 2 4 5" xfId="10819"/>
    <cellStyle name="Normal 7 3 2 4 6" xfId="12589"/>
    <cellStyle name="Normal 7 3 2 4 7" xfId="14363"/>
    <cellStyle name="Normal 7 3 2 4 8" xfId="16164"/>
    <cellStyle name="Normal 7 3 2 4 9" xfId="17918"/>
    <cellStyle name="Normal 7 3 2 5" xfId="627"/>
    <cellStyle name="Normal 7 3 2 6" xfId="647"/>
    <cellStyle name="Normal 7 3 2 7" xfId="2358"/>
    <cellStyle name="Normal 7 3 2 8" xfId="2419"/>
    <cellStyle name="Normal 7 3 2 9" xfId="3275"/>
    <cellStyle name="Normal 7 3 20" xfId="13001"/>
    <cellStyle name="Normal 7 3 21" xfId="14789"/>
    <cellStyle name="Normal 7 3 22" xfId="16553"/>
    <cellStyle name="Normal 7 3 23" xfId="18318"/>
    <cellStyle name="Normal 7 3 24" xfId="20090"/>
    <cellStyle name="Normal 7 3 3" xfId="160"/>
    <cellStyle name="Normal 7 3 3 10" xfId="3911"/>
    <cellStyle name="Normal 7 3 3 11" xfId="4024"/>
    <cellStyle name="Normal 7 3 3 12" xfId="2152"/>
    <cellStyle name="Normal 7 3 3 13" xfId="4247"/>
    <cellStyle name="Normal 7 3 3 14" xfId="6010"/>
    <cellStyle name="Normal 7 3 3 15" xfId="7783"/>
    <cellStyle name="Normal 7 3 3 16" xfId="9552"/>
    <cellStyle name="Normal 7 3 3 17" xfId="11322"/>
    <cellStyle name="Normal 7 3 3 18" xfId="13095"/>
    <cellStyle name="Normal 7 3 3 19" xfId="14883"/>
    <cellStyle name="Normal 7 3 3 2" xfId="451"/>
    <cellStyle name="Normal 7 3 3 2 10" xfId="15183"/>
    <cellStyle name="Normal 7 3 3 2 11" xfId="16943"/>
    <cellStyle name="Normal 7 3 3 2 12" xfId="18706"/>
    <cellStyle name="Normal 7 3 3 2 2" xfId="1320"/>
    <cellStyle name="Normal 7 3 3 2 2 10" xfId="19292"/>
    <cellStyle name="Normal 7 3 3 2 2 2" xfId="5133"/>
    <cellStyle name="Normal 7 3 3 2 2 3" xfId="6889"/>
    <cellStyle name="Normal 7 3 3 2 2 4" xfId="8662"/>
    <cellStyle name="Normal 7 3 3 2 2 5" xfId="10431"/>
    <cellStyle name="Normal 7 3 3 2 2 6" xfId="12201"/>
    <cellStyle name="Normal 7 3 3 2 2 7" xfId="13975"/>
    <cellStyle name="Normal 7 3 3 2 2 8" xfId="15773"/>
    <cellStyle name="Normal 7 3 3 2 2 9" xfId="17530"/>
    <cellStyle name="Normal 7 3 3 2 3" xfId="1909"/>
    <cellStyle name="Normal 7 3 3 2 3 10" xfId="19878"/>
    <cellStyle name="Normal 7 3 3 2 3 2" xfId="5722"/>
    <cellStyle name="Normal 7 3 3 2 3 3" xfId="7475"/>
    <cellStyle name="Normal 7 3 3 2 3 4" xfId="9248"/>
    <cellStyle name="Normal 7 3 3 2 3 5" xfId="11017"/>
    <cellStyle name="Normal 7 3 3 2 3 6" xfId="12787"/>
    <cellStyle name="Normal 7 3 3 2 3 7" xfId="14561"/>
    <cellStyle name="Normal 7 3 3 2 3 8" xfId="16362"/>
    <cellStyle name="Normal 7 3 3 2 3 9" xfId="18116"/>
    <cellStyle name="Normal 7 3 3 2 4" xfId="4546"/>
    <cellStyle name="Normal 7 3 3 2 5" xfId="6303"/>
    <cellStyle name="Normal 7 3 3 2 6" xfId="8076"/>
    <cellStyle name="Normal 7 3 3 2 7" xfId="9845"/>
    <cellStyle name="Normal 7 3 3 2 8" xfId="11615"/>
    <cellStyle name="Normal 7 3 3 2 9" xfId="13389"/>
    <cellStyle name="Normal 7 3 3 20" xfId="16647"/>
    <cellStyle name="Normal 7 3 3 21" xfId="18412"/>
    <cellStyle name="Normal 7 3 3 22" xfId="20184"/>
    <cellStyle name="Normal 7 3 3 3" xfId="1027"/>
    <cellStyle name="Normal 7 3 3 3 10" xfId="18999"/>
    <cellStyle name="Normal 7 3 3 3 2" xfId="4840"/>
    <cellStyle name="Normal 7 3 3 3 3" xfId="6596"/>
    <cellStyle name="Normal 7 3 3 3 4" xfId="8369"/>
    <cellStyle name="Normal 7 3 3 3 5" xfId="10138"/>
    <cellStyle name="Normal 7 3 3 3 6" xfId="11908"/>
    <cellStyle name="Normal 7 3 3 3 7" xfId="13682"/>
    <cellStyle name="Normal 7 3 3 3 8" xfId="15480"/>
    <cellStyle name="Normal 7 3 3 3 9" xfId="17237"/>
    <cellStyle name="Normal 7 3 3 4" xfId="1616"/>
    <cellStyle name="Normal 7 3 3 4 10" xfId="19585"/>
    <cellStyle name="Normal 7 3 3 4 2" xfId="5429"/>
    <cellStyle name="Normal 7 3 3 4 3" xfId="7182"/>
    <cellStyle name="Normal 7 3 3 4 4" xfId="8955"/>
    <cellStyle name="Normal 7 3 3 4 5" xfId="10724"/>
    <cellStyle name="Normal 7 3 3 4 6" xfId="12494"/>
    <cellStyle name="Normal 7 3 3 4 7" xfId="14268"/>
    <cellStyle name="Normal 7 3 3 4 8" xfId="16069"/>
    <cellStyle name="Normal 7 3 3 4 9" xfId="17823"/>
    <cellStyle name="Normal 7 3 3 5" xfId="865"/>
    <cellStyle name="Normal 7 3 3 6" xfId="2231"/>
    <cellStyle name="Normal 7 3 3 7" xfId="3399"/>
    <cellStyle name="Normal 7 3 3 8" xfId="3276"/>
    <cellStyle name="Normal 7 3 3 9" xfId="3717"/>
    <cellStyle name="Normal 7 3 4" xfId="357"/>
    <cellStyle name="Normal 7 3 4 10" xfId="15089"/>
    <cellStyle name="Normal 7 3 4 11" xfId="16849"/>
    <cellStyle name="Normal 7 3 4 12" xfId="18612"/>
    <cellStyle name="Normal 7 3 4 2" xfId="1226"/>
    <cellStyle name="Normal 7 3 4 2 10" xfId="19198"/>
    <cellStyle name="Normal 7 3 4 2 2" xfId="5039"/>
    <cellStyle name="Normal 7 3 4 2 3" xfId="6795"/>
    <cellStyle name="Normal 7 3 4 2 4" xfId="8568"/>
    <cellStyle name="Normal 7 3 4 2 5" xfId="10337"/>
    <cellStyle name="Normal 7 3 4 2 6" xfId="12107"/>
    <cellStyle name="Normal 7 3 4 2 7" xfId="13881"/>
    <cellStyle name="Normal 7 3 4 2 8" xfId="15679"/>
    <cellStyle name="Normal 7 3 4 2 9" xfId="17436"/>
    <cellStyle name="Normal 7 3 4 3" xfId="1815"/>
    <cellStyle name="Normal 7 3 4 3 10" xfId="19784"/>
    <cellStyle name="Normal 7 3 4 3 2" xfId="5628"/>
    <cellStyle name="Normal 7 3 4 3 3" xfId="7381"/>
    <cellStyle name="Normal 7 3 4 3 4" xfId="9154"/>
    <cellStyle name="Normal 7 3 4 3 5" xfId="10923"/>
    <cellStyle name="Normal 7 3 4 3 6" xfId="12693"/>
    <cellStyle name="Normal 7 3 4 3 7" xfId="14467"/>
    <cellStyle name="Normal 7 3 4 3 8" xfId="16268"/>
    <cellStyle name="Normal 7 3 4 3 9" xfId="18022"/>
    <cellStyle name="Normal 7 3 4 4" xfId="4452"/>
    <cellStyle name="Normal 7 3 4 5" xfId="6209"/>
    <cellStyle name="Normal 7 3 4 6" xfId="7982"/>
    <cellStyle name="Normal 7 3 4 7" xfId="9751"/>
    <cellStyle name="Normal 7 3 4 8" xfId="11521"/>
    <cellStyle name="Normal 7 3 4 9" xfId="13295"/>
    <cellStyle name="Normal 7 3 5" xfId="933"/>
    <cellStyle name="Normal 7 3 5 10" xfId="18905"/>
    <cellStyle name="Normal 7 3 5 2" xfId="4746"/>
    <cellStyle name="Normal 7 3 5 3" xfId="6502"/>
    <cellStyle name="Normal 7 3 5 4" xfId="8275"/>
    <cellStyle name="Normal 7 3 5 5" xfId="10044"/>
    <cellStyle name="Normal 7 3 5 6" xfId="11814"/>
    <cellStyle name="Normal 7 3 5 7" xfId="13588"/>
    <cellStyle name="Normal 7 3 5 8" xfId="15386"/>
    <cellStyle name="Normal 7 3 5 9" xfId="17143"/>
    <cellStyle name="Normal 7 3 6" xfId="1522"/>
    <cellStyle name="Normal 7 3 6 10" xfId="19491"/>
    <cellStyle name="Normal 7 3 6 2" xfId="5335"/>
    <cellStyle name="Normal 7 3 6 3" xfId="7088"/>
    <cellStyle name="Normal 7 3 6 4" xfId="8861"/>
    <cellStyle name="Normal 7 3 6 5" xfId="10630"/>
    <cellStyle name="Normal 7 3 6 6" xfId="12400"/>
    <cellStyle name="Normal 7 3 6 7" xfId="14174"/>
    <cellStyle name="Normal 7 3 6 8" xfId="15975"/>
    <cellStyle name="Normal 7 3 6 9" xfId="17729"/>
    <cellStyle name="Normal 7 3 7" xfId="636"/>
    <cellStyle name="Normal 7 3 8" xfId="2899"/>
    <cellStyle name="Normal 7 3 9" xfId="2511"/>
    <cellStyle name="Normal 7 4" xfId="222"/>
    <cellStyle name="Normal 7 4 10" xfId="2993"/>
    <cellStyle name="Normal 7 4 11" xfId="3364"/>
    <cellStyle name="Normal 7 4 12" xfId="3637"/>
    <cellStyle name="Normal 7 4 13" xfId="4305"/>
    <cellStyle name="Normal 7 4 14" xfId="6065"/>
    <cellStyle name="Normal 7 4 15" xfId="7838"/>
    <cellStyle name="Normal 7 4 16" xfId="9607"/>
    <cellStyle name="Normal 7 4 17" xfId="11377"/>
    <cellStyle name="Normal 7 4 18" xfId="13150"/>
    <cellStyle name="Normal 7 4 19" xfId="14943"/>
    <cellStyle name="Normal 7 4 2" xfId="506"/>
    <cellStyle name="Normal 7 4 2 10" xfId="15238"/>
    <cellStyle name="Normal 7 4 2 11" xfId="16997"/>
    <cellStyle name="Normal 7 4 2 12" xfId="18760"/>
    <cellStyle name="Normal 7 4 2 2" xfId="1374"/>
    <cellStyle name="Normal 7 4 2 2 10" xfId="19346"/>
    <cellStyle name="Normal 7 4 2 2 2" xfId="5187"/>
    <cellStyle name="Normal 7 4 2 2 3" xfId="6943"/>
    <cellStyle name="Normal 7 4 2 2 4" xfId="8716"/>
    <cellStyle name="Normal 7 4 2 2 5" xfId="10485"/>
    <cellStyle name="Normal 7 4 2 2 6" xfId="12255"/>
    <cellStyle name="Normal 7 4 2 2 7" xfId="14029"/>
    <cellStyle name="Normal 7 4 2 2 8" xfId="15827"/>
    <cellStyle name="Normal 7 4 2 2 9" xfId="17584"/>
    <cellStyle name="Normal 7 4 2 3" xfId="1963"/>
    <cellStyle name="Normal 7 4 2 3 10" xfId="19932"/>
    <cellStyle name="Normal 7 4 2 3 2" xfId="5776"/>
    <cellStyle name="Normal 7 4 2 3 3" xfId="7529"/>
    <cellStyle name="Normal 7 4 2 3 4" xfId="9302"/>
    <cellStyle name="Normal 7 4 2 3 5" xfId="11071"/>
    <cellStyle name="Normal 7 4 2 3 6" xfId="12841"/>
    <cellStyle name="Normal 7 4 2 3 7" xfId="14615"/>
    <cellStyle name="Normal 7 4 2 3 8" xfId="16416"/>
    <cellStyle name="Normal 7 4 2 3 9" xfId="18170"/>
    <cellStyle name="Normal 7 4 2 4" xfId="4600"/>
    <cellStyle name="Normal 7 4 2 5" xfId="6357"/>
    <cellStyle name="Normal 7 4 2 6" xfId="8130"/>
    <cellStyle name="Normal 7 4 2 7" xfId="9899"/>
    <cellStyle name="Normal 7 4 2 8" xfId="11669"/>
    <cellStyle name="Normal 7 4 2 9" xfId="13443"/>
    <cellStyle name="Normal 7 4 20" xfId="16703"/>
    <cellStyle name="Normal 7 4 21" xfId="18467"/>
    <cellStyle name="Normal 7 4 22" xfId="20239"/>
    <cellStyle name="Normal 7 4 3" xfId="1081"/>
    <cellStyle name="Normal 7 4 3 10" xfId="19053"/>
    <cellStyle name="Normal 7 4 3 2" xfId="4894"/>
    <cellStyle name="Normal 7 4 3 3" xfId="6650"/>
    <cellStyle name="Normal 7 4 3 4" xfId="8423"/>
    <cellStyle name="Normal 7 4 3 5" xfId="10192"/>
    <cellStyle name="Normal 7 4 3 6" xfId="11962"/>
    <cellStyle name="Normal 7 4 3 7" xfId="13736"/>
    <cellStyle name="Normal 7 4 3 8" xfId="15534"/>
    <cellStyle name="Normal 7 4 3 9" xfId="17291"/>
    <cellStyle name="Normal 7 4 4" xfId="1670"/>
    <cellStyle name="Normal 7 4 4 10" xfId="19639"/>
    <cellStyle name="Normal 7 4 4 2" xfId="5483"/>
    <cellStyle name="Normal 7 4 4 3" xfId="7236"/>
    <cellStyle name="Normal 7 4 4 4" xfId="9009"/>
    <cellStyle name="Normal 7 4 4 5" xfId="10778"/>
    <cellStyle name="Normal 7 4 4 6" xfId="12548"/>
    <cellStyle name="Normal 7 4 4 7" xfId="14322"/>
    <cellStyle name="Normal 7 4 4 8" xfId="16123"/>
    <cellStyle name="Normal 7 4 4 9" xfId="17877"/>
    <cellStyle name="Normal 7 4 5" xfId="840"/>
    <cellStyle name="Normal 7 4 6" xfId="2957"/>
    <cellStyle name="Normal 7 4 7" xfId="3148"/>
    <cellStyle name="Normal 7 4 8" xfId="2641"/>
    <cellStyle name="Normal 7 4 9" xfId="3018"/>
    <cellStyle name="Normal 7 5" xfId="118"/>
    <cellStyle name="Normal 7 5 10" xfId="2620"/>
    <cellStyle name="Normal 7 5 11" xfId="3375"/>
    <cellStyle name="Normal 7 5 12" xfId="2769"/>
    <cellStyle name="Normal 7 5 13" xfId="4205"/>
    <cellStyle name="Normal 7 5 14" xfId="5968"/>
    <cellStyle name="Normal 7 5 15" xfId="7741"/>
    <cellStyle name="Normal 7 5 16" xfId="9510"/>
    <cellStyle name="Normal 7 5 17" xfId="11280"/>
    <cellStyle name="Normal 7 5 18" xfId="13053"/>
    <cellStyle name="Normal 7 5 19" xfId="14841"/>
    <cellStyle name="Normal 7 5 2" xfId="409"/>
    <cellStyle name="Normal 7 5 2 10" xfId="15141"/>
    <cellStyle name="Normal 7 5 2 11" xfId="16901"/>
    <cellStyle name="Normal 7 5 2 12" xfId="18664"/>
    <cellStyle name="Normal 7 5 2 2" xfId="1278"/>
    <cellStyle name="Normal 7 5 2 2 10" xfId="19250"/>
    <cellStyle name="Normal 7 5 2 2 2" xfId="5091"/>
    <cellStyle name="Normal 7 5 2 2 3" xfId="6847"/>
    <cellStyle name="Normal 7 5 2 2 4" xfId="8620"/>
    <cellStyle name="Normal 7 5 2 2 5" xfId="10389"/>
    <cellStyle name="Normal 7 5 2 2 6" xfId="12159"/>
    <cellStyle name="Normal 7 5 2 2 7" xfId="13933"/>
    <cellStyle name="Normal 7 5 2 2 8" xfId="15731"/>
    <cellStyle name="Normal 7 5 2 2 9" xfId="17488"/>
    <cellStyle name="Normal 7 5 2 3" xfId="1867"/>
    <cellStyle name="Normal 7 5 2 3 10" xfId="19836"/>
    <cellStyle name="Normal 7 5 2 3 2" xfId="5680"/>
    <cellStyle name="Normal 7 5 2 3 3" xfId="7433"/>
    <cellStyle name="Normal 7 5 2 3 4" xfId="9206"/>
    <cellStyle name="Normal 7 5 2 3 5" xfId="10975"/>
    <cellStyle name="Normal 7 5 2 3 6" xfId="12745"/>
    <cellStyle name="Normal 7 5 2 3 7" xfId="14519"/>
    <cellStyle name="Normal 7 5 2 3 8" xfId="16320"/>
    <cellStyle name="Normal 7 5 2 3 9" xfId="18074"/>
    <cellStyle name="Normal 7 5 2 4" xfId="4504"/>
    <cellStyle name="Normal 7 5 2 5" xfId="6261"/>
    <cellStyle name="Normal 7 5 2 6" xfId="8034"/>
    <cellStyle name="Normal 7 5 2 7" xfId="9803"/>
    <cellStyle name="Normal 7 5 2 8" xfId="11573"/>
    <cellStyle name="Normal 7 5 2 9" xfId="13347"/>
    <cellStyle name="Normal 7 5 20" xfId="16605"/>
    <cellStyle name="Normal 7 5 21" xfId="18370"/>
    <cellStyle name="Normal 7 5 22" xfId="20142"/>
    <cellStyle name="Normal 7 5 3" xfId="985"/>
    <cellStyle name="Normal 7 5 3 10" xfId="18957"/>
    <cellStyle name="Normal 7 5 3 2" xfId="4798"/>
    <cellStyle name="Normal 7 5 3 3" xfId="6554"/>
    <cellStyle name="Normal 7 5 3 4" xfId="8327"/>
    <cellStyle name="Normal 7 5 3 5" xfId="10096"/>
    <cellStyle name="Normal 7 5 3 6" xfId="11866"/>
    <cellStyle name="Normal 7 5 3 7" xfId="13640"/>
    <cellStyle name="Normal 7 5 3 8" xfId="15438"/>
    <cellStyle name="Normal 7 5 3 9" xfId="17195"/>
    <cellStyle name="Normal 7 5 4" xfId="1574"/>
    <cellStyle name="Normal 7 5 4 10" xfId="19543"/>
    <cellStyle name="Normal 7 5 4 2" xfId="5387"/>
    <cellStyle name="Normal 7 5 4 3" xfId="7140"/>
    <cellStyle name="Normal 7 5 4 4" xfId="8913"/>
    <cellStyle name="Normal 7 5 4 5" xfId="10682"/>
    <cellStyle name="Normal 7 5 4 6" xfId="12452"/>
    <cellStyle name="Normal 7 5 4 7" xfId="14226"/>
    <cellStyle name="Normal 7 5 4 8" xfId="16027"/>
    <cellStyle name="Normal 7 5 4 9" xfId="17781"/>
    <cellStyle name="Normal 7 5 5" xfId="672"/>
    <cellStyle name="Normal 7 5 6" xfId="3154"/>
    <cellStyle name="Normal 7 5 7" xfId="2735"/>
    <cellStyle name="Normal 7 5 8" xfId="3135"/>
    <cellStyle name="Normal 7 5 9" xfId="2796"/>
    <cellStyle name="Normal 7 6" xfId="315"/>
    <cellStyle name="Normal 7 6 10" xfId="15047"/>
    <cellStyle name="Normal 7 6 11" xfId="16807"/>
    <cellStyle name="Normal 7 6 12" xfId="18570"/>
    <cellStyle name="Normal 7 6 2" xfId="1184"/>
    <cellStyle name="Normal 7 6 2 10" xfId="19156"/>
    <cellStyle name="Normal 7 6 2 2" xfId="4997"/>
    <cellStyle name="Normal 7 6 2 3" xfId="6753"/>
    <cellStyle name="Normal 7 6 2 4" xfId="8526"/>
    <cellStyle name="Normal 7 6 2 5" xfId="10295"/>
    <cellStyle name="Normal 7 6 2 6" xfId="12065"/>
    <cellStyle name="Normal 7 6 2 7" xfId="13839"/>
    <cellStyle name="Normal 7 6 2 8" xfId="15637"/>
    <cellStyle name="Normal 7 6 2 9" xfId="17394"/>
    <cellStyle name="Normal 7 6 3" xfId="1773"/>
    <cellStyle name="Normal 7 6 3 10" xfId="19742"/>
    <cellStyle name="Normal 7 6 3 2" xfId="5586"/>
    <cellStyle name="Normal 7 6 3 3" xfId="7339"/>
    <cellStyle name="Normal 7 6 3 4" xfId="9112"/>
    <cellStyle name="Normal 7 6 3 5" xfId="10881"/>
    <cellStyle name="Normal 7 6 3 6" xfId="12651"/>
    <cellStyle name="Normal 7 6 3 7" xfId="14425"/>
    <cellStyle name="Normal 7 6 3 8" xfId="16226"/>
    <cellStyle name="Normal 7 6 3 9" xfId="17980"/>
    <cellStyle name="Normal 7 6 4" xfId="4410"/>
    <cellStyle name="Normal 7 6 5" xfId="6167"/>
    <cellStyle name="Normal 7 6 6" xfId="7940"/>
    <cellStyle name="Normal 7 6 7" xfId="9709"/>
    <cellStyle name="Normal 7 6 8" xfId="11479"/>
    <cellStyle name="Normal 7 6 9" xfId="13253"/>
    <cellStyle name="Normal 7 7" xfId="891"/>
    <cellStyle name="Normal 7 7 10" xfId="18863"/>
    <cellStyle name="Normal 7 7 2" xfId="4704"/>
    <cellStyle name="Normal 7 7 3" xfId="6460"/>
    <cellStyle name="Normal 7 7 4" xfId="8233"/>
    <cellStyle name="Normal 7 7 5" xfId="10002"/>
    <cellStyle name="Normal 7 7 6" xfId="11772"/>
    <cellStyle name="Normal 7 7 7" xfId="13546"/>
    <cellStyle name="Normal 7 7 8" xfId="15344"/>
    <cellStyle name="Normal 7 7 9" xfId="17101"/>
    <cellStyle name="Normal 7 8" xfId="1480"/>
    <cellStyle name="Normal 7 8 10" xfId="19449"/>
    <cellStyle name="Normal 7 8 2" xfId="5293"/>
    <cellStyle name="Normal 7 8 3" xfId="7046"/>
    <cellStyle name="Normal 7 8 4" xfId="8819"/>
    <cellStyle name="Normal 7 8 5" xfId="10588"/>
    <cellStyle name="Normal 7 8 6" xfId="12358"/>
    <cellStyle name="Normal 7 8 7" xfId="14132"/>
    <cellStyle name="Normal 7 8 8" xfId="15933"/>
    <cellStyle name="Normal 7 8 9" xfId="17687"/>
    <cellStyle name="Normal 7 9" xfId="794"/>
    <cellStyle name="Normal 8" xfId="29"/>
    <cellStyle name="Normal 8 10" xfId="3059"/>
    <cellStyle name="Normal 8 11" xfId="2984"/>
    <cellStyle name="Normal 8 12" xfId="3463"/>
    <cellStyle name="Normal 8 13" xfId="3476"/>
    <cellStyle name="Normal 8 14" xfId="3236"/>
    <cellStyle name="Normal 8 15" xfId="4064"/>
    <cellStyle name="Normal 8 16" xfId="4120"/>
    <cellStyle name="Normal 8 17" xfId="4099"/>
    <cellStyle name="Normal 8 18" xfId="7660"/>
    <cellStyle name="Normal 8 19" xfId="9431"/>
    <cellStyle name="Normal 8 2" xfId="81"/>
    <cellStyle name="Normal 8 2 10" xfId="2135"/>
    <cellStyle name="Normal 8 2 11" xfId="3147"/>
    <cellStyle name="Normal 8 2 12" xfId="2310"/>
    <cellStyle name="Normal 8 2 13" xfId="2440"/>
    <cellStyle name="Normal 8 2 14" xfId="3969"/>
    <cellStyle name="Normal 8 2 15" xfId="4168"/>
    <cellStyle name="Normal 8 2 16" xfId="5931"/>
    <cellStyle name="Normal 8 2 17" xfId="7704"/>
    <cellStyle name="Normal 8 2 18" xfId="9473"/>
    <cellStyle name="Normal 8 2 19" xfId="11243"/>
    <cellStyle name="Normal 8 2 2" xfId="278"/>
    <cellStyle name="Normal 8 2 2 10" xfId="2148"/>
    <cellStyle name="Normal 8 2 2 11" xfId="2622"/>
    <cellStyle name="Normal 8 2 2 12" xfId="3556"/>
    <cellStyle name="Normal 8 2 2 13" xfId="4361"/>
    <cellStyle name="Normal 8 2 2 14" xfId="6121"/>
    <cellStyle name="Normal 8 2 2 15" xfId="7894"/>
    <cellStyle name="Normal 8 2 2 16" xfId="9663"/>
    <cellStyle name="Normal 8 2 2 17" xfId="11433"/>
    <cellStyle name="Normal 8 2 2 18" xfId="13206"/>
    <cellStyle name="Normal 8 2 2 19" xfId="14999"/>
    <cellStyle name="Normal 8 2 2 2" xfId="562"/>
    <cellStyle name="Normal 8 2 2 2 10" xfId="15294"/>
    <cellStyle name="Normal 8 2 2 2 11" xfId="17053"/>
    <cellStyle name="Normal 8 2 2 2 12" xfId="18816"/>
    <cellStyle name="Normal 8 2 2 2 2" xfId="1430"/>
    <cellStyle name="Normal 8 2 2 2 2 10" xfId="19402"/>
    <cellStyle name="Normal 8 2 2 2 2 2" xfId="5243"/>
    <cellStyle name="Normal 8 2 2 2 2 3" xfId="6999"/>
    <cellStyle name="Normal 8 2 2 2 2 4" xfId="8772"/>
    <cellStyle name="Normal 8 2 2 2 2 5" xfId="10541"/>
    <cellStyle name="Normal 8 2 2 2 2 6" xfId="12311"/>
    <cellStyle name="Normal 8 2 2 2 2 7" xfId="14085"/>
    <cellStyle name="Normal 8 2 2 2 2 8" xfId="15883"/>
    <cellStyle name="Normal 8 2 2 2 2 9" xfId="17640"/>
    <cellStyle name="Normal 8 2 2 2 3" xfId="2019"/>
    <cellStyle name="Normal 8 2 2 2 3 10" xfId="19988"/>
    <cellStyle name="Normal 8 2 2 2 3 2" xfId="5832"/>
    <cellStyle name="Normal 8 2 2 2 3 3" xfId="7585"/>
    <cellStyle name="Normal 8 2 2 2 3 4" xfId="9358"/>
    <cellStyle name="Normal 8 2 2 2 3 5" xfId="11127"/>
    <cellStyle name="Normal 8 2 2 2 3 6" xfId="12897"/>
    <cellStyle name="Normal 8 2 2 2 3 7" xfId="14671"/>
    <cellStyle name="Normal 8 2 2 2 3 8" xfId="16472"/>
    <cellStyle name="Normal 8 2 2 2 3 9" xfId="18226"/>
    <cellStyle name="Normal 8 2 2 2 4" xfId="4656"/>
    <cellStyle name="Normal 8 2 2 2 5" xfId="6413"/>
    <cellStyle name="Normal 8 2 2 2 6" xfId="8186"/>
    <cellStyle name="Normal 8 2 2 2 7" xfId="9955"/>
    <cellStyle name="Normal 8 2 2 2 8" xfId="11725"/>
    <cellStyle name="Normal 8 2 2 2 9" xfId="13499"/>
    <cellStyle name="Normal 8 2 2 20" xfId="16759"/>
    <cellStyle name="Normal 8 2 2 21" xfId="18523"/>
    <cellStyle name="Normal 8 2 2 22" xfId="20295"/>
    <cellStyle name="Normal 8 2 2 3" xfId="1137"/>
    <cellStyle name="Normal 8 2 2 3 10" xfId="19109"/>
    <cellStyle name="Normal 8 2 2 3 2" xfId="4950"/>
    <cellStyle name="Normal 8 2 2 3 3" xfId="6706"/>
    <cellStyle name="Normal 8 2 2 3 4" xfId="8479"/>
    <cellStyle name="Normal 8 2 2 3 5" xfId="10248"/>
    <cellStyle name="Normal 8 2 2 3 6" xfId="12018"/>
    <cellStyle name="Normal 8 2 2 3 7" xfId="13792"/>
    <cellStyle name="Normal 8 2 2 3 8" xfId="15590"/>
    <cellStyle name="Normal 8 2 2 3 9" xfId="17347"/>
    <cellStyle name="Normal 8 2 2 4" xfId="1726"/>
    <cellStyle name="Normal 8 2 2 4 10" xfId="19695"/>
    <cellStyle name="Normal 8 2 2 4 2" xfId="5539"/>
    <cellStyle name="Normal 8 2 2 4 3" xfId="7292"/>
    <cellStyle name="Normal 8 2 2 4 4" xfId="9065"/>
    <cellStyle name="Normal 8 2 2 4 5" xfId="10834"/>
    <cellStyle name="Normal 8 2 2 4 6" xfId="12604"/>
    <cellStyle name="Normal 8 2 2 4 7" xfId="14378"/>
    <cellStyle name="Normal 8 2 2 4 8" xfId="16179"/>
    <cellStyle name="Normal 8 2 2 4 9" xfId="17933"/>
    <cellStyle name="Normal 8 2 2 5" xfId="2085"/>
    <cellStyle name="Normal 8 2 2 6" xfId="2229"/>
    <cellStyle name="Normal 8 2 2 7" xfId="3086"/>
    <cellStyle name="Normal 8 2 2 8" xfId="2918"/>
    <cellStyle name="Normal 8 2 2 9" xfId="3055"/>
    <cellStyle name="Normal 8 2 20" xfId="13016"/>
    <cellStyle name="Normal 8 2 21" xfId="14804"/>
    <cellStyle name="Normal 8 2 22" xfId="16568"/>
    <cellStyle name="Normal 8 2 23" xfId="18333"/>
    <cellStyle name="Normal 8 2 24" xfId="20105"/>
    <cellStyle name="Normal 8 2 3" xfId="175"/>
    <cellStyle name="Normal 8 2 3 10" xfId="3931"/>
    <cellStyle name="Normal 8 2 3 11" xfId="4036"/>
    <cellStyle name="Normal 8 2 3 12" xfId="4037"/>
    <cellStyle name="Normal 8 2 3 13" xfId="4262"/>
    <cellStyle name="Normal 8 2 3 14" xfId="6025"/>
    <cellStyle name="Normal 8 2 3 15" xfId="7798"/>
    <cellStyle name="Normal 8 2 3 16" xfId="9567"/>
    <cellStyle name="Normal 8 2 3 17" xfId="11337"/>
    <cellStyle name="Normal 8 2 3 18" xfId="13110"/>
    <cellStyle name="Normal 8 2 3 19" xfId="14898"/>
    <cellStyle name="Normal 8 2 3 2" xfId="466"/>
    <cellStyle name="Normal 8 2 3 2 10" xfId="15198"/>
    <cellStyle name="Normal 8 2 3 2 11" xfId="16958"/>
    <cellStyle name="Normal 8 2 3 2 12" xfId="18721"/>
    <cellStyle name="Normal 8 2 3 2 2" xfId="1335"/>
    <cellStyle name="Normal 8 2 3 2 2 10" xfId="19307"/>
    <cellStyle name="Normal 8 2 3 2 2 2" xfId="5148"/>
    <cellStyle name="Normal 8 2 3 2 2 3" xfId="6904"/>
    <cellStyle name="Normal 8 2 3 2 2 4" xfId="8677"/>
    <cellStyle name="Normal 8 2 3 2 2 5" xfId="10446"/>
    <cellStyle name="Normal 8 2 3 2 2 6" xfId="12216"/>
    <cellStyle name="Normal 8 2 3 2 2 7" xfId="13990"/>
    <cellStyle name="Normal 8 2 3 2 2 8" xfId="15788"/>
    <cellStyle name="Normal 8 2 3 2 2 9" xfId="17545"/>
    <cellStyle name="Normal 8 2 3 2 3" xfId="1924"/>
    <cellStyle name="Normal 8 2 3 2 3 10" xfId="19893"/>
    <cellStyle name="Normal 8 2 3 2 3 2" xfId="5737"/>
    <cellStyle name="Normal 8 2 3 2 3 3" xfId="7490"/>
    <cellStyle name="Normal 8 2 3 2 3 4" xfId="9263"/>
    <cellStyle name="Normal 8 2 3 2 3 5" xfId="11032"/>
    <cellStyle name="Normal 8 2 3 2 3 6" xfId="12802"/>
    <cellStyle name="Normal 8 2 3 2 3 7" xfId="14576"/>
    <cellStyle name="Normal 8 2 3 2 3 8" xfId="16377"/>
    <cellStyle name="Normal 8 2 3 2 3 9" xfId="18131"/>
    <cellStyle name="Normal 8 2 3 2 4" xfId="4561"/>
    <cellStyle name="Normal 8 2 3 2 5" xfId="6318"/>
    <cellStyle name="Normal 8 2 3 2 6" xfId="8091"/>
    <cellStyle name="Normal 8 2 3 2 7" xfId="9860"/>
    <cellStyle name="Normal 8 2 3 2 8" xfId="11630"/>
    <cellStyle name="Normal 8 2 3 2 9" xfId="13404"/>
    <cellStyle name="Normal 8 2 3 20" xfId="16662"/>
    <cellStyle name="Normal 8 2 3 21" xfId="18427"/>
    <cellStyle name="Normal 8 2 3 22" xfId="20199"/>
    <cellStyle name="Normal 8 2 3 3" xfId="1042"/>
    <cellStyle name="Normal 8 2 3 3 10" xfId="19014"/>
    <cellStyle name="Normal 8 2 3 3 2" xfId="4855"/>
    <cellStyle name="Normal 8 2 3 3 3" xfId="6611"/>
    <cellStyle name="Normal 8 2 3 3 4" xfId="8384"/>
    <cellStyle name="Normal 8 2 3 3 5" xfId="10153"/>
    <cellStyle name="Normal 8 2 3 3 6" xfId="11923"/>
    <cellStyle name="Normal 8 2 3 3 7" xfId="13697"/>
    <cellStyle name="Normal 8 2 3 3 8" xfId="15495"/>
    <cellStyle name="Normal 8 2 3 3 9" xfId="17252"/>
    <cellStyle name="Normal 8 2 3 4" xfId="1631"/>
    <cellStyle name="Normal 8 2 3 4 10" xfId="19600"/>
    <cellStyle name="Normal 8 2 3 4 2" xfId="5444"/>
    <cellStyle name="Normal 8 2 3 4 3" xfId="7197"/>
    <cellStyle name="Normal 8 2 3 4 4" xfId="8970"/>
    <cellStyle name="Normal 8 2 3 4 5" xfId="10739"/>
    <cellStyle name="Normal 8 2 3 4 6" xfId="12509"/>
    <cellStyle name="Normal 8 2 3 4 7" xfId="14283"/>
    <cellStyle name="Normal 8 2 3 4 8" xfId="16084"/>
    <cellStyle name="Normal 8 2 3 4 9" xfId="17838"/>
    <cellStyle name="Normal 8 2 3 5" xfId="742"/>
    <cellStyle name="Normal 8 2 3 6" xfId="2212"/>
    <cellStyle name="Normal 8 2 3 7" xfId="3431"/>
    <cellStyle name="Normal 8 2 3 8" xfId="2207"/>
    <cellStyle name="Normal 8 2 3 9" xfId="3740"/>
    <cellStyle name="Normal 8 2 4" xfId="372"/>
    <cellStyle name="Normal 8 2 4 10" xfId="15104"/>
    <cellStyle name="Normal 8 2 4 11" xfId="16864"/>
    <cellStyle name="Normal 8 2 4 12" xfId="18627"/>
    <cellStyle name="Normal 8 2 4 2" xfId="1241"/>
    <cellStyle name="Normal 8 2 4 2 10" xfId="19213"/>
    <cellStyle name="Normal 8 2 4 2 2" xfId="5054"/>
    <cellStyle name="Normal 8 2 4 2 3" xfId="6810"/>
    <cellStyle name="Normal 8 2 4 2 4" xfId="8583"/>
    <cellStyle name="Normal 8 2 4 2 5" xfId="10352"/>
    <cellStyle name="Normal 8 2 4 2 6" xfId="12122"/>
    <cellStyle name="Normal 8 2 4 2 7" xfId="13896"/>
    <cellStyle name="Normal 8 2 4 2 8" xfId="15694"/>
    <cellStyle name="Normal 8 2 4 2 9" xfId="17451"/>
    <cellStyle name="Normal 8 2 4 3" xfId="1830"/>
    <cellStyle name="Normal 8 2 4 3 10" xfId="19799"/>
    <cellStyle name="Normal 8 2 4 3 2" xfId="5643"/>
    <cellStyle name="Normal 8 2 4 3 3" xfId="7396"/>
    <cellStyle name="Normal 8 2 4 3 4" xfId="9169"/>
    <cellStyle name="Normal 8 2 4 3 5" xfId="10938"/>
    <cellStyle name="Normal 8 2 4 3 6" xfId="12708"/>
    <cellStyle name="Normal 8 2 4 3 7" xfId="14482"/>
    <cellStyle name="Normal 8 2 4 3 8" xfId="16283"/>
    <cellStyle name="Normal 8 2 4 3 9" xfId="18037"/>
    <cellStyle name="Normal 8 2 4 4" xfId="4467"/>
    <cellStyle name="Normal 8 2 4 5" xfId="6224"/>
    <cellStyle name="Normal 8 2 4 6" xfId="7997"/>
    <cellStyle name="Normal 8 2 4 7" xfId="9766"/>
    <cellStyle name="Normal 8 2 4 8" xfId="11536"/>
    <cellStyle name="Normal 8 2 4 9" xfId="13310"/>
    <cellStyle name="Normal 8 2 5" xfId="948"/>
    <cellStyle name="Normal 8 2 5 10" xfId="18920"/>
    <cellStyle name="Normal 8 2 5 2" xfId="4761"/>
    <cellStyle name="Normal 8 2 5 3" xfId="6517"/>
    <cellStyle name="Normal 8 2 5 4" xfId="8290"/>
    <cellStyle name="Normal 8 2 5 5" xfId="10059"/>
    <cellStyle name="Normal 8 2 5 6" xfId="11829"/>
    <cellStyle name="Normal 8 2 5 7" xfId="13603"/>
    <cellStyle name="Normal 8 2 5 8" xfId="15401"/>
    <cellStyle name="Normal 8 2 5 9" xfId="17158"/>
    <cellStyle name="Normal 8 2 6" xfId="1537"/>
    <cellStyle name="Normal 8 2 6 10" xfId="19506"/>
    <cellStyle name="Normal 8 2 6 2" xfId="5350"/>
    <cellStyle name="Normal 8 2 6 3" xfId="7103"/>
    <cellStyle name="Normal 8 2 6 4" xfId="8876"/>
    <cellStyle name="Normal 8 2 6 5" xfId="10645"/>
    <cellStyle name="Normal 8 2 6 6" xfId="12415"/>
    <cellStyle name="Normal 8 2 6 7" xfId="14189"/>
    <cellStyle name="Normal 8 2 6 8" xfId="15990"/>
    <cellStyle name="Normal 8 2 6 9" xfId="17744"/>
    <cellStyle name="Normal 8 2 7" xfId="677"/>
    <cellStyle name="Normal 8 2 8" xfId="2860"/>
    <cellStyle name="Normal 8 2 9" xfId="2673"/>
    <cellStyle name="Normal 8 20" xfId="11201"/>
    <cellStyle name="Normal 8 21" xfId="12974"/>
    <cellStyle name="Normal 8 22" xfId="14753"/>
    <cellStyle name="Normal 8 23" xfId="14783"/>
    <cellStyle name="Normal 8 24" xfId="18291"/>
    <cellStyle name="Normal 8 25" xfId="20063"/>
    <cellStyle name="Normal 8 3" xfId="236"/>
    <cellStyle name="Normal 8 3 10" xfId="3713"/>
    <cellStyle name="Normal 8 3 11" xfId="3907"/>
    <cellStyle name="Normal 8 3 12" xfId="3190"/>
    <cellStyle name="Normal 8 3 13" xfId="4319"/>
    <cellStyle name="Normal 8 3 14" xfId="6079"/>
    <cellStyle name="Normal 8 3 15" xfId="7852"/>
    <cellStyle name="Normal 8 3 16" xfId="9621"/>
    <cellStyle name="Normal 8 3 17" xfId="11391"/>
    <cellStyle name="Normal 8 3 18" xfId="13164"/>
    <cellStyle name="Normal 8 3 19" xfId="14957"/>
    <cellStyle name="Normal 8 3 2" xfId="520"/>
    <cellStyle name="Normal 8 3 2 10" xfId="15252"/>
    <cellStyle name="Normal 8 3 2 11" xfId="17011"/>
    <cellStyle name="Normal 8 3 2 12" xfId="18774"/>
    <cellStyle name="Normal 8 3 2 2" xfId="1388"/>
    <cellStyle name="Normal 8 3 2 2 10" xfId="19360"/>
    <cellStyle name="Normal 8 3 2 2 2" xfId="5201"/>
    <cellStyle name="Normal 8 3 2 2 3" xfId="6957"/>
    <cellStyle name="Normal 8 3 2 2 4" xfId="8730"/>
    <cellStyle name="Normal 8 3 2 2 5" xfId="10499"/>
    <cellStyle name="Normal 8 3 2 2 6" xfId="12269"/>
    <cellStyle name="Normal 8 3 2 2 7" xfId="14043"/>
    <cellStyle name="Normal 8 3 2 2 8" xfId="15841"/>
    <cellStyle name="Normal 8 3 2 2 9" xfId="17598"/>
    <cellStyle name="Normal 8 3 2 3" xfId="1977"/>
    <cellStyle name="Normal 8 3 2 3 10" xfId="19946"/>
    <cellStyle name="Normal 8 3 2 3 2" xfId="5790"/>
    <cellStyle name="Normal 8 3 2 3 3" xfId="7543"/>
    <cellStyle name="Normal 8 3 2 3 4" xfId="9316"/>
    <cellStyle name="Normal 8 3 2 3 5" xfId="11085"/>
    <cellStyle name="Normal 8 3 2 3 6" xfId="12855"/>
    <cellStyle name="Normal 8 3 2 3 7" xfId="14629"/>
    <cellStyle name="Normal 8 3 2 3 8" xfId="16430"/>
    <cellStyle name="Normal 8 3 2 3 9" xfId="18184"/>
    <cellStyle name="Normal 8 3 2 4" xfId="4614"/>
    <cellStyle name="Normal 8 3 2 5" xfId="6371"/>
    <cellStyle name="Normal 8 3 2 6" xfId="8144"/>
    <cellStyle name="Normal 8 3 2 7" xfId="9913"/>
    <cellStyle name="Normal 8 3 2 8" xfId="11683"/>
    <cellStyle name="Normal 8 3 2 9" xfId="13457"/>
    <cellStyle name="Normal 8 3 20" xfId="16717"/>
    <cellStyle name="Normal 8 3 21" xfId="18481"/>
    <cellStyle name="Normal 8 3 22" xfId="20253"/>
    <cellStyle name="Normal 8 3 3" xfId="1095"/>
    <cellStyle name="Normal 8 3 3 10" xfId="19067"/>
    <cellStyle name="Normal 8 3 3 2" xfId="4908"/>
    <cellStyle name="Normal 8 3 3 3" xfId="6664"/>
    <cellStyle name="Normal 8 3 3 4" xfId="8437"/>
    <cellStyle name="Normal 8 3 3 5" xfId="10206"/>
    <cellStyle name="Normal 8 3 3 6" xfId="11976"/>
    <cellStyle name="Normal 8 3 3 7" xfId="13750"/>
    <cellStyle name="Normal 8 3 3 8" xfId="15548"/>
    <cellStyle name="Normal 8 3 3 9" xfId="17305"/>
    <cellStyle name="Normal 8 3 4" xfId="1684"/>
    <cellStyle name="Normal 8 3 4 10" xfId="19653"/>
    <cellStyle name="Normal 8 3 4 2" xfId="5497"/>
    <cellStyle name="Normal 8 3 4 3" xfId="7250"/>
    <cellStyle name="Normal 8 3 4 4" xfId="9023"/>
    <cellStyle name="Normal 8 3 4 5" xfId="10792"/>
    <cellStyle name="Normal 8 3 4 6" xfId="12562"/>
    <cellStyle name="Normal 8 3 4 7" xfId="14336"/>
    <cellStyle name="Normal 8 3 4 8" xfId="16137"/>
    <cellStyle name="Normal 8 3 4 9" xfId="17891"/>
    <cellStyle name="Normal 8 3 5" xfId="733"/>
    <cellStyle name="Normal 8 3 6" xfId="2213"/>
    <cellStyle name="Normal 8 3 7" xfId="2261"/>
    <cellStyle name="Normal 8 3 8" xfId="3391"/>
    <cellStyle name="Normal 8 3 9" xfId="3392"/>
    <cellStyle name="Normal 8 4" xfId="133"/>
    <cellStyle name="Normal 8 4 10" xfId="3608"/>
    <cellStyle name="Normal 8 4 11" xfId="3456"/>
    <cellStyle name="Normal 8 4 12" xfId="3827"/>
    <cellStyle name="Normal 8 4 13" xfId="4220"/>
    <cellStyle name="Normal 8 4 14" xfId="5983"/>
    <cellStyle name="Normal 8 4 15" xfId="7756"/>
    <cellStyle name="Normal 8 4 16" xfId="9525"/>
    <cellStyle name="Normal 8 4 17" xfId="11295"/>
    <cellStyle name="Normal 8 4 18" xfId="13068"/>
    <cellStyle name="Normal 8 4 19" xfId="14856"/>
    <cellStyle name="Normal 8 4 2" xfId="424"/>
    <cellStyle name="Normal 8 4 2 10" xfId="15156"/>
    <cellStyle name="Normal 8 4 2 11" xfId="16916"/>
    <cellStyle name="Normal 8 4 2 12" xfId="18679"/>
    <cellStyle name="Normal 8 4 2 2" xfId="1293"/>
    <cellStyle name="Normal 8 4 2 2 10" xfId="19265"/>
    <cellStyle name="Normal 8 4 2 2 2" xfId="5106"/>
    <cellStyle name="Normal 8 4 2 2 3" xfId="6862"/>
    <cellStyle name="Normal 8 4 2 2 4" xfId="8635"/>
    <cellStyle name="Normal 8 4 2 2 5" xfId="10404"/>
    <cellStyle name="Normal 8 4 2 2 6" xfId="12174"/>
    <cellStyle name="Normal 8 4 2 2 7" xfId="13948"/>
    <cellStyle name="Normal 8 4 2 2 8" xfId="15746"/>
    <cellStyle name="Normal 8 4 2 2 9" xfId="17503"/>
    <cellStyle name="Normal 8 4 2 3" xfId="1882"/>
    <cellStyle name="Normal 8 4 2 3 10" xfId="19851"/>
    <cellStyle name="Normal 8 4 2 3 2" xfId="5695"/>
    <cellStyle name="Normal 8 4 2 3 3" xfId="7448"/>
    <cellStyle name="Normal 8 4 2 3 4" xfId="9221"/>
    <cellStyle name="Normal 8 4 2 3 5" xfId="10990"/>
    <cellStyle name="Normal 8 4 2 3 6" xfId="12760"/>
    <cellStyle name="Normal 8 4 2 3 7" xfId="14534"/>
    <cellStyle name="Normal 8 4 2 3 8" xfId="16335"/>
    <cellStyle name="Normal 8 4 2 3 9" xfId="18089"/>
    <cellStyle name="Normal 8 4 2 4" xfId="4519"/>
    <cellStyle name="Normal 8 4 2 5" xfId="6276"/>
    <cellStyle name="Normal 8 4 2 6" xfId="8049"/>
    <cellStyle name="Normal 8 4 2 7" xfId="9818"/>
    <cellStyle name="Normal 8 4 2 8" xfId="11588"/>
    <cellStyle name="Normal 8 4 2 9" xfId="13362"/>
    <cellStyle name="Normal 8 4 20" xfId="16620"/>
    <cellStyle name="Normal 8 4 21" xfId="18385"/>
    <cellStyle name="Normal 8 4 22" xfId="20157"/>
    <cellStyle name="Normal 8 4 3" xfId="1000"/>
    <cellStyle name="Normal 8 4 3 10" xfId="18972"/>
    <cellStyle name="Normal 8 4 3 2" xfId="4813"/>
    <cellStyle name="Normal 8 4 3 3" xfId="6569"/>
    <cellStyle name="Normal 8 4 3 4" xfId="8342"/>
    <cellStyle name="Normal 8 4 3 5" xfId="10111"/>
    <cellStyle name="Normal 8 4 3 6" xfId="11881"/>
    <cellStyle name="Normal 8 4 3 7" xfId="13655"/>
    <cellStyle name="Normal 8 4 3 8" xfId="15453"/>
    <cellStyle name="Normal 8 4 3 9" xfId="17210"/>
    <cellStyle name="Normal 8 4 4" xfId="1589"/>
    <cellStyle name="Normal 8 4 4 10" xfId="19558"/>
    <cellStyle name="Normal 8 4 4 2" xfId="5402"/>
    <cellStyle name="Normal 8 4 4 3" xfId="7155"/>
    <cellStyle name="Normal 8 4 4 4" xfId="8928"/>
    <cellStyle name="Normal 8 4 4 5" xfId="10697"/>
    <cellStyle name="Normal 8 4 4 6" xfId="12467"/>
    <cellStyle name="Normal 8 4 4 7" xfId="14241"/>
    <cellStyle name="Normal 8 4 4 8" xfId="16042"/>
    <cellStyle name="Normal 8 4 4 9" xfId="17796"/>
    <cellStyle name="Normal 8 4 5" xfId="648"/>
    <cellStyle name="Normal 8 4 6" xfId="3189"/>
    <cellStyle name="Normal 8 4 7" xfId="2967"/>
    <cellStyle name="Normal 8 4 8" xfId="2477"/>
    <cellStyle name="Normal 8 4 9" xfId="2848"/>
    <cellStyle name="Normal 8 5" xfId="330"/>
    <cellStyle name="Normal 8 5 10" xfId="15062"/>
    <cellStyle name="Normal 8 5 11" xfId="16822"/>
    <cellStyle name="Normal 8 5 12" xfId="18585"/>
    <cellStyle name="Normal 8 5 2" xfId="1199"/>
    <cellStyle name="Normal 8 5 2 10" xfId="19171"/>
    <cellStyle name="Normal 8 5 2 2" xfId="5012"/>
    <cellStyle name="Normal 8 5 2 3" xfId="6768"/>
    <cellStyle name="Normal 8 5 2 4" xfId="8541"/>
    <cellStyle name="Normal 8 5 2 5" xfId="10310"/>
    <cellStyle name="Normal 8 5 2 6" xfId="12080"/>
    <cellStyle name="Normal 8 5 2 7" xfId="13854"/>
    <cellStyle name="Normal 8 5 2 8" xfId="15652"/>
    <cellStyle name="Normal 8 5 2 9" xfId="17409"/>
    <cellStyle name="Normal 8 5 3" xfId="1788"/>
    <cellStyle name="Normal 8 5 3 10" xfId="19757"/>
    <cellStyle name="Normal 8 5 3 2" xfId="5601"/>
    <cellStyle name="Normal 8 5 3 3" xfId="7354"/>
    <cellStyle name="Normal 8 5 3 4" xfId="9127"/>
    <cellStyle name="Normal 8 5 3 5" xfId="10896"/>
    <cellStyle name="Normal 8 5 3 6" xfId="12666"/>
    <cellStyle name="Normal 8 5 3 7" xfId="14440"/>
    <cellStyle name="Normal 8 5 3 8" xfId="16241"/>
    <cellStyle name="Normal 8 5 3 9" xfId="17995"/>
    <cellStyle name="Normal 8 5 4" xfId="4425"/>
    <cellStyle name="Normal 8 5 5" xfId="6182"/>
    <cellStyle name="Normal 8 5 6" xfId="7955"/>
    <cellStyle name="Normal 8 5 7" xfId="9724"/>
    <cellStyle name="Normal 8 5 8" xfId="11494"/>
    <cellStyle name="Normal 8 5 9" xfId="13268"/>
    <cellStyle name="Normal 8 6" xfId="906"/>
    <cellStyle name="Normal 8 6 10" xfId="18878"/>
    <cellStyle name="Normal 8 6 2" xfId="4719"/>
    <cellStyle name="Normal 8 6 3" xfId="6475"/>
    <cellStyle name="Normal 8 6 4" xfId="8248"/>
    <cellStyle name="Normal 8 6 5" xfId="10017"/>
    <cellStyle name="Normal 8 6 6" xfId="11787"/>
    <cellStyle name="Normal 8 6 7" xfId="13561"/>
    <cellStyle name="Normal 8 6 8" xfId="15359"/>
    <cellStyle name="Normal 8 6 9" xfId="17116"/>
    <cellStyle name="Normal 8 7" xfId="1495"/>
    <cellStyle name="Normal 8 7 10" xfId="19464"/>
    <cellStyle name="Normal 8 7 2" xfId="5308"/>
    <cellStyle name="Normal 8 7 3" xfId="7061"/>
    <cellStyle name="Normal 8 7 4" xfId="8834"/>
    <cellStyle name="Normal 8 7 5" xfId="10603"/>
    <cellStyle name="Normal 8 7 6" xfId="12373"/>
    <cellStyle name="Normal 8 7 7" xfId="14147"/>
    <cellStyle name="Normal 8 7 8" xfId="15948"/>
    <cellStyle name="Normal 8 7 9" xfId="17702"/>
    <cellStyle name="Normal 8 8" xfId="666"/>
    <cellStyle name="Normal 8 9" xfId="2292"/>
    <cellStyle name="Normal 9" xfId="49"/>
    <cellStyle name="Porcentual 2" xfId="14"/>
    <cellStyle name="Porcentual 2 10" xfId="748"/>
    <cellStyle name="Porcentual 2 11" xfId="2308"/>
    <cellStyle name="Porcentual 2 12" xfId="3071"/>
    <cellStyle name="Porcentual 2 13" xfId="2489"/>
    <cellStyle name="Porcentual 2 14" xfId="3324"/>
    <cellStyle name="Porcentual 2 15" xfId="2692"/>
    <cellStyle name="Porcentual 2 16" xfId="3425"/>
    <cellStyle name="Porcentual 2 17" xfId="2845"/>
    <cellStyle name="Porcentual 2 18" xfId="4107"/>
    <cellStyle name="Porcentual 2 19" xfId="5288"/>
    <cellStyle name="Porcentual 2 2" xfId="37"/>
    <cellStyle name="Porcentual 2 2 10" xfId="3065"/>
    <cellStyle name="Porcentual 2 2 11" xfId="2556"/>
    <cellStyle name="Porcentual 2 2 12" xfId="2602"/>
    <cellStyle name="Porcentual 2 2 13" xfId="3756"/>
    <cellStyle name="Porcentual 2 2 14" xfId="3943"/>
    <cellStyle name="Porcentual 2 2 15" xfId="3965"/>
    <cellStyle name="Porcentual 2 2 16" xfId="4128"/>
    <cellStyle name="Porcentual 2 2 17" xfId="5895"/>
    <cellStyle name="Porcentual 2 2 18" xfId="7667"/>
    <cellStyle name="Porcentual 2 2 19" xfId="9437"/>
    <cellStyle name="Porcentual 2 2 2" xfId="87"/>
    <cellStyle name="Porcentual 2 2 2 10" xfId="2219"/>
    <cellStyle name="Porcentual 2 2 2 11" xfId="803"/>
    <cellStyle name="Porcentual 2 2 2 12" xfId="3678"/>
    <cellStyle name="Porcentual 2 2 2 13" xfId="3880"/>
    <cellStyle name="Porcentual 2 2 2 14" xfId="3980"/>
    <cellStyle name="Porcentual 2 2 2 15" xfId="4174"/>
    <cellStyle name="Porcentual 2 2 2 16" xfId="5937"/>
    <cellStyle name="Porcentual 2 2 2 17" xfId="7710"/>
    <cellStyle name="Porcentual 2 2 2 18" xfId="9479"/>
    <cellStyle name="Porcentual 2 2 2 19" xfId="11249"/>
    <cellStyle name="Porcentual 2 2 2 2" xfId="284"/>
    <cellStyle name="Porcentual 2 2 2 2 10" xfId="2922"/>
    <cellStyle name="Porcentual 2 2 2 2 11" xfId="3712"/>
    <cellStyle name="Porcentual 2 2 2 2 12" xfId="2168"/>
    <cellStyle name="Porcentual 2 2 2 2 13" xfId="4367"/>
    <cellStyle name="Porcentual 2 2 2 2 14" xfId="6127"/>
    <cellStyle name="Porcentual 2 2 2 2 15" xfId="7900"/>
    <cellStyle name="Porcentual 2 2 2 2 16" xfId="9669"/>
    <cellStyle name="Porcentual 2 2 2 2 17" xfId="11439"/>
    <cellStyle name="Porcentual 2 2 2 2 18" xfId="13212"/>
    <cellStyle name="Porcentual 2 2 2 2 19" xfId="15005"/>
    <cellStyle name="Porcentual 2 2 2 2 2" xfId="568"/>
    <cellStyle name="Porcentual 2 2 2 2 2 10" xfId="15300"/>
    <cellStyle name="Porcentual 2 2 2 2 2 11" xfId="17059"/>
    <cellStyle name="Porcentual 2 2 2 2 2 12" xfId="18822"/>
    <cellStyle name="Porcentual 2 2 2 2 2 2" xfId="1436"/>
    <cellStyle name="Porcentual 2 2 2 2 2 2 10" xfId="19408"/>
    <cellStyle name="Porcentual 2 2 2 2 2 2 2" xfId="5249"/>
    <cellStyle name="Porcentual 2 2 2 2 2 2 3" xfId="7005"/>
    <cellStyle name="Porcentual 2 2 2 2 2 2 4" xfId="8778"/>
    <cellStyle name="Porcentual 2 2 2 2 2 2 5" xfId="10547"/>
    <cellStyle name="Porcentual 2 2 2 2 2 2 6" xfId="12317"/>
    <cellStyle name="Porcentual 2 2 2 2 2 2 7" xfId="14091"/>
    <cellStyle name="Porcentual 2 2 2 2 2 2 8" xfId="15889"/>
    <cellStyle name="Porcentual 2 2 2 2 2 2 9" xfId="17646"/>
    <cellStyle name="Porcentual 2 2 2 2 2 3" xfId="2025"/>
    <cellStyle name="Porcentual 2 2 2 2 2 3 10" xfId="19994"/>
    <cellStyle name="Porcentual 2 2 2 2 2 3 2" xfId="5838"/>
    <cellStyle name="Porcentual 2 2 2 2 2 3 3" xfId="7591"/>
    <cellStyle name="Porcentual 2 2 2 2 2 3 4" xfId="9364"/>
    <cellStyle name="Porcentual 2 2 2 2 2 3 5" xfId="11133"/>
    <cellStyle name="Porcentual 2 2 2 2 2 3 6" xfId="12903"/>
    <cellStyle name="Porcentual 2 2 2 2 2 3 7" xfId="14677"/>
    <cellStyle name="Porcentual 2 2 2 2 2 3 8" xfId="16478"/>
    <cellStyle name="Porcentual 2 2 2 2 2 3 9" xfId="18232"/>
    <cellStyle name="Porcentual 2 2 2 2 2 4" xfId="4662"/>
    <cellStyle name="Porcentual 2 2 2 2 2 5" xfId="6419"/>
    <cellStyle name="Porcentual 2 2 2 2 2 6" xfId="8192"/>
    <cellStyle name="Porcentual 2 2 2 2 2 7" xfId="9961"/>
    <cellStyle name="Porcentual 2 2 2 2 2 8" xfId="11731"/>
    <cellStyle name="Porcentual 2 2 2 2 2 9" xfId="13505"/>
    <cellStyle name="Porcentual 2 2 2 2 20" xfId="16765"/>
    <cellStyle name="Porcentual 2 2 2 2 21" xfId="18529"/>
    <cellStyle name="Porcentual 2 2 2 2 22" xfId="20301"/>
    <cellStyle name="Porcentual 2 2 2 2 3" xfId="1143"/>
    <cellStyle name="Porcentual 2 2 2 2 3 10" xfId="19115"/>
    <cellStyle name="Porcentual 2 2 2 2 3 2" xfId="4956"/>
    <cellStyle name="Porcentual 2 2 2 2 3 3" xfId="6712"/>
    <cellStyle name="Porcentual 2 2 2 2 3 4" xfId="8485"/>
    <cellStyle name="Porcentual 2 2 2 2 3 5" xfId="10254"/>
    <cellStyle name="Porcentual 2 2 2 2 3 6" xfId="12024"/>
    <cellStyle name="Porcentual 2 2 2 2 3 7" xfId="13798"/>
    <cellStyle name="Porcentual 2 2 2 2 3 8" xfId="15596"/>
    <cellStyle name="Porcentual 2 2 2 2 3 9" xfId="17353"/>
    <cellStyle name="Porcentual 2 2 2 2 4" xfId="1732"/>
    <cellStyle name="Porcentual 2 2 2 2 4 10" xfId="19701"/>
    <cellStyle name="Porcentual 2 2 2 2 4 2" xfId="5545"/>
    <cellStyle name="Porcentual 2 2 2 2 4 3" xfId="7298"/>
    <cellStyle name="Porcentual 2 2 2 2 4 4" xfId="9071"/>
    <cellStyle name="Porcentual 2 2 2 2 4 5" xfId="10840"/>
    <cellStyle name="Porcentual 2 2 2 2 4 6" xfId="12610"/>
    <cellStyle name="Porcentual 2 2 2 2 4 7" xfId="14384"/>
    <cellStyle name="Porcentual 2 2 2 2 4 8" xfId="16185"/>
    <cellStyle name="Porcentual 2 2 2 2 4 9" xfId="17939"/>
    <cellStyle name="Porcentual 2 2 2 2 5" xfId="2091"/>
    <cellStyle name="Porcentual 2 2 2 2 6" xfId="737"/>
    <cellStyle name="Porcentual 2 2 2 2 7" xfId="3163"/>
    <cellStyle name="Porcentual 2 2 2 2 8" xfId="3258"/>
    <cellStyle name="Porcentual 2 2 2 2 9" xfId="3635"/>
    <cellStyle name="Porcentual 2 2 2 20" xfId="13022"/>
    <cellStyle name="Porcentual 2 2 2 21" xfId="14810"/>
    <cellStyle name="Porcentual 2 2 2 22" xfId="16574"/>
    <cellStyle name="Porcentual 2 2 2 23" xfId="18339"/>
    <cellStyle name="Porcentual 2 2 2 24" xfId="20111"/>
    <cellStyle name="Porcentual 2 2 2 3" xfId="181"/>
    <cellStyle name="Porcentual 2 2 2 3 10" xfId="3490"/>
    <cellStyle name="Porcentual 2 2 2 3 11" xfId="3689"/>
    <cellStyle name="Porcentual 2 2 2 3 12" xfId="2913"/>
    <cellStyle name="Porcentual 2 2 2 3 13" xfId="4268"/>
    <cellStyle name="Porcentual 2 2 2 3 14" xfId="6031"/>
    <cellStyle name="Porcentual 2 2 2 3 15" xfId="7804"/>
    <cellStyle name="Porcentual 2 2 2 3 16" xfId="9573"/>
    <cellStyle name="Porcentual 2 2 2 3 17" xfId="11343"/>
    <cellStyle name="Porcentual 2 2 2 3 18" xfId="13116"/>
    <cellStyle name="Porcentual 2 2 2 3 19" xfId="14904"/>
    <cellStyle name="Porcentual 2 2 2 3 2" xfId="472"/>
    <cellStyle name="Porcentual 2 2 2 3 2 10" xfId="15204"/>
    <cellStyle name="Porcentual 2 2 2 3 2 11" xfId="16964"/>
    <cellStyle name="Porcentual 2 2 2 3 2 12" xfId="18727"/>
    <cellStyle name="Porcentual 2 2 2 3 2 2" xfId="1341"/>
    <cellStyle name="Porcentual 2 2 2 3 2 2 10" xfId="19313"/>
    <cellStyle name="Porcentual 2 2 2 3 2 2 2" xfId="5154"/>
    <cellStyle name="Porcentual 2 2 2 3 2 2 3" xfId="6910"/>
    <cellStyle name="Porcentual 2 2 2 3 2 2 4" xfId="8683"/>
    <cellStyle name="Porcentual 2 2 2 3 2 2 5" xfId="10452"/>
    <cellStyle name="Porcentual 2 2 2 3 2 2 6" xfId="12222"/>
    <cellStyle name="Porcentual 2 2 2 3 2 2 7" xfId="13996"/>
    <cellStyle name="Porcentual 2 2 2 3 2 2 8" xfId="15794"/>
    <cellStyle name="Porcentual 2 2 2 3 2 2 9" xfId="17551"/>
    <cellStyle name="Porcentual 2 2 2 3 2 3" xfId="1930"/>
    <cellStyle name="Porcentual 2 2 2 3 2 3 10" xfId="19899"/>
    <cellStyle name="Porcentual 2 2 2 3 2 3 2" xfId="5743"/>
    <cellStyle name="Porcentual 2 2 2 3 2 3 3" xfId="7496"/>
    <cellStyle name="Porcentual 2 2 2 3 2 3 4" xfId="9269"/>
    <cellStyle name="Porcentual 2 2 2 3 2 3 5" xfId="11038"/>
    <cellStyle name="Porcentual 2 2 2 3 2 3 6" xfId="12808"/>
    <cellStyle name="Porcentual 2 2 2 3 2 3 7" xfId="14582"/>
    <cellStyle name="Porcentual 2 2 2 3 2 3 8" xfId="16383"/>
    <cellStyle name="Porcentual 2 2 2 3 2 3 9" xfId="18137"/>
    <cellStyle name="Porcentual 2 2 2 3 2 4" xfId="4567"/>
    <cellStyle name="Porcentual 2 2 2 3 2 5" xfId="6324"/>
    <cellStyle name="Porcentual 2 2 2 3 2 6" xfId="8097"/>
    <cellStyle name="Porcentual 2 2 2 3 2 7" xfId="9866"/>
    <cellStyle name="Porcentual 2 2 2 3 2 8" xfId="11636"/>
    <cellStyle name="Porcentual 2 2 2 3 2 9" xfId="13410"/>
    <cellStyle name="Porcentual 2 2 2 3 20" xfId="16668"/>
    <cellStyle name="Porcentual 2 2 2 3 21" xfId="18433"/>
    <cellStyle name="Porcentual 2 2 2 3 22" xfId="20205"/>
    <cellStyle name="Porcentual 2 2 2 3 3" xfId="1048"/>
    <cellStyle name="Porcentual 2 2 2 3 3 10" xfId="19020"/>
    <cellStyle name="Porcentual 2 2 2 3 3 2" xfId="4861"/>
    <cellStyle name="Porcentual 2 2 2 3 3 3" xfId="6617"/>
    <cellStyle name="Porcentual 2 2 2 3 3 4" xfId="8390"/>
    <cellStyle name="Porcentual 2 2 2 3 3 5" xfId="10159"/>
    <cellStyle name="Porcentual 2 2 2 3 3 6" xfId="11929"/>
    <cellStyle name="Porcentual 2 2 2 3 3 7" xfId="13703"/>
    <cellStyle name="Porcentual 2 2 2 3 3 8" xfId="15501"/>
    <cellStyle name="Porcentual 2 2 2 3 3 9" xfId="17258"/>
    <cellStyle name="Porcentual 2 2 2 3 4" xfId="1637"/>
    <cellStyle name="Porcentual 2 2 2 3 4 10" xfId="19606"/>
    <cellStyle name="Porcentual 2 2 2 3 4 2" xfId="5450"/>
    <cellStyle name="Porcentual 2 2 2 3 4 3" xfId="7203"/>
    <cellStyle name="Porcentual 2 2 2 3 4 4" xfId="8976"/>
    <cellStyle name="Porcentual 2 2 2 3 4 5" xfId="10745"/>
    <cellStyle name="Porcentual 2 2 2 3 4 6" xfId="12515"/>
    <cellStyle name="Porcentual 2 2 2 3 4 7" xfId="14289"/>
    <cellStyle name="Porcentual 2 2 2 3 4 8" xfId="16090"/>
    <cellStyle name="Porcentual 2 2 2 3 4 9" xfId="17844"/>
    <cellStyle name="Porcentual 2 2 2 3 5" xfId="645"/>
    <cellStyle name="Porcentual 2 2 2 3 6" xfId="2834"/>
    <cellStyle name="Porcentual 2 2 2 3 7" xfId="2550"/>
    <cellStyle name="Porcentual 2 2 2 3 8" xfId="2777"/>
    <cellStyle name="Porcentual 2 2 2 3 9" xfId="3212"/>
    <cellStyle name="Porcentual 2 2 2 4" xfId="378"/>
    <cellStyle name="Porcentual 2 2 2 4 10" xfId="15110"/>
    <cellStyle name="Porcentual 2 2 2 4 11" xfId="16870"/>
    <cellStyle name="Porcentual 2 2 2 4 12" xfId="18633"/>
    <cellStyle name="Porcentual 2 2 2 4 2" xfId="1247"/>
    <cellStyle name="Porcentual 2 2 2 4 2 10" xfId="19219"/>
    <cellStyle name="Porcentual 2 2 2 4 2 2" xfId="5060"/>
    <cellStyle name="Porcentual 2 2 2 4 2 3" xfId="6816"/>
    <cellStyle name="Porcentual 2 2 2 4 2 4" xfId="8589"/>
    <cellStyle name="Porcentual 2 2 2 4 2 5" xfId="10358"/>
    <cellStyle name="Porcentual 2 2 2 4 2 6" xfId="12128"/>
    <cellStyle name="Porcentual 2 2 2 4 2 7" xfId="13902"/>
    <cellStyle name="Porcentual 2 2 2 4 2 8" xfId="15700"/>
    <cellStyle name="Porcentual 2 2 2 4 2 9" xfId="17457"/>
    <cellStyle name="Porcentual 2 2 2 4 3" xfId="1836"/>
    <cellStyle name="Porcentual 2 2 2 4 3 10" xfId="19805"/>
    <cellStyle name="Porcentual 2 2 2 4 3 2" xfId="5649"/>
    <cellStyle name="Porcentual 2 2 2 4 3 3" xfId="7402"/>
    <cellStyle name="Porcentual 2 2 2 4 3 4" xfId="9175"/>
    <cellStyle name="Porcentual 2 2 2 4 3 5" xfId="10944"/>
    <cellStyle name="Porcentual 2 2 2 4 3 6" xfId="12714"/>
    <cellStyle name="Porcentual 2 2 2 4 3 7" xfId="14488"/>
    <cellStyle name="Porcentual 2 2 2 4 3 8" xfId="16289"/>
    <cellStyle name="Porcentual 2 2 2 4 3 9" xfId="18043"/>
    <cellStyle name="Porcentual 2 2 2 4 4" xfId="4473"/>
    <cellStyle name="Porcentual 2 2 2 4 5" xfId="6230"/>
    <cellStyle name="Porcentual 2 2 2 4 6" xfId="8003"/>
    <cellStyle name="Porcentual 2 2 2 4 7" xfId="9772"/>
    <cellStyle name="Porcentual 2 2 2 4 8" xfId="11542"/>
    <cellStyle name="Porcentual 2 2 2 4 9" xfId="13316"/>
    <cellStyle name="Porcentual 2 2 2 5" xfId="954"/>
    <cellStyle name="Porcentual 2 2 2 5 10" xfId="18926"/>
    <cellStyle name="Porcentual 2 2 2 5 2" xfId="4767"/>
    <cellStyle name="Porcentual 2 2 2 5 3" xfId="6523"/>
    <cellStyle name="Porcentual 2 2 2 5 4" xfId="8296"/>
    <cellStyle name="Porcentual 2 2 2 5 5" xfId="10065"/>
    <cellStyle name="Porcentual 2 2 2 5 6" xfId="11835"/>
    <cellStyle name="Porcentual 2 2 2 5 7" xfId="13609"/>
    <cellStyle name="Porcentual 2 2 2 5 8" xfId="15407"/>
    <cellStyle name="Porcentual 2 2 2 5 9" xfId="17164"/>
    <cellStyle name="Porcentual 2 2 2 6" xfId="1543"/>
    <cellStyle name="Porcentual 2 2 2 6 10" xfId="19512"/>
    <cellStyle name="Porcentual 2 2 2 6 2" xfId="5356"/>
    <cellStyle name="Porcentual 2 2 2 6 3" xfId="7109"/>
    <cellStyle name="Porcentual 2 2 2 6 4" xfId="8882"/>
    <cellStyle name="Porcentual 2 2 2 6 5" xfId="10651"/>
    <cellStyle name="Porcentual 2 2 2 6 6" xfId="12421"/>
    <cellStyle name="Porcentual 2 2 2 6 7" xfId="14195"/>
    <cellStyle name="Porcentual 2 2 2 6 8" xfId="15996"/>
    <cellStyle name="Porcentual 2 2 2 6 9" xfId="17750"/>
    <cellStyle name="Porcentual 2 2 2 7" xfId="692"/>
    <cellStyle name="Porcentual 2 2 2 8" xfId="2494"/>
    <cellStyle name="Porcentual 2 2 2 9" xfId="2577"/>
    <cellStyle name="Porcentual 2 2 20" xfId="11207"/>
    <cellStyle name="Porcentual 2 2 21" xfId="12980"/>
    <cellStyle name="Porcentual 2 2 22" xfId="14761"/>
    <cellStyle name="Porcentual 2 2 23" xfId="16530"/>
    <cellStyle name="Porcentual 2 2 24" xfId="18297"/>
    <cellStyle name="Porcentual 2 2 25" xfId="20069"/>
    <cellStyle name="Porcentual 2 2 3" xfId="242"/>
    <cellStyle name="Porcentual 2 2 3 10" xfId="2963"/>
    <cellStyle name="Porcentual 2 2 3 11" xfId="2823"/>
    <cellStyle name="Porcentual 2 2 3 12" xfId="3521"/>
    <cellStyle name="Porcentual 2 2 3 13" xfId="4325"/>
    <cellStyle name="Porcentual 2 2 3 14" xfId="6085"/>
    <cellStyle name="Porcentual 2 2 3 15" xfId="7858"/>
    <cellStyle name="Porcentual 2 2 3 16" xfId="9627"/>
    <cellStyle name="Porcentual 2 2 3 17" xfId="11397"/>
    <cellStyle name="Porcentual 2 2 3 18" xfId="13170"/>
    <cellStyle name="Porcentual 2 2 3 19" xfId="14963"/>
    <cellStyle name="Porcentual 2 2 3 2" xfId="526"/>
    <cellStyle name="Porcentual 2 2 3 2 10" xfId="15258"/>
    <cellStyle name="Porcentual 2 2 3 2 11" xfId="17017"/>
    <cellStyle name="Porcentual 2 2 3 2 12" xfId="18780"/>
    <cellStyle name="Porcentual 2 2 3 2 2" xfId="1394"/>
    <cellStyle name="Porcentual 2 2 3 2 2 10" xfId="19366"/>
    <cellStyle name="Porcentual 2 2 3 2 2 2" xfId="5207"/>
    <cellStyle name="Porcentual 2 2 3 2 2 3" xfId="6963"/>
    <cellStyle name="Porcentual 2 2 3 2 2 4" xfId="8736"/>
    <cellStyle name="Porcentual 2 2 3 2 2 5" xfId="10505"/>
    <cellStyle name="Porcentual 2 2 3 2 2 6" xfId="12275"/>
    <cellStyle name="Porcentual 2 2 3 2 2 7" xfId="14049"/>
    <cellStyle name="Porcentual 2 2 3 2 2 8" xfId="15847"/>
    <cellStyle name="Porcentual 2 2 3 2 2 9" xfId="17604"/>
    <cellStyle name="Porcentual 2 2 3 2 3" xfId="1983"/>
    <cellStyle name="Porcentual 2 2 3 2 3 10" xfId="19952"/>
    <cellStyle name="Porcentual 2 2 3 2 3 2" xfId="5796"/>
    <cellStyle name="Porcentual 2 2 3 2 3 3" xfId="7549"/>
    <cellStyle name="Porcentual 2 2 3 2 3 4" xfId="9322"/>
    <cellStyle name="Porcentual 2 2 3 2 3 5" xfId="11091"/>
    <cellStyle name="Porcentual 2 2 3 2 3 6" xfId="12861"/>
    <cellStyle name="Porcentual 2 2 3 2 3 7" xfId="14635"/>
    <cellStyle name="Porcentual 2 2 3 2 3 8" xfId="16436"/>
    <cellStyle name="Porcentual 2 2 3 2 3 9" xfId="18190"/>
    <cellStyle name="Porcentual 2 2 3 2 4" xfId="4620"/>
    <cellStyle name="Porcentual 2 2 3 2 5" xfId="6377"/>
    <cellStyle name="Porcentual 2 2 3 2 6" xfId="8150"/>
    <cellStyle name="Porcentual 2 2 3 2 7" xfId="9919"/>
    <cellStyle name="Porcentual 2 2 3 2 8" xfId="11689"/>
    <cellStyle name="Porcentual 2 2 3 2 9" xfId="13463"/>
    <cellStyle name="Porcentual 2 2 3 20" xfId="16723"/>
    <cellStyle name="Porcentual 2 2 3 21" xfId="18487"/>
    <cellStyle name="Porcentual 2 2 3 22" xfId="20259"/>
    <cellStyle name="Porcentual 2 2 3 3" xfId="1101"/>
    <cellStyle name="Porcentual 2 2 3 3 10" xfId="19073"/>
    <cellStyle name="Porcentual 2 2 3 3 2" xfId="4914"/>
    <cellStyle name="Porcentual 2 2 3 3 3" xfId="6670"/>
    <cellStyle name="Porcentual 2 2 3 3 4" xfId="8443"/>
    <cellStyle name="Porcentual 2 2 3 3 5" xfId="10212"/>
    <cellStyle name="Porcentual 2 2 3 3 6" xfId="11982"/>
    <cellStyle name="Porcentual 2 2 3 3 7" xfId="13756"/>
    <cellStyle name="Porcentual 2 2 3 3 8" xfId="15554"/>
    <cellStyle name="Porcentual 2 2 3 3 9" xfId="17311"/>
    <cellStyle name="Porcentual 2 2 3 4" xfId="1690"/>
    <cellStyle name="Porcentual 2 2 3 4 10" xfId="19659"/>
    <cellStyle name="Porcentual 2 2 3 4 2" xfId="5503"/>
    <cellStyle name="Porcentual 2 2 3 4 3" xfId="7256"/>
    <cellStyle name="Porcentual 2 2 3 4 4" xfId="9029"/>
    <cellStyle name="Porcentual 2 2 3 4 5" xfId="10798"/>
    <cellStyle name="Porcentual 2 2 3 4 6" xfId="12568"/>
    <cellStyle name="Porcentual 2 2 3 4 7" xfId="14342"/>
    <cellStyle name="Porcentual 2 2 3 4 8" xfId="16143"/>
    <cellStyle name="Porcentual 2 2 3 4 9" xfId="17897"/>
    <cellStyle name="Porcentual 2 2 3 5" xfId="707"/>
    <cellStyle name="Porcentual 2 2 3 6" xfId="2835"/>
    <cellStyle name="Porcentual 2 2 3 7" xfId="3203"/>
    <cellStyle name="Porcentual 2 2 3 8" xfId="2454"/>
    <cellStyle name="Porcentual 2 2 3 9" xfId="3039"/>
    <cellStyle name="Porcentual 2 2 4" xfId="139"/>
    <cellStyle name="Porcentual 2 2 4 10" xfId="3198"/>
    <cellStyle name="Porcentual 2 2 4 11" xfId="2712"/>
    <cellStyle name="Porcentual 2 2 4 12" xfId="3105"/>
    <cellStyle name="Porcentual 2 2 4 13" xfId="4226"/>
    <cellStyle name="Porcentual 2 2 4 14" xfId="5989"/>
    <cellStyle name="Porcentual 2 2 4 15" xfId="7762"/>
    <cellStyle name="Porcentual 2 2 4 16" xfId="9531"/>
    <cellStyle name="Porcentual 2 2 4 17" xfId="11301"/>
    <cellStyle name="Porcentual 2 2 4 18" xfId="13074"/>
    <cellStyle name="Porcentual 2 2 4 19" xfId="14862"/>
    <cellStyle name="Porcentual 2 2 4 2" xfId="430"/>
    <cellStyle name="Porcentual 2 2 4 2 10" xfId="15162"/>
    <cellStyle name="Porcentual 2 2 4 2 11" xfId="16922"/>
    <cellStyle name="Porcentual 2 2 4 2 12" xfId="18685"/>
    <cellStyle name="Porcentual 2 2 4 2 2" xfId="1299"/>
    <cellStyle name="Porcentual 2 2 4 2 2 10" xfId="19271"/>
    <cellStyle name="Porcentual 2 2 4 2 2 2" xfId="5112"/>
    <cellStyle name="Porcentual 2 2 4 2 2 3" xfId="6868"/>
    <cellStyle name="Porcentual 2 2 4 2 2 4" xfId="8641"/>
    <cellStyle name="Porcentual 2 2 4 2 2 5" xfId="10410"/>
    <cellStyle name="Porcentual 2 2 4 2 2 6" xfId="12180"/>
    <cellStyle name="Porcentual 2 2 4 2 2 7" xfId="13954"/>
    <cellStyle name="Porcentual 2 2 4 2 2 8" xfId="15752"/>
    <cellStyle name="Porcentual 2 2 4 2 2 9" xfId="17509"/>
    <cellStyle name="Porcentual 2 2 4 2 3" xfId="1888"/>
    <cellStyle name="Porcentual 2 2 4 2 3 10" xfId="19857"/>
    <cellStyle name="Porcentual 2 2 4 2 3 2" xfId="5701"/>
    <cellStyle name="Porcentual 2 2 4 2 3 3" xfId="7454"/>
    <cellStyle name="Porcentual 2 2 4 2 3 4" xfId="9227"/>
    <cellStyle name="Porcentual 2 2 4 2 3 5" xfId="10996"/>
    <cellStyle name="Porcentual 2 2 4 2 3 6" xfId="12766"/>
    <cellStyle name="Porcentual 2 2 4 2 3 7" xfId="14540"/>
    <cellStyle name="Porcentual 2 2 4 2 3 8" xfId="16341"/>
    <cellStyle name="Porcentual 2 2 4 2 3 9" xfId="18095"/>
    <cellStyle name="Porcentual 2 2 4 2 4" xfId="4525"/>
    <cellStyle name="Porcentual 2 2 4 2 5" xfId="6282"/>
    <cellStyle name="Porcentual 2 2 4 2 6" xfId="8055"/>
    <cellStyle name="Porcentual 2 2 4 2 7" xfId="9824"/>
    <cellStyle name="Porcentual 2 2 4 2 8" xfId="11594"/>
    <cellStyle name="Porcentual 2 2 4 2 9" xfId="13368"/>
    <cellStyle name="Porcentual 2 2 4 20" xfId="16626"/>
    <cellStyle name="Porcentual 2 2 4 21" xfId="18391"/>
    <cellStyle name="Porcentual 2 2 4 22" xfId="20163"/>
    <cellStyle name="Porcentual 2 2 4 3" xfId="1006"/>
    <cellStyle name="Porcentual 2 2 4 3 10" xfId="18978"/>
    <cellStyle name="Porcentual 2 2 4 3 2" xfId="4819"/>
    <cellStyle name="Porcentual 2 2 4 3 3" xfId="6575"/>
    <cellStyle name="Porcentual 2 2 4 3 4" xfId="8348"/>
    <cellStyle name="Porcentual 2 2 4 3 5" xfId="10117"/>
    <cellStyle name="Porcentual 2 2 4 3 6" xfId="11887"/>
    <cellStyle name="Porcentual 2 2 4 3 7" xfId="13661"/>
    <cellStyle name="Porcentual 2 2 4 3 8" xfId="15459"/>
    <cellStyle name="Porcentual 2 2 4 3 9" xfId="17216"/>
    <cellStyle name="Porcentual 2 2 4 4" xfId="1595"/>
    <cellStyle name="Porcentual 2 2 4 4 10" xfId="19564"/>
    <cellStyle name="Porcentual 2 2 4 4 2" xfId="5408"/>
    <cellStyle name="Porcentual 2 2 4 4 3" xfId="7161"/>
    <cellStyle name="Porcentual 2 2 4 4 4" xfId="8934"/>
    <cellStyle name="Porcentual 2 2 4 4 5" xfId="10703"/>
    <cellStyle name="Porcentual 2 2 4 4 6" xfId="12473"/>
    <cellStyle name="Porcentual 2 2 4 4 7" xfId="14247"/>
    <cellStyle name="Porcentual 2 2 4 4 8" xfId="16048"/>
    <cellStyle name="Porcentual 2 2 4 4 9" xfId="17802"/>
    <cellStyle name="Porcentual 2 2 4 5" xfId="616"/>
    <cellStyle name="Porcentual 2 2 4 6" xfId="2130"/>
    <cellStyle name="Porcentual 2 2 4 7" xfId="2252"/>
    <cellStyle name="Porcentual 2 2 4 8" xfId="3543"/>
    <cellStyle name="Porcentual 2 2 4 9" xfId="2306"/>
    <cellStyle name="Porcentual 2 2 5" xfId="336"/>
    <cellStyle name="Porcentual 2 2 5 10" xfId="15068"/>
    <cellStyle name="Porcentual 2 2 5 11" xfId="16828"/>
    <cellStyle name="Porcentual 2 2 5 12" xfId="18591"/>
    <cellStyle name="Porcentual 2 2 5 2" xfId="1205"/>
    <cellStyle name="Porcentual 2 2 5 2 10" xfId="19177"/>
    <cellStyle name="Porcentual 2 2 5 2 2" xfId="5018"/>
    <cellStyle name="Porcentual 2 2 5 2 3" xfId="6774"/>
    <cellStyle name="Porcentual 2 2 5 2 4" xfId="8547"/>
    <cellStyle name="Porcentual 2 2 5 2 5" xfId="10316"/>
    <cellStyle name="Porcentual 2 2 5 2 6" xfId="12086"/>
    <cellStyle name="Porcentual 2 2 5 2 7" xfId="13860"/>
    <cellStyle name="Porcentual 2 2 5 2 8" xfId="15658"/>
    <cellStyle name="Porcentual 2 2 5 2 9" xfId="17415"/>
    <cellStyle name="Porcentual 2 2 5 3" xfId="1794"/>
    <cellStyle name="Porcentual 2 2 5 3 10" xfId="19763"/>
    <cellStyle name="Porcentual 2 2 5 3 2" xfId="5607"/>
    <cellStyle name="Porcentual 2 2 5 3 3" xfId="7360"/>
    <cellStyle name="Porcentual 2 2 5 3 4" xfId="9133"/>
    <cellStyle name="Porcentual 2 2 5 3 5" xfId="10902"/>
    <cellStyle name="Porcentual 2 2 5 3 6" xfId="12672"/>
    <cellStyle name="Porcentual 2 2 5 3 7" xfId="14446"/>
    <cellStyle name="Porcentual 2 2 5 3 8" xfId="16247"/>
    <cellStyle name="Porcentual 2 2 5 3 9" xfId="18001"/>
    <cellStyle name="Porcentual 2 2 5 4" xfId="4431"/>
    <cellStyle name="Porcentual 2 2 5 5" xfId="6188"/>
    <cellStyle name="Porcentual 2 2 5 6" xfId="7961"/>
    <cellStyle name="Porcentual 2 2 5 7" xfId="9730"/>
    <cellStyle name="Porcentual 2 2 5 8" xfId="11500"/>
    <cellStyle name="Porcentual 2 2 5 9" xfId="13274"/>
    <cellStyle name="Porcentual 2 2 6" xfId="912"/>
    <cellStyle name="Porcentual 2 2 6 10" xfId="18884"/>
    <cellStyle name="Porcentual 2 2 6 2" xfId="4725"/>
    <cellStyle name="Porcentual 2 2 6 3" xfId="6481"/>
    <cellStyle name="Porcentual 2 2 6 4" xfId="8254"/>
    <cellStyle name="Porcentual 2 2 6 5" xfId="10023"/>
    <cellStyle name="Porcentual 2 2 6 6" xfId="11793"/>
    <cellStyle name="Porcentual 2 2 6 7" xfId="13567"/>
    <cellStyle name="Porcentual 2 2 6 8" xfId="15365"/>
    <cellStyle name="Porcentual 2 2 6 9" xfId="17122"/>
    <cellStyle name="Porcentual 2 2 7" xfId="1501"/>
    <cellStyle name="Porcentual 2 2 7 10" xfId="19470"/>
    <cellStyle name="Porcentual 2 2 7 2" xfId="5314"/>
    <cellStyle name="Porcentual 2 2 7 3" xfId="7067"/>
    <cellStyle name="Porcentual 2 2 7 4" xfId="8840"/>
    <cellStyle name="Porcentual 2 2 7 5" xfId="10609"/>
    <cellStyle name="Porcentual 2 2 7 6" xfId="12379"/>
    <cellStyle name="Porcentual 2 2 7 7" xfId="14153"/>
    <cellStyle name="Porcentual 2 2 7 8" xfId="15954"/>
    <cellStyle name="Porcentual 2 2 7 9" xfId="17708"/>
    <cellStyle name="Porcentual 2 2 8" xfId="784"/>
    <cellStyle name="Porcentual 2 2 9" xfId="3117"/>
    <cellStyle name="Porcentual 2 20" xfId="7648"/>
    <cellStyle name="Porcentual 2 21" xfId="9419"/>
    <cellStyle name="Porcentual 2 22" xfId="11189"/>
    <cellStyle name="Porcentual 2 23" xfId="12962"/>
    <cellStyle name="Porcentual 2 24" xfId="14740"/>
    <cellStyle name="Porcentual 2 25" xfId="14731"/>
    <cellStyle name="Porcentual 2 26" xfId="14781"/>
    <cellStyle name="Porcentual 2 27" xfId="20051"/>
    <cellStyle name="Porcentual 2 3" xfId="69"/>
    <cellStyle name="Porcentual 2 3 10" xfId="2181"/>
    <cellStyle name="Porcentual 2 3 11" xfId="3719"/>
    <cellStyle name="Porcentual 2 3 12" xfId="3913"/>
    <cellStyle name="Porcentual 2 3 13" xfId="4025"/>
    <cellStyle name="Porcentual 2 3 14" xfId="2392"/>
    <cellStyle name="Porcentual 2 3 15" xfId="4156"/>
    <cellStyle name="Porcentual 2 3 16" xfId="5919"/>
    <cellStyle name="Porcentual 2 3 17" xfId="7692"/>
    <cellStyle name="Porcentual 2 3 18" xfId="9461"/>
    <cellStyle name="Porcentual 2 3 19" xfId="11231"/>
    <cellStyle name="Porcentual 2 3 2" xfId="266"/>
    <cellStyle name="Porcentual 2 3 2 10" xfId="3919"/>
    <cellStyle name="Porcentual 2 3 2 11" xfId="4029"/>
    <cellStyle name="Porcentual 2 3 2 12" xfId="3156"/>
    <cellStyle name="Porcentual 2 3 2 13" xfId="4349"/>
    <cellStyle name="Porcentual 2 3 2 14" xfId="6109"/>
    <cellStyle name="Porcentual 2 3 2 15" xfId="7882"/>
    <cellStyle name="Porcentual 2 3 2 16" xfId="9651"/>
    <cellStyle name="Porcentual 2 3 2 17" xfId="11421"/>
    <cellStyle name="Porcentual 2 3 2 18" xfId="13194"/>
    <cellStyle name="Porcentual 2 3 2 19" xfId="14987"/>
    <cellStyle name="Porcentual 2 3 2 2" xfId="550"/>
    <cellStyle name="Porcentual 2 3 2 2 10" xfId="15282"/>
    <cellStyle name="Porcentual 2 3 2 2 11" xfId="17041"/>
    <cellStyle name="Porcentual 2 3 2 2 12" xfId="18804"/>
    <cellStyle name="Porcentual 2 3 2 2 2" xfId="1418"/>
    <cellStyle name="Porcentual 2 3 2 2 2 10" xfId="19390"/>
    <cellStyle name="Porcentual 2 3 2 2 2 2" xfId="5231"/>
    <cellStyle name="Porcentual 2 3 2 2 2 3" xfId="6987"/>
    <cellStyle name="Porcentual 2 3 2 2 2 4" xfId="8760"/>
    <cellStyle name="Porcentual 2 3 2 2 2 5" xfId="10529"/>
    <cellStyle name="Porcentual 2 3 2 2 2 6" xfId="12299"/>
    <cellStyle name="Porcentual 2 3 2 2 2 7" xfId="14073"/>
    <cellStyle name="Porcentual 2 3 2 2 2 8" xfId="15871"/>
    <cellStyle name="Porcentual 2 3 2 2 2 9" xfId="17628"/>
    <cellStyle name="Porcentual 2 3 2 2 3" xfId="2007"/>
    <cellStyle name="Porcentual 2 3 2 2 3 10" xfId="19976"/>
    <cellStyle name="Porcentual 2 3 2 2 3 2" xfId="5820"/>
    <cellStyle name="Porcentual 2 3 2 2 3 3" xfId="7573"/>
    <cellStyle name="Porcentual 2 3 2 2 3 4" xfId="9346"/>
    <cellStyle name="Porcentual 2 3 2 2 3 5" xfId="11115"/>
    <cellStyle name="Porcentual 2 3 2 2 3 6" xfId="12885"/>
    <cellStyle name="Porcentual 2 3 2 2 3 7" xfId="14659"/>
    <cellStyle name="Porcentual 2 3 2 2 3 8" xfId="16460"/>
    <cellStyle name="Porcentual 2 3 2 2 3 9" xfId="18214"/>
    <cellStyle name="Porcentual 2 3 2 2 4" xfId="4644"/>
    <cellStyle name="Porcentual 2 3 2 2 5" xfId="6401"/>
    <cellStyle name="Porcentual 2 3 2 2 6" xfId="8174"/>
    <cellStyle name="Porcentual 2 3 2 2 7" xfId="9943"/>
    <cellStyle name="Porcentual 2 3 2 2 8" xfId="11713"/>
    <cellStyle name="Porcentual 2 3 2 2 9" xfId="13487"/>
    <cellStyle name="Porcentual 2 3 2 20" xfId="16747"/>
    <cellStyle name="Porcentual 2 3 2 21" xfId="18511"/>
    <cellStyle name="Porcentual 2 3 2 22" xfId="20283"/>
    <cellStyle name="Porcentual 2 3 2 3" xfId="1125"/>
    <cellStyle name="Porcentual 2 3 2 3 10" xfId="19097"/>
    <cellStyle name="Porcentual 2 3 2 3 2" xfId="4938"/>
    <cellStyle name="Porcentual 2 3 2 3 3" xfId="6694"/>
    <cellStyle name="Porcentual 2 3 2 3 4" xfId="8467"/>
    <cellStyle name="Porcentual 2 3 2 3 5" xfId="10236"/>
    <cellStyle name="Porcentual 2 3 2 3 6" xfId="12006"/>
    <cellStyle name="Porcentual 2 3 2 3 7" xfId="13780"/>
    <cellStyle name="Porcentual 2 3 2 3 8" xfId="15578"/>
    <cellStyle name="Porcentual 2 3 2 3 9" xfId="17335"/>
    <cellStyle name="Porcentual 2 3 2 4" xfId="1714"/>
    <cellStyle name="Porcentual 2 3 2 4 10" xfId="19683"/>
    <cellStyle name="Porcentual 2 3 2 4 2" xfId="5527"/>
    <cellStyle name="Porcentual 2 3 2 4 3" xfId="7280"/>
    <cellStyle name="Porcentual 2 3 2 4 4" xfId="9053"/>
    <cellStyle name="Porcentual 2 3 2 4 5" xfId="10822"/>
    <cellStyle name="Porcentual 2 3 2 4 6" xfId="12592"/>
    <cellStyle name="Porcentual 2 3 2 4 7" xfId="14366"/>
    <cellStyle name="Porcentual 2 3 2 4 8" xfId="16167"/>
    <cellStyle name="Porcentual 2 3 2 4 9" xfId="17921"/>
    <cellStyle name="Porcentual 2 3 2 5" xfId="604"/>
    <cellStyle name="Porcentual 2 3 2 6" xfId="762"/>
    <cellStyle name="Porcentual 2 3 2 7" xfId="3415"/>
    <cellStyle name="Porcentual 2 3 2 8" xfId="747"/>
    <cellStyle name="Porcentual 2 3 2 9" xfId="3727"/>
    <cellStyle name="Porcentual 2 3 20" xfId="13004"/>
    <cellStyle name="Porcentual 2 3 21" xfId="14792"/>
    <cellStyle name="Porcentual 2 3 22" xfId="16556"/>
    <cellStyle name="Porcentual 2 3 23" xfId="18321"/>
    <cellStyle name="Porcentual 2 3 24" xfId="20093"/>
    <cellStyle name="Porcentual 2 3 3" xfId="163"/>
    <cellStyle name="Porcentual 2 3 3 10" xfId="2535"/>
    <cellStyle name="Porcentual 2 3 3 11" xfId="2332"/>
    <cellStyle name="Porcentual 2 3 3 12" xfId="3672"/>
    <cellStyle name="Porcentual 2 3 3 13" xfId="4250"/>
    <cellStyle name="Porcentual 2 3 3 14" xfId="6013"/>
    <cellStyle name="Porcentual 2 3 3 15" xfId="7786"/>
    <cellStyle name="Porcentual 2 3 3 16" xfId="9555"/>
    <cellStyle name="Porcentual 2 3 3 17" xfId="11325"/>
    <cellStyle name="Porcentual 2 3 3 18" xfId="13098"/>
    <cellStyle name="Porcentual 2 3 3 19" xfId="14886"/>
    <cellStyle name="Porcentual 2 3 3 2" xfId="454"/>
    <cellStyle name="Porcentual 2 3 3 2 10" xfId="15186"/>
    <cellStyle name="Porcentual 2 3 3 2 11" xfId="16946"/>
    <cellStyle name="Porcentual 2 3 3 2 12" xfId="18709"/>
    <cellStyle name="Porcentual 2 3 3 2 2" xfId="1323"/>
    <cellStyle name="Porcentual 2 3 3 2 2 10" xfId="19295"/>
    <cellStyle name="Porcentual 2 3 3 2 2 2" xfId="5136"/>
    <cellStyle name="Porcentual 2 3 3 2 2 3" xfId="6892"/>
    <cellStyle name="Porcentual 2 3 3 2 2 4" xfId="8665"/>
    <cellStyle name="Porcentual 2 3 3 2 2 5" xfId="10434"/>
    <cellStyle name="Porcentual 2 3 3 2 2 6" xfId="12204"/>
    <cellStyle name="Porcentual 2 3 3 2 2 7" xfId="13978"/>
    <cellStyle name="Porcentual 2 3 3 2 2 8" xfId="15776"/>
    <cellStyle name="Porcentual 2 3 3 2 2 9" xfId="17533"/>
    <cellStyle name="Porcentual 2 3 3 2 3" xfId="1912"/>
    <cellStyle name="Porcentual 2 3 3 2 3 10" xfId="19881"/>
    <cellStyle name="Porcentual 2 3 3 2 3 2" xfId="5725"/>
    <cellStyle name="Porcentual 2 3 3 2 3 3" xfId="7478"/>
    <cellStyle name="Porcentual 2 3 3 2 3 4" xfId="9251"/>
    <cellStyle name="Porcentual 2 3 3 2 3 5" xfId="11020"/>
    <cellStyle name="Porcentual 2 3 3 2 3 6" xfId="12790"/>
    <cellStyle name="Porcentual 2 3 3 2 3 7" xfId="14564"/>
    <cellStyle name="Porcentual 2 3 3 2 3 8" xfId="16365"/>
    <cellStyle name="Porcentual 2 3 3 2 3 9" xfId="18119"/>
    <cellStyle name="Porcentual 2 3 3 2 4" xfId="4549"/>
    <cellStyle name="Porcentual 2 3 3 2 5" xfId="6306"/>
    <cellStyle name="Porcentual 2 3 3 2 6" xfId="8079"/>
    <cellStyle name="Porcentual 2 3 3 2 7" xfId="9848"/>
    <cellStyle name="Porcentual 2 3 3 2 8" xfId="11618"/>
    <cellStyle name="Porcentual 2 3 3 2 9" xfId="13392"/>
    <cellStyle name="Porcentual 2 3 3 20" xfId="16650"/>
    <cellStyle name="Porcentual 2 3 3 21" xfId="18415"/>
    <cellStyle name="Porcentual 2 3 3 22" xfId="20187"/>
    <cellStyle name="Porcentual 2 3 3 3" xfId="1030"/>
    <cellStyle name="Porcentual 2 3 3 3 10" xfId="19002"/>
    <cellStyle name="Porcentual 2 3 3 3 2" xfId="4843"/>
    <cellStyle name="Porcentual 2 3 3 3 3" xfId="6599"/>
    <cellStyle name="Porcentual 2 3 3 3 4" xfId="8372"/>
    <cellStyle name="Porcentual 2 3 3 3 5" xfId="10141"/>
    <cellStyle name="Porcentual 2 3 3 3 6" xfId="11911"/>
    <cellStyle name="Porcentual 2 3 3 3 7" xfId="13685"/>
    <cellStyle name="Porcentual 2 3 3 3 8" xfId="15483"/>
    <cellStyle name="Porcentual 2 3 3 3 9" xfId="17240"/>
    <cellStyle name="Porcentual 2 3 3 4" xfId="1619"/>
    <cellStyle name="Porcentual 2 3 3 4 10" xfId="19588"/>
    <cellStyle name="Porcentual 2 3 3 4 2" xfId="5432"/>
    <cellStyle name="Porcentual 2 3 3 4 3" xfId="7185"/>
    <cellStyle name="Porcentual 2 3 3 4 4" xfId="8958"/>
    <cellStyle name="Porcentual 2 3 3 4 5" xfId="10727"/>
    <cellStyle name="Porcentual 2 3 3 4 6" xfId="12497"/>
    <cellStyle name="Porcentual 2 3 3 4 7" xfId="14271"/>
    <cellStyle name="Porcentual 2 3 3 4 8" xfId="16072"/>
    <cellStyle name="Porcentual 2 3 3 4 9" xfId="17826"/>
    <cellStyle name="Porcentual 2 3 3 5" xfId="863"/>
    <cellStyle name="Porcentual 2 3 3 6" xfId="3173"/>
    <cellStyle name="Porcentual 2 3 3 7" xfId="2734"/>
    <cellStyle name="Porcentual 2 3 3 8" xfId="2487"/>
    <cellStyle name="Porcentual 2 3 3 9" xfId="2662"/>
    <cellStyle name="Porcentual 2 3 4" xfId="360"/>
    <cellStyle name="Porcentual 2 3 4 10" xfId="15092"/>
    <cellStyle name="Porcentual 2 3 4 11" xfId="16852"/>
    <cellStyle name="Porcentual 2 3 4 12" xfId="18615"/>
    <cellStyle name="Porcentual 2 3 4 2" xfId="1229"/>
    <cellStyle name="Porcentual 2 3 4 2 10" xfId="19201"/>
    <cellStyle name="Porcentual 2 3 4 2 2" xfId="5042"/>
    <cellStyle name="Porcentual 2 3 4 2 3" xfId="6798"/>
    <cellStyle name="Porcentual 2 3 4 2 4" xfId="8571"/>
    <cellStyle name="Porcentual 2 3 4 2 5" xfId="10340"/>
    <cellStyle name="Porcentual 2 3 4 2 6" xfId="12110"/>
    <cellStyle name="Porcentual 2 3 4 2 7" xfId="13884"/>
    <cellStyle name="Porcentual 2 3 4 2 8" xfId="15682"/>
    <cellStyle name="Porcentual 2 3 4 2 9" xfId="17439"/>
    <cellStyle name="Porcentual 2 3 4 3" xfId="1818"/>
    <cellStyle name="Porcentual 2 3 4 3 10" xfId="19787"/>
    <cellStyle name="Porcentual 2 3 4 3 2" xfId="5631"/>
    <cellStyle name="Porcentual 2 3 4 3 3" xfId="7384"/>
    <cellStyle name="Porcentual 2 3 4 3 4" xfId="9157"/>
    <cellStyle name="Porcentual 2 3 4 3 5" xfId="10926"/>
    <cellStyle name="Porcentual 2 3 4 3 6" xfId="12696"/>
    <cellStyle name="Porcentual 2 3 4 3 7" xfId="14470"/>
    <cellStyle name="Porcentual 2 3 4 3 8" xfId="16271"/>
    <cellStyle name="Porcentual 2 3 4 3 9" xfId="18025"/>
    <cellStyle name="Porcentual 2 3 4 4" xfId="4455"/>
    <cellStyle name="Porcentual 2 3 4 5" xfId="6212"/>
    <cellStyle name="Porcentual 2 3 4 6" xfId="7985"/>
    <cellStyle name="Porcentual 2 3 4 7" xfId="9754"/>
    <cellStyle name="Porcentual 2 3 4 8" xfId="11524"/>
    <cellStyle name="Porcentual 2 3 4 9" xfId="13298"/>
    <cellStyle name="Porcentual 2 3 5" xfId="936"/>
    <cellStyle name="Porcentual 2 3 5 10" xfId="18908"/>
    <cellStyle name="Porcentual 2 3 5 2" xfId="4749"/>
    <cellStyle name="Porcentual 2 3 5 3" xfId="6505"/>
    <cellStyle name="Porcentual 2 3 5 4" xfId="8278"/>
    <cellStyle name="Porcentual 2 3 5 5" xfId="10047"/>
    <cellStyle name="Porcentual 2 3 5 6" xfId="11817"/>
    <cellStyle name="Porcentual 2 3 5 7" xfId="13591"/>
    <cellStyle name="Porcentual 2 3 5 8" xfId="15389"/>
    <cellStyle name="Porcentual 2 3 5 9" xfId="17146"/>
    <cellStyle name="Porcentual 2 3 6" xfId="1525"/>
    <cellStyle name="Porcentual 2 3 6 10" xfId="19494"/>
    <cellStyle name="Porcentual 2 3 6 2" xfId="5338"/>
    <cellStyle name="Porcentual 2 3 6 3" xfId="7091"/>
    <cellStyle name="Porcentual 2 3 6 4" xfId="8864"/>
    <cellStyle name="Porcentual 2 3 6 5" xfId="10633"/>
    <cellStyle name="Porcentual 2 3 6 6" xfId="12403"/>
    <cellStyle name="Porcentual 2 3 6 7" xfId="14177"/>
    <cellStyle name="Porcentual 2 3 6 8" xfId="15978"/>
    <cellStyle name="Porcentual 2 3 6 9" xfId="17732"/>
    <cellStyle name="Porcentual 2 3 7" xfId="673"/>
    <cellStyle name="Porcentual 2 3 8" xfId="2682"/>
    <cellStyle name="Porcentual 2 3 9" xfId="3402"/>
    <cellStyle name="Porcentual 2 4" xfId="224"/>
    <cellStyle name="Porcentual 2 4 10" xfId="3060"/>
    <cellStyle name="Porcentual 2 4 11" xfId="2173"/>
    <cellStyle name="Porcentual 2 4 12" xfId="2271"/>
    <cellStyle name="Porcentual 2 4 13" xfId="4307"/>
    <cellStyle name="Porcentual 2 4 14" xfId="6067"/>
    <cellStyle name="Porcentual 2 4 15" xfId="7840"/>
    <cellStyle name="Porcentual 2 4 16" xfId="9609"/>
    <cellStyle name="Porcentual 2 4 17" xfId="11379"/>
    <cellStyle name="Porcentual 2 4 18" xfId="13152"/>
    <cellStyle name="Porcentual 2 4 19" xfId="14945"/>
    <cellStyle name="Porcentual 2 4 2" xfId="508"/>
    <cellStyle name="Porcentual 2 4 2 10" xfId="15240"/>
    <cellStyle name="Porcentual 2 4 2 11" xfId="16999"/>
    <cellStyle name="Porcentual 2 4 2 12" xfId="18762"/>
    <cellStyle name="Porcentual 2 4 2 2" xfId="1376"/>
    <cellStyle name="Porcentual 2 4 2 2 10" xfId="19348"/>
    <cellStyle name="Porcentual 2 4 2 2 2" xfId="5189"/>
    <cellStyle name="Porcentual 2 4 2 2 3" xfId="6945"/>
    <cellStyle name="Porcentual 2 4 2 2 4" xfId="8718"/>
    <cellStyle name="Porcentual 2 4 2 2 5" xfId="10487"/>
    <cellStyle name="Porcentual 2 4 2 2 6" xfId="12257"/>
    <cellStyle name="Porcentual 2 4 2 2 7" xfId="14031"/>
    <cellStyle name="Porcentual 2 4 2 2 8" xfId="15829"/>
    <cellStyle name="Porcentual 2 4 2 2 9" xfId="17586"/>
    <cellStyle name="Porcentual 2 4 2 3" xfId="1965"/>
    <cellStyle name="Porcentual 2 4 2 3 10" xfId="19934"/>
    <cellStyle name="Porcentual 2 4 2 3 2" xfId="5778"/>
    <cellStyle name="Porcentual 2 4 2 3 3" xfId="7531"/>
    <cellStyle name="Porcentual 2 4 2 3 4" xfId="9304"/>
    <cellStyle name="Porcentual 2 4 2 3 5" xfId="11073"/>
    <cellStyle name="Porcentual 2 4 2 3 6" xfId="12843"/>
    <cellStyle name="Porcentual 2 4 2 3 7" xfId="14617"/>
    <cellStyle name="Porcentual 2 4 2 3 8" xfId="16418"/>
    <cellStyle name="Porcentual 2 4 2 3 9" xfId="18172"/>
    <cellStyle name="Porcentual 2 4 2 4" xfId="4602"/>
    <cellStyle name="Porcentual 2 4 2 5" xfId="6359"/>
    <cellStyle name="Porcentual 2 4 2 6" xfId="8132"/>
    <cellStyle name="Porcentual 2 4 2 7" xfId="9901"/>
    <cellStyle name="Porcentual 2 4 2 8" xfId="11671"/>
    <cellStyle name="Porcentual 2 4 2 9" xfId="13445"/>
    <cellStyle name="Porcentual 2 4 20" xfId="16705"/>
    <cellStyle name="Porcentual 2 4 21" xfId="18469"/>
    <cellStyle name="Porcentual 2 4 22" xfId="20241"/>
    <cellStyle name="Porcentual 2 4 3" xfId="1083"/>
    <cellStyle name="Porcentual 2 4 3 10" xfId="19055"/>
    <cellStyle name="Porcentual 2 4 3 2" xfId="4896"/>
    <cellStyle name="Porcentual 2 4 3 3" xfId="6652"/>
    <cellStyle name="Porcentual 2 4 3 4" xfId="8425"/>
    <cellStyle name="Porcentual 2 4 3 5" xfId="10194"/>
    <cellStyle name="Porcentual 2 4 3 6" xfId="11964"/>
    <cellStyle name="Porcentual 2 4 3 7" xfId="13738"/>
    <cellStyle name="Porcentual 2 4 3 8" xfId="15536"/>
    <cellStyle name="Porcentual 2 4 3 9" xfId="17293"/>
    <cellStyle name="Porcentual 2 4 4" xfId="1672"/>
    <cellStyle name="Porcentual 2 4 4 10" xfId="19641"/>
    <cellStyle name="Porcentual 2 4 4 2" xfId="5485"/>
    <cellStyle name="Porcentual 2 4 4 3" xfId="7238"/>
    <cellStyle name="Porcentual 2 4 4 4" xfId="9011"/>
    <cellStyle name="Porcentual 2 4 4 5" xfId="10780"/>
    <cellStyle name="Porcentual 2 4 4 6" xfId="12550"/>
    <cellStyle name="Porcentual 2 4 4 7" xfId="14324"/>
    <cellStyle name="Porcentual 2 4 4 8" xfId="16125"/>
    <cellStyle name="Porcentual 2 4 4 9" xfId="17879"/>
    <cellStyle name="Porcentual 2 4 5" xfId="738"/>
    <cellStyle name="Porcentual 2 4 6" xfId="3174"/>
    <cellStyle name="Porcentual 2 4 7" xfId="2731"/>
    <cellStyle name="Porcentual 2 4 8" xfId="3493"/>
    <cellStyle name="Porcentual 2 4 9" xfId="2786"/>
    <cellStyle name="Porcentual 2 5" xfId="212"/>
    <cellStyle name="Porcentual 2 6" xfId="121"/>
    <cellStyle name="Porcentual 2 6 10" xfId="3812"/>
    <cellStyle name="Porcentual 2 6 11" xfId="3858"/>
    <cellStyle name="Porcentual 2 6 12" xfId="4063"/>
    <cellStyle name="Porcentual 2 6 13" xfId="4208"/>
    <cellStyle name="Porcentual 2 6 14" xfId="5971"/>
    <cellStyle name="Porcentual 2 6 15" xfId="7744"/>
    <cellStyle name="Porcentual 2 6 16" xfId="9513"/>
    <cellStyle name="Porcentual 2 6 17" xfId="11283"/>
    <cellStyle name="Porcentual 2 6 18" xfId="13056"/>
    <cellStyle name="Porcentual 2 6 19" xfId="14844"/>
    <cellStyle name="Porcentual 2 6 2" xfId="412"/>
    <cellStyle name="Porcentual 2 6 2 10" xfId="15144"/>
    <cellStyle name="Porcentual 2 6 2 11" xfId="16904"/>
    <cellStyle name="Porcentual 2 6 2 12" xfId="18667"/>
    <cellStyle name="Porcentual 2 6 2 2" xfId="1281"/>
    <cellStyle name="Porcentual 2 6 2 2 10" xfId="19253"/>
    <cellStyle name="Porcentual 2 6 2 2 2" xfId="5094"/>
    <cellStyle name="Porcentual 2 6 2 2 3" xfId="6850"/>
    <cellStyle name="Porcentual 2 6 2 2 4" xfId="8623"/>
    <cellStyle name="Porcentual 2 6 2 2 5" xfId="10392"/>
    <cellStyle name="Porcentual 2 6 2 2 6" xfId="12162"/>
    <cellStyle name="Porcentual 2 6 2 2 7" xfId="13936"/>
    <cellStyle name="Porcentual 2 6 2 2 8" xfId="15734"/>
    <cellStyle name="Porcentual 2 6 2 2 9" xfId="17491"/>
    <cellStyle name="Porcentual 2 6 2 3" xfId="1870"/>
    <cellStyle name="Porcentual 2 6 2 3 10" xfId="19839"/>
    <cellStyle name="Porcentual 2 6 2 3 2" xfId="5683"/>
    <cellStyle name="Porcentual 2 6 2 3 3" xfId="7436"/>
    <cellStyle name="Porcentual 2 6 2 3 4" xfId="9209"/>
    <cellStyle name="Porcentual 2 6 2 3 5" xfId="10978"/>
    <cellStyle name="Porcentual 2 6 2 3 6" xfId="12748"/>
    <cellStyle name="Porcentual 2 6 2 3 7" xfId="14522"/>
    <cellStyle name="Porcentual 2 6 2 3 8" xfId="16323"/>
    <cellStyle name="Porcentual 2 6 2 3 9" xfId="18077"/>
    <cellStyle name="Porcentual 2 6 2 4" xfId="4507"/>
    <cellStyle name="Porcentual 2 6 2 5" xfId="6264"/>
    <cellStyle name="Porcentual 2 6 2 6" xfId="8037"/>
    <cellStyle name="Porcentual 2 6 2 7" xfId="9806"/>
    <cellStyle name="Porcentual 2 6 2 8" xfId="11576"/>
    <cellStyle name="Porcentual 2 6 2 9" xfId="13350"/>
    <cellStyle name="Porcentual 2 6 20" xfId="16608"/>
    <cellStyle name="Porcentual 2 6 21" xfId="18373"/>
    <cellStyle name="Porcentual 2 6 22" xfId="20145"/>
    <cellStyle name="Porcentual 2 6 3" xfId="988"/>
    <cellStyle name="Porcentual 2 6 3 10" xfId="18960"/>
    <cellStyle name="Porcentual 2 6 3 2" xfId="4801"/>
    <cellStyle name="Porcentual 2 6 3 3" xfId="6557"/>
    <cellStyle name="Porcentual 2 6 3 4" xfId="8330"/>
    <cellStyle name="Porcentual 2 6 3 5" xfId="10099"/>
    <cellStyle name="Porcentual 2 6 3 6" xfId="11869"/>
    <cellStyle name="Porcentual 2 6 3 7" xfId="13643"/>
    <cellStyle name="Porcentual 2 6 3 8" xfId="15441"/>
    <cellStyle name="Porcentual 2 6 3 9" xfId="17198"/>
    <cellStyle name="Porcentual 2 6 4" xfId="1577"/>
    <cellStyle name="Porcentual 2 6 4 10" xfId="19546"/>
    <cellStyle name="Porcentual 2 6 4 2" xfId="5390"/>
    <cellStyle name="Porcentual 2 6 4 3" xfId="7143"/>
    <cellStyle name="Porcentual 2 6 4 4" xfId="8916"/>
    <cellStyle name="Porcentual 2 6 4 5" xfId="10685"/>
    <cellStyle name="Porcentual 2 6 4 6" xfId="12455"/>
    <cellStyle name="Porcentual 2 6 4 7" xfId="14229"/>
    <cellStyle name="Porcentual 2 6 4 8" xfId="16030"/>
    <cellStyle name="Porcentual 2 6 4 9" xfId="17784"/>
    <cellStyle name="Porcentual 2 6 5" xfId="650"/>
    <cellStyle name="Porcentual 2 6 6" xfId="2836"/>
    <cellStyle name="Porcentual 2 6 7" xfId="2338"/>
    <cellStyle name="Porcentual 2 6 8" xfId="2165"/>
    <cellStyle name="Porcentual 2 6 9" xfId="3590"/>
    <cellStyle name="Porcentual 2 7" xfId="318"/>
    <cellStyle name="Porcentual 2 7 10" xfId="15050"/>
    <cellStyle name="Porcentual 2 7 11" xfId="16810"/>
    <cellStyle name="Porcentual 2 7 12" xfId="18573"/>
    <cellStyle name="Porcentual 2 7 2" xfId="1187"/>
    <cellStyle name="Porcentual 2 7 2 10" xfId="19159"/>
    <cellStyle name="Porcentual 2 7 2 2" xfId="5000"/>
    <cellStyle name="Porcentual 2 7 2 3" xfId="6756"/>
    <cellStyle name="Porcentual 2 7 2 4" xfId="8529"/>
    <cellStyle name="Porcentual 2 7 2 5" xfId="10298"/>
    <cellStyle name="Porcentual 2 7 2 6" xfId="12068"/>
    <cellStyle name="Porcentual 2 7 2 7" xfId="13842"/>
    <cellStyle name="Porcentual 2 7 2 8" xfId="15640"/>
    <cellStyle name="Porcentual 2 7 2 9" xfId="17397"/>
    <cellStyle name="Porcentual 2 7 3" xfId="1776"/>
    <cellStyle name="Porcentual 2 7 3 10" xfId="19745"/>
    <cellStyle name="Porcentual 2 7 3 2" xfId="5589"/>
    <cellStyle name="Porcentual 2 7 3 3" xfId="7342"/>
    <cellStyle name="Porcentual 2 7 3 4" xfId="9115"/>
    <cellStyle name="Porcentual 2 7 3 5" xfId="10884"/>
    <cellStyle name="Porcentual 2 7 3 6" xfId="12654"/>
    <cellStyle name="Porcentual 2 7 3 7" xfId="14428"/>
    <cellStyle name="Porcentual 2 7 3 8" xfId="16229"/>
    <cellStyle name="Porcentual 2 7 3 9" xfId="17983"/>
    <cellStyle name="Porcentual 2 7 4" xfId="4413"/>
    <cellStyle name="Porcentual 2 7 5" xfId="6170"/>
    <cellStyle name="Porcentual 2 7 6" xfId="7943"/>
    <cellStyle name="Porcentual 2 7 7" xfId="9712"/>
    <cellStyle name="Porcentual 2 7 8" xfId="11482"/>
    <cellStyle name="Porcentual 2 7 9" xfId="13256"/>
    <cellStyle name="Porcentual 2 8" xfId="894"/>
    <cellStyle name="Porcentual 2 8 10" xfId="18866"/>
    <cellStyle name="Porcentual 2 8 2" xfId="4707"/>
    <cellStyle name="Porcentual 2 8 3" xfId="6463"/>
    <cellStyle name="Porcentual 2 8 4" xfId="8236"/>
    <cellStyle name="Porcentual 2 8 5" xfId="10005"/>
    <cellStyle name="Porcentual 2 8 6" xfId="11775"/>
    <cellStyle name="Porcentual 2 8 7" xfId="13549"/>
    <cellStyle name="Porcentual 2 8 8" xfId="15347"/>
    <cellStyle name="Porcentual 2 8 9" xfId="17104"/>
    <cellStyle name="Porcentual 2 9" xfId="1483"/>
    <cellStyle name="Porcentual 2 9 10" xfId="19452"/>
    <cellStyle name="Porcentual 2 9 2" xfId="5296"/>
    <cellStyle name="Porcentual 2 9 3" xfId="7049"/>
    <cellStyle name="Porcentual 2 9 4" xfId="8822"/>
    <cellStyle name="Porcentual 2 9 5" xfId="10591"/>
    <cellStyle name="Porcentual 2 9 6" xfId="12361"/>
    <cellStyle name="Porcentual 2 9 7" xfId="14135"/>
    <cellStyle name="Porcentual 2 9 8" xfId="15936"/>
    <cellStyle name="Porcentual 2 9 9" xfId="17690"/>
    <cellStyle name="Porcentual 3" xfId="28"/>
    <cellStyle name="Porcentual 4" xfId="105"/>
    <cellStyle name="Porcentual 4 10" xfId="2676"/>
    <cellStyle name="Porcentual 4 11" xfId="3773"/>
    <cellStyle name="Porcentual 4 12" xfId="3843"/>
    <cellStyle name="Porcentual 4 13" xfId="3971"/>
    <cellStyle name="Porcentual 4 14" xfId="4032"/>
    <cellStyle name="Porcentual 4 15" xfId="4192"/>
    <cellStyle name="Porcentual 4 16" xfId="5955"/>
    <cellStyle name="Porcentual 4 17" xfId="7728"/>
    <cellStyle name="Porcentual 4 18" xfId="9497"/>
    <cellStyle name="Porcentual 4 19" xfId="11267"/>
    <cellStyle name="Porcentual 4 2" xfId="302"/>
    <cellStyle name="Porcentual 4 2 10" xfId="3384"/>
    <cellStyle name="Porcentual 4 2 11" xfId="2520"/>
    <cellStyle name="Porcentual 4 2 12" xfId="2695"/>
    <cellStyle name="Porcentual 4 2 13" xfId="4385"/>
    <cellStyle name="Porcentual 4 2 14" xfId="6145"/>
    <cellStyle name="Porcentual 4 2 15" xfId="7918"/>
    <cellStyle name="Porcentual 4 2 16" xfId="9687"/>
    <cellStyle name="Porcentual 4 2 17" xfId="11457"/>
    <cellStyle name="Porcentual 4 2 18" xfId="13230"/>
    <cellStyle name="Porcentual 4 2 19" xfId="15023"/>
    <cellStyle name="Porcentual 4 2 2" xfId="586"/>
    <cellStyle name="Porcentual 4 2 2 10" xfId="15318"/>
    <cellStyle name="Porcentual 4 2 2 11" xfId="17077"/>
    <cellStyle name="Porcentual 4 2 2 12" xfId="18840"/>
    <cellStyle name="Porcentual 4 2 2 2" xfId="1454"/>
    <cellStyle name="Porcentual 4 2 2 2 10" xfId="19426"/>
    <cellStyle name="Porcentual 4 2 2 2 2" xfId="5267"/>
    <cellStyle name="Porcentual 4 2 2 2 3" xfId="7023"/>
    <cellStyle name="Porcentual 4 2 2 2 4" xfId="8796"/>
    <cellStyle name="Porcentual 4 2 2 2 5" xfId="10565"/>
    <cellStyle name="Porcentual 4 2 2 2 6" xfId="12335"/>
    <cellStyle name="Porcentual 4 2 2 2 7" xfId="14109"/>
    <cellStyle name="Porcentual 4 2 2 2 8" xfId="15907"/>
    <cellStyle name="Porcentual 4 2 2 2 9" xfId="17664"/>
    <cellStyle name="Porcentual 4 2 2 3" xfId="2043"/>
    <cellStyle name="Porcentual 4 2 2 3 10" xfId="20012"/>
    <cellStyle name="Porcentual 4 2 2 3 2" xfId="5856"/>
    <cellStyle name="Porcentual 4 2 2 3 3" xfId="7609"/>
    <cellStyle name="Porcentual 4 2 2 3 4" xfId="9382"/>
    <cellStyle name="Porcentual 4 2 2 3 5" xfId="11151"/>
    <cellStyle name="Porcentual 4 2 2 3 6" xfId="12921"/>
    <cellStyle name="Porcentual 4 2 2 3 7" xfId="14695"/>
    <cellStyle name="Porcentual 4 2 2 3 8" xfId="16496"/>
    <cellStyle name="Porcentual 4 2 2 3 9" xfId="18250"/>
    <cellStyle name="Porcentual 4 2 2 4" xfId="4680"/>
    <cellStyle name="Porcentual 4 2 2 5" xfId="6437"/>
    <cellStyle name="Porcentual 4 2 2 6" xfId="8210"/>
    <cellStyle name="Porcentual 4 2 2 7" xfId="9979"/>
    <cellStyle name="Porcentual 4 2 2 8" xfId="11749"/>
    <cellStyle name="Porcentual 4 2 2 9" xfId="13523"/>
    <cellStyle name="Porcentual 4 2 20" xfId="16783"/>
    <cellStyle name="Porcentual 4 2 21" xfId="18547"/>
    <cellStyle name="Porcentual 4 2 22" xfId="20319"/>
    <cellStyle name="Porcentual 4 2 3" xfId="1161"/>
    <cellStyle name="Porcentual 4 2 3 10" xfId="19133"/>
    <cellStyle name="Porcentual 4 2 3 2" xfId="4974"/>
    <cellStyle name="Porcentual 4 2 3 3" xfId="6730"/>
    <cellStyle name="Porcentual 4 2 3 4" xfId="8503"/>
    <cellStyle name="Porcentual 4 2 3 5" xfId="10272"/>
    <cellStyle name="Porcentual 4 2 3 6" xfId="12042"/>
    <cellStyle name="Porcentual 4 2 3 7" xfId="13816"/>
    <cellStyle name="Porcentual 4 2 3 8" xfId="15614"/>
    <cellStyle name="Porcentual 4 2 3 9" xfId="17371"/>
    <cellStyle name="Porcentual 4 2 4" xfId="1750"/>
    <cellStyle name="Porcentual 4 2 4 10" xfId="19719"/>
    <cellStyle name="Porcentual 4 2 4 2" xfId="5563"/>
    <cellStyle name="Porcentual 4 2 4 3" xfId="7316"/>
    <cellStyle name="Porcentual 4 2 4 4" xfId="9089"/>
    <cellStyle name="Porcentual 4 2 4 5" xfId="10858"/>
    <cellStyle name="Porcentual 4 2 4 6" xfId="12628"/>
    <cellStyle name="Porcentual 4 2 4 7" xfId="14402"/>
    <cellStyle name="Porcentual 4 2 4 8" xfId="16203"/>
    <cellStyle name="Porcentual 4 2 4 9" xfId="17957"/>
    <cellStyle name="Porcentual 4 2 5" xfId="2109"/>
    <cellStyle name="Porcentual 4 2 6" xfId="2628"/>
    <cellStyle name="Porcentual 4 2 7" xfId="3040"/>
    <cellStyle name="Porcentual 4 2 8" xfId="3110"/>
    <cellStyle name="Porcentual 4 2 9" xfId="3420"/>
    <cellStyle name="Porcentual 4 20" xfId="13040"/>
    <cellStyle name="Porcentual 4 21" xfId="14828"/>
    <cellStyle name="Porcentual 4 22" xfId="16592"/>
    <cellStyle name="Porcentual 4 23" xfId="18357"/>
    <cellStyle name="Porcentual 4 24" xfId="20129"/>
    <cellStyle name="Porcentual 4 3" xfId="199"/>
    <cellStyle name="Porcentual 4 3 10" xfId="3601"/>
    <cellStyle name="Porcentual 4 3 11" xfId="3426"/>
    <cellStyle name="Porcentual 4 3 12" xfId="3948"/>
    <cellStyle name="Porcentual 4 3 13" xfId="4286"/>
    <cellStyle name="Porcentual 4 3 14" xfId="6049"/>
    <cellStyle name="Porcentual 4 3 15" xfId="7822"/>
    <cellStyle name="Porcentual 4 3 16" xfId="9591"/>
    <cellStyle name="Porcentual 4 3 17" xfId="11361"/>
    <cellStyle name="Porcentual 4 3 18" xfId="13134"/>
    <cellStyle name="Porcentual 4 3 19" xfId="14922"/>
    <cellStyle name="Porcentual 4 3 2" xfId="490"/>
    <cellStyle name="Porcentual 4 3 2 10" xfId="15222"/>
    <cellStyle name="Porcentual 4 3 2 11" xfId="16982"/>
    <cellStyle name="Porcentual 4 3 2 12" xfId="18745"/>
    <cellStyle name="Porcentual 4 3 2 2" xfId="1359"/>
    <cellStyle name="Porcentual 4 3 2 2 10" xfId="19331"/>
    <cellStyle name="Porcentual 4 3 2 2 2" xfId="5172"/>
    <cellStyle name="Porcentual 4 3 2 2 3" xfId="6928"/>
    <cellStyle name="Porcentual 4 3 2 2 4" xfId="8701"/>
    <cellStyle name="Porcentual 4 3 2 2 5" xfId="10470"/>
    <cellStyle name="Porcentual 4 3 2 2 6" xfId="12240"/>
    <cellStyle name="Porcentual 4 3 2 2 7" xfId="14014"/>
    <cellStyle name="Porcentual 4 3 2 2 8" xfId="15812"/>
    <cellStyle name="Porcentual 4 3 2 2 9" xfId="17569"/>
    <cellStyle name="Porcentual 4 3 2 3" xfId="1948"/>
    <cellStyle name="Porcentual 4 3 2 3 10" xfId="19917"/>
    <cellStyle name="Porcentual 4 3 2 3 2" xfId="5761"/>
    <cellStyle name="Porcentual 4 3 2 3 3" xfId="7514"/>
    <cellStyle name="Porcentual 4 3 2 3 4" xfId="9287"/>
    <cellStyle name="Porcentual 4 3 2 3 5" xfId="11056"/>
    <cellStyle name="Porcentual 4 3 2 3 6" xfId="12826"/>
    <cellStyle name="Porcentual 4 3 2 3 7" xfId="14600"/>
    <cellStyle name="Porcentual 4 3 2 3 8" xfId="16401"/>
    <cellStyle name="Porcentual 4 3 2 3 9" xfId="18155"/>
    <cellStyle name="Porcentual 4 3 2 4" xfId="4585"/>
    <cellStyle name="Porcentual 4 3 2 5" xfId="6342"/>
    <cellStyle name="Porcentual 4 3 2 6" xfId="8115"/>
    <cellStyle name="Porcentual 4 3 2 7" xfId="9884"/>
    <cellStyle name="Porcentual 4 3 2 8" xfId="11654"/>
    <cellStyle name="Porcentual 4 3 2 9" xfId="13428"/>
    <cellStyle name="Porcentual 4 3 20" xfId="16686"/>
    <cellStyle name="Porcentual 4 3 21" xfId="18451"/>
    <cellStyle name="Porcentual 4 3 22" xfId="20223"/>
    <cellStyle name="Porcentual 4 3 3" xfId="1066"/>
    <cellStyle name="Porcentual 4 3 3 10" xfId="19038"/>
    <cellStyle name="Porcentual 4 3 3 2" xfId="4879"/>
    <cellStyle name="Porcentual 4 3 3 3" xfId="6635"/>
    <cellStyle name="Porcentual 4 3 3 4" xfId="8408"/>
    <cellStyle name="Porcentual 4 3 3 5" xfId="10177"/>
    <cellStyle name="Porcentual 4 3 3 6" xfId="11947"/>
    <cellStyle name="Porcentual 4 3 3 7" xfId="13721"/>
    <cellStyle name="Porcentual 4 3 3 8" xfId="15519"/>
    <cellStyle name="Porcentual 4 3 3 9" xfId="17276"/>
    <cellStyle name="Porcentual 4 3 4" xfId="1655"/>
    <cellStyle name="Porcentual 4 3 4 10" xfId="19624"/>
    <cellStyle name="Porcentual 4 3 4 2" xfId="5468"/>
    <cellStyle name="Porcentual 4 3 4 3" xfId="7221"/>
    <cellStyle name="Porcentual 4 3 4 4" xfId="8994"/>
    <cellStyle name="Porcentual 4 3 4 5" xfId="10763"/>
    <cellStyle name="Porcentual 4 3 4 6" xfId="12533"/>
    <cellStyle name="Porcentual 4 3 4 7" xfId="14307"/>
    <cellStyle name="Porcentual 4 3 4 8" xfId="16108"/>
    <cellStyle name="Porcentual 4 3 4 9" xfId="17862"/>
    <cellStyle name="Porcentual 4 3 5" xfId="659"/>
    <cellStyle name="Porcentual 4 3 6" xfId="2565"/>
    <cellStyle name="Porcentual 4 3 7" xfId="3118"/>
    <cellStyle name="Porcentual 4 3 8" xfId="3541"/>
    <cellStyle name="Porcentual 4 3 9" xfId="2525"/>
    <cellStyle name="Porcentual 4 4" xfId="396"/>
    <cellStyle name="Porcentual 4 4 10" xfId="15128"/>
    <cellStyle name="Porcentual 4 4 11" xfId="16888"/>
    <cellStyle name="Porcentual 4 4 12" xfId="18651"/>
    <cellStyle name="Porcentual 4 4 2" xfId="1265"/>
    <cellStyle name="Porcentual 4 4 2 10" xfId="19237"/>
    <cellStyle name="Porcentual 4 4 2 2" xfId="5078"/>
    <cellStyle name="Porcentual 4 4 2 3" xfId="6834"/>
    <cellStyle name="Porcentual 4 4 2 4" xfId="8607"/>
    <cellStyle name="Porcentual 4 4 2 5" xfId="10376"/>
    <cellStyle name="Porcentual 4 4 2 6" xfId="12146"/>
    <cellStyle name="Porcentual 4 4 2 7" xfId="13920"/>
    <cellStyle name="Porcentual 4 4 2 8" xfId="15718"/>
    <cellStyle name="Porcentual 4 4 2 9" xfId="17475"/>
    <cellStyle name="Porcentual 4 4 3" xfId="1854"/>
    <cellStyle name="Porcentual 4 4 3 10" xfId="19823"/>
    <cellStyle name="Porcentual 4 4 3 2" xfId="5667"/>
    <cellStyle name="Porcentual 4 4 3 3" xfId="7420"/>
    <cellStyle name="Porcentual 4 4 3 4" xfId="9193"/>
    <cellStyle name="Porcentual 4 4 3 5" xfId="10962"/>
    <cellStyle name="Porcentual 4 4 3 6" xfId="12732"/>
    <cellStyle name="Porcentual 4 4 3 7" xfId="14506"/>
    <cellStyle name="Porcentual 4 4 3 8" xfId="16307"/>
    <cellStyle name="Porcentual 4 4 3 9" xfId="18061"/>
    <cellStyle name="Porcentual 4 4 4" xfId="4491"/>
    <cellStyle name="Porcentual 4 4 5" xfId="6248"/>
    <cellStyle name="Porcentual 4 4 6" xfId="8021"/>
    <cellStyle name="Porcentual 4 4 7" xfId="9790"/>
    <cellStyle name="Porcentual 4 4 8" xfId="11560"/>
    <cellStyle name="Porcentual 4 4 9" xfId="13334"/>
    <cellStyle name="Porcentual 4 5" xfId="972"/>
    <cellStyle name="Porcentual 4 5 10" xfId="18944"/>
    <cellStyle name="Porcentual 4 5 2" xfId="4785"/>
    <cellStyle name="Porcentual 4 5 3" xfId="6541"/>
    <cellStyle name="Porcentual 4 5 4" xfId="8314"/>
    <cellStyle name="Porcentual 4 5 5" xfId="10083"/>
    <cellStyle name="Porcentual 4 5 6" xfId="11853"/>
    <cellStyle name="Porcentual 4 5 7" xfId="13627"/>
    <cellStyle name="Porcentual 4 5 8" xfId="15425"/>
    <cellStyle name="Porcentual 4 5 9" xfId="17182"/>
    <cellStyle name="Porcentual 4 6" xfId="1561"/>
    <cellStyle name="Porcentual 4 6 10" xfId="19530"/>
    <cellStyle name="Porcentual 4 6 2" xfId="5374"/>
    <cellStyle name="Porcentual 4 6 3" xfId="7127"/>
    <cellStyle name="Porcentual 4 6 4" xfId="8900"/>
    <cellStyle name="Porcentual 4 6 5" xfId="10669"/>
    <cellStyle name="Porcentual 4 6 6" xfId="12439"/>
    <cellStyle name="Porcentual 4 6 7" xfId="14213"/>
    <cellStyle name="Porcentual 4 6 8" xfId="16014"/>
    <cellStyle name="Porcentual 4 6 9" xfId="17768"/>
    <cellStyle name="Porcentual 4 7" xfId="675"/>
    <cellStyle name="Porcentual 4 8" xfId="2305"/>
    <cellStyle name="Porcentual 4 9" xfId="3295"/>
    <cellStyle name="Porcentual 5" xfId="110"/>
    <cellStyle name="Porcentual 5 10" xfId="3344"/>
    <cellStyle name="Porcentual 5 11" xfId="3684"/>
    <cellStyle name="Porcentual 5 12" xfId="3884"/>
    <cellStyle name="Porcentual 5 13" xfId="4003"/>
    <cellStyle name="Porcentual 5 14" xfId="3991"/>
    <cellStyle name="Porcentual 5 15" xfId="4197"/>
    <cellStyle name="Porcentual 5 16" xfId="5960"/>
    <cellStyle name="Porcentual 5 17" xfId="7733"/>
    <cellStyle name="Porcentual 5 18" xfId="9502"/>
    <cellStyle name="Porcentual 5 19" xfId="11272"/>
    <cellStyle name="Porcentual 5 2" xfId="307"/>
    <cellStyle name="Porcentual 5 2 10" xfId="2466"/>
    <cellStyle name="Porcentual 5 2 11" xfId="3124"/>
    <cellStyle name="Porcentual 5 2 12" xfId="2880"/>
    <cellStyle name="Porcentual 5 2 13" xfId="4390"/>
    <cellStyle name="Porcentual 5 2 14" xfId="6150"/>
    <cellStyle name="Porcentual 5 2 15" xfId="7923"/>
    <cellStyle name="Porcentual 5 2 16" xfId="9692"/>
    <cellStyle name="Porcentual 5 2 17" xfId="11462"/>
    <cellStyle name="Porcentual 5 2 18" xfId="13235"/>
    <cellStyle name="Porcentual 5 2 19" xfId="15028"/>
    <cellStyle name="Porcentual 5 2 2" xfId="591"/>
    <cellStyle name="Porcentual 5 2 2 10" xfId="15323"/>
    <cellStyle name="Porcentual 5 2 2 11" xfId="17082"/>
    <cellStyle name="Porcentual 5 2 2 12" xfId="18845"/>
    <cellStyle name="Porcentual 5 2 2 2" xfId="1459"/>
    <cellStyle name="Porcentual 5 2 2 2 10" xfId="19431"/>
    <cellStyle name="Porcentual 5 2 2 2 2" xfId="5272"/>
    <cellStyle name="Porcentual 5 2 2 2 3" xfId="7028"/>
    <cellStyle name="Porcentual 5 2 2 2 4" xfId="8801"/>
    <cellStyle name="Porcentual 5 2 2 2 5" xfId="10570"/>
    <cellStyle name="Porcentual 5 2 2 2 6" xfId="12340"/>
    <cellStyle name="Porcentual 5 2 2 2 7" xfId="14114"/>
    <cellStyle name="Porcentual 5 2 2 2 8" xfId="15912"/>
    <cellStyle name="Porcentual 5 2 2 2 9" xfId="17669"/>
    <cellStyle name="Porcentual 5 2 2 3" xfId="2048"/>
    <cellStyle name="Porcentual 5 2 2 3 10" xfId="20017"/>
    <cellStyle name="Porcentual 5 2 2 3 2" xfId="5861"/>
    <cellStyle name="Porcentual 5 2 2 3 3" xfId="7614"/>
    <cellStyle name="Porcentual 5 2 2 3 4" xfId="9387"/>
    <cellStyle name="Porcentual 5 2 2 3 5" xfId="11156"/>
    <cellStyle name="Porcentual 5 2 2 3 6" xfId="12926"/>
    <cellStyle name="Porcentual 5 2 2 3 7" xfId="14700"/>
    <cellStyle name="Porcentual 5 2 2 3 8" xfId="16501"/>
    <cellStyle name="Porcentual 5 2 2 3 9" xfId="18255"/>
    <cellStyle name="Porcentual 5 2 2 4" xfId="4685"/>
    <cellStyle name="Porcentual 5 2 2 5" xfId="6442"/>
    <cellStyle name="Porcentual 5 2 2 6" xfId="8215"/>
    <cellStyle name="Porcentual 5 2 2 7" xfId="9984"/>
    <cellStyle name="Porcentual 5 2 2 8" xfId="11754"/>
    <cellStyle name="Porcentual 5 2 2 9" xfId="13528"/>
    <cellStyle name="Porcentual 5 2 20" xfId="16788"/>
    <cellStyle name="Porcentual 5 2 21" xfId="18552"/>
    <cellStyle name="Porcentual 5 2 22" xfId="20324"/>
    <cellStyle name="Porcentual 5 2 3" xfId="1166"/>
    <cellStyle name="Porcentual 5 2 3 10" xfId="19138"/>
    <cellStyle name="Porcentual 5 2 3 2" xfId="4979"/>
    <cellStyle name="Porcentual 5 2 3 3" xfId="6735"/>
    <cellStyle name="Porcentual 5 2 3 4" xfId="8508"/>
    <cellStyle name="Porcentual 5 2 3 5" xfId="10277"/>
    <cellStyle name="Porcentual 5 2 3 6" xfId="12047"/>
    <cellStyle name="Porcentual 5 2 3 7" xfId="13821"/>
    <cellStyle name="Porcentual 5 2 3 8" xfId="15619"/>
    <cellStyle name="Porcentual 5 2 3 9" xfId="17376"/>
    <cellStyle name="Porcentual 5 2 4" xfId="1755"/>
    <cellStyle name="Porcentual 5 2 4 10" xfId="19724"/>
    <cellStyle name="Porcentual 5 2 4 2" xfId="5568"/>
    <cellStyle name="Porcentual 5 2 4 3" xfId="7321"/>
    <cellStyle name="Porcentual 5 2 4 4" xfId="9094"/>
    <cellStyle name="Porcentual 5 2 4 5" xfId="10863"/>
    <cellStyle name="Porcentual 5 2 4 6" xfId="12633"/>
    <cellStyle name="Porcentual 5 2 4 7" xfId="14407"/>
    <cellStyle name="Porcentual 5 2 4 8" xfId="16208"/>
    <cellStyle name="Porcentual 5 2 4 9" xfId="17962"/>
    <cellStyle name="Porcentual 5 2 5" xfId="2114"/>
    <cellStyle name="Porcentual 5 2 6" xfId="2703"/>
    <cellStyle name="Porcentual 5 2 7" xfId="2700"/>
    <cellStyle name="Porcentual 5 2 8" xfId="3452"/>
    <cellStyle name="Porcentual 5 2 9" xfId="3529"/>
    <cellStyle name="Porcentual 5 20" xfId="13045"/>
    <cellStyle name="Porcentual 5 21" xfId="14833"/>
    <cellStyle name="Porcentual 5 22" xfId="16597"/>
    <cellStyle name="Porcentual 5 23" xfId="18362"/>
    <cellStyle name="Porcentual 5 24" xfId="20134"/>
    <cellStyle name="Porcentual 5 3" xfId="204"/>
    <cellStyle name="Porcentual 5 3 10" xfId="3072"/>
    <cellStyle name="Porcentual 5 3 11" xfId="2422"/>
    <cellStyle name="Porcentual 5 3 12" xfId="3968"/>
    <cellStyle name="Porcentual 5 3 13" xfId="4291"/>
    <cellStyle name="Porcentual 5 3 14" xfId="6054"/>
    <cellStyle name="Porcentual 5 3 15" xfId="7827"/>
    <cellStyle name="Porcentual 5 3 16" xfId="9596"/>
    <cellStyle name="Porcentual 5 3 17" xfId="11366"/>
    <cellStyle name="Porcentual 5 3 18" xfId="13139"/>
    <cellStyle name="Porcentual 5 3 19" xfId="14927"/>
    <cellStyle name="Porcentual 5 3 2" xfId="495"/>
    <cellStyle name="Porcentual 5 3 2 10" xfId="15227"/>
    <cellStyle name="Porcentual 5 3 2 11" xfId="16987"/>
    <cellStyle name="Porcentual 5 3 2 12" xfId="18750"/>
    <cellStyle name="Porcentual 5 3 2 2" xfId="1364"/>
    <cellStyle name="Porcentual 5 3 2 2 10" xfId="19336"/>
    <cellStyle name="Porcentual 5 3 2 2 2" xfId="5177"/>
    <cellStyle name="Porcentual 5 3 2 2 3" xfId="6933"/>
    <cellStyle name="Porcentual 5 3 2 2 4" xfId="8706"/>
    <cellStyle name="Porcentual 5 3 2 2 5" xfId="10475"/>
    <cellStyle name="Porcentual 5 3 2 2 6" xfId="12245"/>
    <cellStyle name="Porcentual 5 3 2 2 7" xfId="14019"/>
    <cellStyle name="Porcentual 5 3 2 2 8" xfId="15817"/>
    <cellStyle name="Porcentual 5 3 2 2 9" xfId="17574"/>
    <cellStyle name="Porcentual 5 3 2 3" xfId="1953"/>
    <cellStyle name="Porcentual 5 3 2 3 10" xfId="19922"/>
    <cellStyle name="Porcentual 5 3 2 3 2" xfId="5766"/>
    <cellStyle name="Porcentual 5 3 2 3 3" xfId="7519"/>
    <cellStyle name="Porcentual 5 3 2 3 4" xfId="9292"/>
    <cellStyle name="Porcentual 5 3 2 3 5" xfId="11061"/>
    <cellStyle name="Porcentual 5 3 2 3 6" xfId="12831"/>
    <cellStyle name="Porcentual 5 3 2 3 7" xfId="14605"/>
    <cellStyle name="Porcentual 5 3 2 3 8" xfId="16406"/>
    <cellStyle name="Porcentual 5 3 2 3 9" xfId="18160"/>
    <cellStyle name="Porcentual 5 3 2 4" xfId="4590"/>
    <cellStyle name="Porcentual 5 3 2 5" xfId="6347"/>
    <cellStyle name="Porcentual 5 3 2 6" xfId="8120"/>
    <cellStyle name="Porcentual 5 3 2 7" xfId="9889"/>
    <cellStyle name="Porcentual 5 3 2 8" xfId="11659"/>
    <cellStyle name="Porcentual 5 3 2 9" xfId="13433"/>
    <cellStyle name="Porcentual 5 3 20" xfId="16691"/>
    <cellStyle name="Porcentual 5 3 21" xfId="18456"/>
    <cellStyle name="Porcentual 5 3 22" xfId="20228"/>
    <cellStyle name="Porcentual 5 3 3" xfId="1071"/>
    <cellStyle name="Porcentual 5 3 3 10" xfId="19043"/>
    <cellStyle name="Porcentual 5 3 3 2" xfId="4884"/>
    <cellStyle name="Porcentual 5 3 3 3" xfId="6640"/>
    <cellStyle name="Porcentual 5 3 3 4" xfId="8413"/>
    <cellStyle name="Porcentual 5 3 3 5" xfId="10182"/>
    <cellStyle name="Porcentual 5 3 3 6" xfId="11952"/>
    <cellStyle name="Porcentual 5 3 3 7" xfId="13726"/>
    <cellStyle name="Porcentual 5 3 3 8" xfId="15524"/>
    <cellStyle name="Porcentual 5 3 3 9" xfId="17281"/>
    <cellStyle name="Porcentual 5 3 4" xfId="1660"/>
    <cellStyle name="Porcentual 5 3 4 10" xfId="19629"/>
    <cellStyle name="Porcentual 5 3 4 2" xfId="5473"/>
    <cellStyle name="Porcentual 5 3 4 3" xfId="7226"/>
    <cellStyle name="Porcentual 5 3 4 4" xfId="8999"/>
    <cellStyle name="Porcentual 5 3 4 5" xfId="10768"/>
    <cellStyle name="Porcentual 5 3 4 6" xfId="12538"/>
    <cellStyle name="Porcentual 5 3 4 7" xfId="14312"/>
    <cellStyle name="Porcentual 5 3 4 8" xfId="16113"/>
    <cellStyle name="Porcentual 5 3 4 9" xfId="17867"/>
    <cellStyle name="Porcentual 5 3 5" xfId="857"/>
    <cellStyle name="Porcentual 5 3 6" xfId="2636"/>
    <cellStyle name="Porcentual 5 3 7" xfId="3215"/>
    <cellStyle name="Porcentual 5 3 8" xfId="3609"/>
    <cellStyle name="Porcentual 5 3 9" xfId="3585"/>
    <cellStyle name="Porcentual 5 4" xfId="401"/>
    <cellStyle name="Porcentual 5 4 10" xfId="15133"/>
    <cellStyle name="Porcentual 5 4 11" xfId="16893"/>
    <cellStyle name="Porcentual 5 4 12" xfId="18656"/>
    <cellStyle name="Porcentual 5 4 2" xfId="1270"/>
    <cellStyle name="Porcentual 5 4 2 10" xfId="19242"/>
    <cellStyle name="Porcentual 5 4 2 2" xfId="5083"/>
    <cellStyle name="Porcentual 5 4 2 3" xfId="6839"/>
    <cellStyle name="Porcentual 5 4 2 4" xfId="8612"/>
    <cellStyle name="Porcentual 5 4 2 5" xfId="10381"/>
    <cellStyle name="Porcentual 5 4 2 6" xfId="12151"/>
    <cellStyle name="Porcentual 5 4 2 7" xfId="13925"/>
    <cellStyle name="Porcentual 5 4 2 8" xfId="15723"/>
    <cellStyle name="Porcentual 5 4 2 9" xfId="17480"/>
    <cellStyle name="Porcentual 5 4 3" xfId="1859"/>
    <cellStyle name="Porcentual 5 4 3 10" xfId="19828"/>
    <cellStyle name="Porcentual 5 4 3 2" xfId="5672"/>
    <cellStyle name="Porcentual 5 4 3 3" xfId="7425"/>
    <cellStyle name="Porcentual 5 4 3 4" xfId="9198"/>
    <cellStyle name="Porcentual 5 4 3 5" xfId="10967"/>
    <cellStyle name="Porcentual 5 4 3 6" xfId="12737"/>
    <cellStyle name="Porcentual 5 4 3 7" xfId="14511"/>
    <cellStyle name="Porcentual 5 4 3 8" xfId="16312"/>
    <cellStyle name="Porcentual 5 4 3 9" xfId="18066"/>
    <cellStyle name="Porcentual 5 4 4" xfId="4496"/>
    <cellStyle name="Porcentual 5 4 5" xfId="6253"/>
    <cellStyle name="Porcentual 5 4 6" xfId="8026"/>
    <cellStyle name="Porcentual 5 4 7" xfId="9795"/>
    <cellStyle name="Porcentual 5 4 8" xfId="11565"/>
    <cellStyle name="Porcentual 5 4 9" xfId="13339"/>
    <cellStyle name="Porcentual 5 5" xfId="977"/>
    <cellStyle name="Porcentual 5 5 10" xfId="18949"/>
    <cellStyle name="Porcentual 5 5 2" xfId="4790"/>
    <cellStyle name="Porcentual 5 5 3" xfId="6546"/>
    <cellStyle name="Porcentual 5 5 4" xfId="8319"/>
    <cellStyle name="Porcentual 5 5 5" xfId="10088"/>
    <cellStyle name="Porcentual 5 5 6" xfId="11858"/>
    <cellStyle name="Porcentual 5 5 7" xfId="13632"/>
    <cellStyle name="Porcentual 5 5 8" xfId="15430"/>
    <cellStyle name="Porcentual 5 5 9" xfId="17187"/>
    <cellStyle name="Porcentual 5 6" xfId="1566"/>
    <cellStyle name="Porcentual 5 6 10" xfId="19535"/>
    <cellStyle name="Porcentual 5 6 2" xfId="5379"/>
    <cellStyle name="Porcentual 5 6 3" xfId="7132"/>
    <cellStyle name="Porcentual 5 6 4" xfId="8905"/>
    <cellStyle name="Porcentual 5 6 5" xfId="10674"/>
    <cellStyle name="Porcentual 5 6 6" xfId="12444"/>
    <cellStyle name="Porcentual 5 6 7" xfId="14218"/>
    <cellStyle name="Porcentual 5 6 8" xfId="16019"/>
    <cellStyle name="Porcentual 5 6 9" xfId="17773"/>
    <cellStyle name="Porcentual 5 7" xfId="815"/>
    <cellStyle name="Porcentual 5 8" xfId="2144"/>
    <cellStyle name="Porcentual 5 9" xfId="3358"/>
  </cellStyles>
  <dxfs count="0"/>
  <tableStyles count="0" defaultTableStyle="TableStyleMedium9" defaultPivotStyle="PivotStyleLight16"/>
  <colors>
    <mruColors>
      <color rgb="FFFFFFFF"/>
      <color rgb="FFFFFFCC"/>
      <color rgb="FFFFCC66"/>
      <color rgb="FFBDFFD3"/>
      <color rgb="FFE0FB3B"/>
      <color rgb="FFF88CE1"/>
      <color rgb="FFBF0B98"/>
      <color rgb="FF3333FF"/>
      <color rgb="FFCBE2E7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view3D>
      <c:rAngAx val="1"/>
    </c:view3D>
    <c:sideWall>
      <c:spPr>
        <a:blipFill>
          <a:blip xmlns:r="http://schemas.openxmlformats.org/officeDocument/2006/relationships" r:embed="rId1"/>
          <a:stretch>
            <a:fillRect/>
          </a:stretch>
        </a:blipFill>
      </c:spPr>
    </c:sideWall>
    <c:backWall>
      <c:spPr>
        <a:noFill/>
      </c:spPr>
    </c:backWall>
    <c:plotArea>
      <c:layout>
        <c:manualLayout>
          <c:layoutTarget val="inner"/>
          <c:xMode val="edge"/>
          <c:yMode val="edge"/>
          <c:x val="5.2444606423328523E-2"/>
          <c:y val="8.1121091019401501E-2"/>
          <c:w val="0.94755539357667162"/>
          <c:h val="0.7944678774449675"/>
        </c:manualLayout>
      </c:layout>
      <c:bar3DChart>
        <c:barDir val="col"/>
        <c:grouping val="clustered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dLbls>
            <c:dLbl>
              <c:idx val="0"/>
              <c:layout>
                <c:manualLayout>
                  <c:x val="1.1859380035900981E-2"/>
                  <c:y val="0.13735343383584644"/>
                </c:manualLayout>
              </c:layout>
              <c:showVal val="1"/>
            </c:dLbl>
            <c:dLbl>
              <c:idx val="1"/>
              <c:layout>
                <c:manualLayout>
                  <c:x val="1.5247774331872802E-2"/>
                  <c:y val="0.13400335008375208"/>
                </c:manualLayout>
              </c:layout>
              <c:showVal val="1"/>
            </c:dLbl>
            <c:dLbl>
              <c:idx val="2"/>
              <c:layout>
                <c:manualLayout>
                  <c:x val="2.0330365775830292E-2"/>
                  <c:y val="0.11390284757119012"/>
                </c:manualLayout>
              </c:layout>
              <c:showVal val="1"/>
            </c:dLbl>
            <c:dLbl>
              <c:idx val="3"/>
              <c:layout>
                <c:manualLayout>
                  <c:x val="1.5247774331872802E-2"/>
                  <c:y val="0.15745393634841018"/>
                </c:manualLayout>
              </c:layout>
              <c:showVal val="1"/>
            </c:dLbl>
            <c:dLbl>
              <c:idx val="4"/>
              <c:layout>
                <c:manualLayout>
                  <c:x val="1.0165182887915123E-2"/>
                  <c:y val="8.0402010050251188E-2"/>
                </c:manualLayout>
              </c:layout>
              <c:showVal val="1"/>
            </c:dLbl>
            <c:numFmt formatCode="#,##0.0" sourceLinked="0"/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showVal val="1"/>
          </c:dLbls>
          <c:cat>
            <c:strRef>
              <c:f>'I.-RESUMEN'!$F$18:$F$22</c:f>
              <c:strCache>
                <c:ptCount val="5"/>
                <c:pt idx="0">
                  <c:v>Producción Campos</c:v>
                </c:pt>
                <c:pt idx="1">
                  <c:v>Produccion   Fiscalizada</c:v>
                </c:pt>
                <c:pt idx="2">
                  <c:v>Mercado Externo</c:v>
                </c:pt>
                <c:pt idx="3">
                  <c:v>Transporte por Oleoductos</c:v>
                </c:pt>
                <c:pt idx="4">
                  <c:v>Mercado Interno</c:v>
                </c:pt>
              </c:strCache>
            </c:strRef>
          </c:cat>
          <c:val>
            <c:numRef>
              <c:f>'I.-RESUMEN'!$G$18:$G$22</c:f>
              <c:numCache>
                <c:formatCode>_ * #,##0_ ;_ * \-#,##0_ ;_ * "-"??_ ;_ @_ </c:formatCode>
                <c:ptCount val="5"/>
                <c:pt idx="0">
                  <c:v>182620946.01600003</c:v>
                </c:pt>
                <c:pt idx="1">
                  <c:v>174868650</c:v>
                </c:pt>
                <c:pt idx="2">
                  <c:v>121731898.42999998</c:v>
                </c:pt>
                <c:pt idx="3">
                  <c:v>174052074.45000002</c:v>
                </c:pt>
                <c:pt idx="4">
                  <c:v>55912374.329999998</c:v>
                </c:pt>
              </c:numCache>
            </c:numRef>
          </c:val>
        </c:ser>
        <c:gapWidth val="80"/>
        <c:shape val="cylinder"/>
        <c:axId val="165563392"/>
        <c:axId val="165573376"/>
        <c:axId val="0"/>
      </c:bar3DChart>
      <c:catAx>
        <c:axId val="165563392"/>
        <c:scaling>
          <c:orientation val="minMax"/>
        </c:scaling>
        <c:axPos val="b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  <a:latin typeface="Arial Black" pitchFamily="34" charset="0"/>
                <a:cs typeface="Arial" pitchFamily="34" charset="0"/>
              </a:defRPr>
            </a:pPr>
            <a:endParaRPr lang="es-EC"/>
          </a:p>
        </c:txPr>
        <c:crossAx val="165573376"/>
        <c:crosses val="autoZero"/>
        <c:auto val="1"/>
        <c:lblAlgn val="ctr"/>
        <c:lblOffset val="100"/>
      </c:catAx>
      <c:valAx>
        <c:axId val="165573376"/>
        <c:scaling>
          <c:orientation val="minMax"/>
        </c:scaling>
        <c:axPos val="l"/>
        <c:numFmt formatCode="_ * #,##0_ ;_ * \-#,##0_ ;_ * &quot;-&quot;??_ ;_ @_ " sourceLinked="1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es-EC"/>
          </a:p>
        </c:txPr>
        <c:crossAx val="165563392"/>
        <c:crosses val="autoZero"/>
        <c:crossBetween val="between"/>
        <c:dispUnits>
          <c:builtInUnit val="millions"/>
        </c:dispUnits>
      </c:valAx>
      <c:spPr>
        <a:noFill/>
        <a:ln w="25400">
          <a:noFill/>
        </a:ln>
      </c:spPr>
    </c:plotArea>
    <c:plotVisOnly val="1"/>
  </c:chart>
  <c:spPr>
    <a:blipFill>
      <a:blip xmlns:r="http://schemas.openxmlformats.org/officeDocument/2006/relationships" r:embed="rId1"/>
      <a:stretch>
        <a:fillRect/>
      </a:stretch>
    </a:blipFill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26"/>
  <c:chart>
    <c:title>
      <c:tx>
        <c:rich>
          <a:bodyPr/>
          <a:lstStyle/>
          <a:p>
            <a:pPr>
              <a:defRPr/>
            </a:pPr>
            <a:r>
              <a:rPr lang="es-ES"/>
              <a:t>PRODUCCION  DE GAS ASOCIADO 
</a:t>
            </a:r>
          </a:p>
        </c:rich>
      </c:tx>
      <c:layout>
        <c:manualLayout>
          <c:xMode val="edge"/>
          <c:yMode val="edge"/>
          <c:x val="0.36318412557031637"/>
          <c:y val="4.0047164155242024E-2"/>
        </c:manualLayout>
      </c:layout>
    </c:title>
    <c:plotArea>
      <c:layout>
        <c:manualLayout>
          <c:layoutTarget val="inner"/>
          <c:xMode val="edge"/>
          <c:yMode val="edge"/>
          <c:x val="6.5640745470562645E-2"/>
          <c:y val="0.28783968067165738"/>
          <c:w val="0.93435925452944091"/>
          <c:h val="0.66552224500442869"/>
        </c:manualLayout>
      </c:layout>
      <c:barChart>
        <c:barDir val="col"/>
        <c:grouping val="clustered"/>
        <c:ser>
          <c:idx val="0"/>
          <c:order val="0"/>
          <c:tx>
            <c:strRef>
              <c:f>'V.-PROD. GAS ASOCIADO'!$B$275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3"/>
              </a:solidFill>
            </a:ln>
          </c:spPr>
          <c:dLbls>
            <c:txPr>
              <a:bodyPr rot="-5400000" vert="horz"/>
              <a:lstStyle/>
              <a:p>
                <a:pPr>
                  <a:defRPr sz="12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dLblPos val="ctr"/>
            <c:showVal val="1"/>
          </c:dLbls>
          <c:cat>
            <c:strRef>
              <c:f>'V.-PROD. GAS ASOCIADO'!$C$260:$N$260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'V.-PROD. GAS ASOCIADO'!$C$275:$N$275</c:f>
              <c:numCache>
                <c:formatCode>_ * #,##0_ ;_ * \-#,##0_ ;_ * "-"??_ ;_ @_ </c:formatCode>
                <c:ptCount val="12"/>
                <c:pt idx="0">
                  <c:v>3330532.5329999994</c:v>
                </c:pt>
                <c:pt idx="1">
                  <c:v>2945132.0530000003</c:v>
                </c:pt>
                <c:pt idx="2">
                  <c:v>3229754.0190000008</c:v>
                </c:pt>
                <c:pt idx="3">
                  <c:v>3142821.9470000002</c:v>
                </c:pt>
                <c:pt idx="4">
                  <c:v>3252063.9499999997</c:v>
                </c:pt>
                <c:pt idx="5">
                  <c:v>3044153.6749999993</c:v>
                </c:pt>
                <c:pt idx="6">
                  <c:v>3147706.3050000006</c:v>
                </c:pt>
                <c:pt idx="7">
                  <c:v>3404710.0149999992</c:v>
                </c:pt>
                <c:pt idx="8">
                  <c:v>4006913.2480000001</c:v>
                </c:pt>
                <c:pt idx="9">
                  <c:v>5073479.9649999999</c:v>
                </c:pt>
                <c:pt idx="10">
                  <c:v>3143249.1119999997</c:v>
                </c:pt>
                <c:pt idx="11">
                  <c:v>3270257.6179999998</c:v>
                </c:pt>
              </c:numCache>
            </c:numRef>
          </c:val>
        </c:ser>
        <c:ser>
          <c:idx val="1"/>
          <c:order val="1"/>
          <c:tx>
            <c:strRef>
              <c:f>'V.-PROD. GAS ASOCIADO'!$B$276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dLbls>
            <c:txPr>
              <a:bodyPr rot="-5400000" vert="horz"/>
              <a:lstStyle/>
              <a:p>
                <a:pPr>
                  <a:defRPr sz="12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dLblPos val="ctr"/>
            <c:showVal val="1"/>
          </c:dLbls>
          <c:cat>
            <c:strRef>
              <c:f>'V.-PROD. GAS ASOCIADO'!$C$260:$N$260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'V.-PROD. GAS ASOCIADO'!$C$276:$N$276</c:f>
              <c:numCache>
                <c:formatCode>_ * #,##0_ ;_ * \-#,##0_ ;_ * "-"??_ ;_ @_ </c:formatCode>
                <c:ptCount val="12"/>
                <c:pt idx="0">
                  <c:v>3197327.3889999995</c:v>
                </c:pt>
                <c:pt idx="1">
                  <c:v>2871675.8710000003</c:v>
                </c:pt>
                <c:pt idx="2">
                  <c:v>3199221.8700000006</c:v>
                </c:pt>
                <c:pt idx="3">
                  <c:v>2950106.4569999995</c:v>
                </c:pt>
                <c:pt idx="4">
                  <c:v>3030575.2719999999</c:v>
                </c:pt>
                <c:pt idx="5">
                  <c:v>3142398.8059999994</c:v>
                </c:pt>
                <c:pt idx="6">
                  <c:v>3200766.6579999998</c:v>
                </c:pt>
                <c:pt idx="7">
                  <c:v>3189671.2580000004</c:v>
                </c:pt>
                <c:pt idx="8">
                  <c:v>3161637.7889999999</c:v>
                </c:pt>
                <c:pt idx="9">
                  <c:v>3169961.7279999997</c:v>
                </c:pt>
                <c:pt idx="10">
                  <c:v>3191474.4920000006</c:v>
                </c:pt>
                <c:pt idx="11">
                  <c:v>3481856.68</c:v>
                </c:pt>
              </c:numCache>
            </c:numRef>
          </c:val>
        </c:ser>
        <c:gapWidth val="46"/>
        <c:overlap val="19"/>
        <c:axId val="171613184"/>
        <c:axId val="171623168"/>
      </c:barChart>
      <c:catAx>
        <c:axId val="1716131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es-EC"/>
          </a:p>
        </c:txPr>
        <c:crossAx val="171623168"/>
        <c:crosses val="autoZero"/>
        <c:auto val="1"/>
        <c:lblAlgn val="ctr"/>
        <c:lblOffset val="100"/>
        <c:tickLblSkip val="1"/>
        <c:tickMarkSkip val="1"/>
      </c:catAx>
      <c:valAx>
        <c:axId val="171623168"/>
        <c:scaling>
          <c:orientation val="minMax"/>
        </c:scaling>
        <c:axPos val="l"/>
        <c:majorGridlines>
          <c:spPr>
            <a:ln w="3175"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Cifras</a:t>
                </a:r>
                <a:r>
                  <a:rPr lang="es-ES" baseline="0"/>
                  <a:t> e</a:t>
                </a:r>
                <a:r>
                  <a:rPr lang="es-ES"/>
                  <a:t>n Miles de pies cúbicos</a:t>
                </a:r>
              </a:p>
            </c:rich>
          </c:tx>
          <c:layout>
            <c:manualLayout>
              <c:xMode val="edge"/>
              <c:yMode val="edge"/>
              <c:x val="0.42060194364932268"/>
              <c:y val="0.19965366321595474"/>
            </c:manualLayout>
          </c:layout>
        </c:title>
        <c:numFmt formatCode="_ * #,##0_ ;_ * \-#,##0_ ;_ * &quot;-&quot;??_ ;_ @_ " sourceLinked="1"/>
        <c:tickLblPos val="nextTo"/>
        <c:spPr>
          <a:ln>
            <a:prstDash val="sysDash"/>
          </a:ln>
        </c:spPr>
        <c:txPr>
          <a:bodyPr rot="0" vert="horz"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EC"/>
          </a:p>
        </c:txPr>
        <c:crossAx val="171613184"/>
        <c:crosses val="autoZero"/>
        <c:crossBetween val="between"/>
      </c:valAx>
      <c:spPr>
        <a:solidFill>
          <a:schemeClr val="tx2">
            <a:lumMod val="50000"/>
          </a:schemeClr>
        </a:solidFill>
        <a:ln w="9525">
          <a:prstDash val="solid"/>
        </a:ln>
      </c:spPr>
    </c:plotArea>
    <c:legend>
      <c:legendPos val="t"/>
      <c:layout>
        <c:manualLayout>
          <c:xMode val="edge"/>
          <c:yMode val="edge"/>
          <c:x val="0.37836885835130835"/>
          <c:y val="0.11494472899625505"/>
          <c:w val="0.18182606951201191"/>
          <c:h val="7.0718752388961109E-2"/>
        </c:manualLayout>
      </c:layout>
      <c:txPr>
        <a:bodyPr/>
        <a:lstStyle/>
        <a:p>
          <a:pPr>
            <a:defRPr sz="1400" b="1">
              <a:latin typeface="Arial" pitchFamily="34" charset="0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chemeClr val="tx2">
        <a:lumMod val="50000"/>
      </a:schemeClr>
    </a:solidFill>
    <a:ln>
      <a:solidFill>
        <a:schemeClr val="accent3">
          <a:lumMod val="60000"/>
          <a:lumOff val="40000"/>
        </a:schemeClr>
      </a:solidFill>
    </a:ln>
  </c:spPr>
  <c:txPr>
    <a:bodyPr/>
    <a:lstStyle/>
    <a:p>
      <a:pPr>
        <a:defRPr>
          <a:solidFill>
            <a:schemeClr val="bg1"/>
          </a:solidFill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35"/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s-ES" sz="1200">
                <a:latin typeface="Arial" pitchFamily="34" charset="0"/>
                <a:cs typeface="Arial" pitchFamily="34" charset="0"/>
              </a:rPr>
              <a:t>PRODUCCION  FISCALIZADA DE GAS NATURAL</a:t>
            </a:r>
          </a:p>
        </c:rich>
      </c:tx>
      <c:layout>
        <c:manualLayout>
          <c:xMode val="edge"/>
          <c:yMode val="edge"/>
          <c:x val="0.31639879573877217"/>
          <c:y val="5.2544415702549807E-2"/>
        </c:manualLayout>
      </c:layout>
      <c:overlay val="1"/>
    </c:title>
    <c:plotArea>
      <c:layout>
        <c:manualLayout>
          <c:layoutTarget val="inner"/>
          <c:xMode val="edge"/>
          <c:yMode val="edge"/>
          <c:x val="8.6689396473731056E-2"/>
          <c:y val="0.26344677254326282"/>
          <c:w val="0.90181635195307797"/>
          <c:h val="0.63890008452336799"/>
        </c:manualLayout>
      </c:layout>
      <c:barChart>
        <c:barDir val="col"/>
        <c:grouping val="clustered"/>
        <c:ser>
          <c:idx val="0"/>
          <c:order val="0"/>
          <c:tx>
            <c:strRef>
              <c:f>'VI.- GAS NATURAL'!$B$12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 rot="-5400000" vert="horz"/>
              <a:lstStyle/>
              <a:p>
                <a:pPr>
                  <a:defRPr sz="1000" b="1"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dLblPos val="inEnd"/>
            <c:showVal val="1"/>
          </c:dLbls>
          <c:cat>
            <c:strRef>
              <c:f>'VI.- GAS NATURAL'!$C$10:$N$10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'VI.- GAS NATURAL'!$C$12:$N$12</c:f>
              <c:numCache>
                <c:formatCode>_ * #,##0_ ;_ * \-#,##0_ ;_ * "-"??_ ;_ @_ </c:formatCode>
                <c:ptCount val="12"/>
                <c:pt idx="0">
                  <c:v>1046159</c:v>
                </c:pt>
                <c:pt idx="1">
                  <c:v>919234</c:v>
                </c:pt>
                <c:pt idx="2">
                  <c:v>1078730</c:v>
                </c:pt>
                <c:pt idx="3">
                  <c:v>921241</c:v>
                </c:pt>
                <c:pt idx="4">
                  <c:v>743457.99</c:v>
                </c:pt>
                <c:pt idx="5">
                  <c:v>745573.85</c:v>
                </c:pt>
                <c:pt idx="6">
                  <c:v>373301.13</c:v>
                </c:pt>
                <c:pt idx="7">
                  <c:v>538488.69999999995</c:v>
                </c:pt>
                <c:pt idx="8">
                  <c:v>429350.23</c:v>
                </c:pt>
                <c:pt idx="9">
                  <c:v>466702.87</c:v>
                </c:pt>
                <c:pt idx="10">
                  <c:v>518969.47000000003</c:v>
                </c:pt>
                <c:pt idx="11">
                  <c:v>848688</c:v>
                </c:pt>
              </c:numCache>
            </c:numRef>
          </c:val>
        </c:ser>
        <c:ser>
          <c:idx val="1"/>
          <c:order val="1"/>
          <c:tx>
            <c:strRef>
              <c:f>'VI.- GAS NATURAL'!$B$13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 rot="-5400000" vert="horz"/>
              <a:lstStyle/>
              <a:p>
                <a:pPr>
                  <a:defRPr sz="1000" b="1"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dLblPos val="inBase"/>
            <c:showVal val="1"/>
          </c:dLbls>
          <c:cat>
            <c:strRef>
              <c:f>'VI.- GAS NATURAL'!$C$10:$N$10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'VI.- GAS NATURAL'!$C$13:$N$13</c:f>
              <c:numCache>
                <c:formatCode>_ * #,##0_ ;_ * \-#,##0_ ;_ * "-"??_ ;_ @_ </c:formatCode>
                <c:ptCount val="12"/>
                <c:pt idx="0">
                  <c:v>1055602</c:v>
                </c:pt>
                <c:pt idx="1">
                  <c:v>923142</c:v>
                </c:pt>
                <c:pt idx="2">
                  <c:v>1055837</c:v>
                </c:pt>
                <c:pt idx="3">
                  <c:v>1007019</c:v>
                </c:pt>
                <c:pt idx="4">
                  <c:v>983099</c:v>
                </c:pt>
                <c:pt idx="5">
                  <c:v>690678</c:v>
                </c:pt>
                <c:pt idx="6">
                  <c:v>1012758</c:v>
                </c:pt>
                <c:pt idx="7">
                  <c:v>770807</c:v>
                </c:pt>
                <c:pt idx="8">
                  <c:v>1037082</c:v>
                </c:pt>
                <c:pt idx="9">
                  <c:v>1071426</c:v>
                </c:pt>
                <c:pt idx="10">
                  <c:v>1036024</c:v>
                </c:pt>
                <c:pt idx="11">
                  <c:v>1044802</c:v>
                </c:pt>
              </c:numCache>
            </c:numRef>
          </c:val>
        </c:ser>
        <c:gapWidth val="19"/>
        <c:axId val="171512576"/>
        <c:axId val="171514112"/>
      </c:barChart>
      <c:catAx>
        <c:axId val="171512576"/>
        <c:scaling>
          <c:orientation val="minMax"/>
        </c:scaling>
        <c:axPos val="b"/>
        <c:numFmt formatCode="General" sourceLinked="1"/>
        <c:tickLblPos val="nextTo"/>
        <c:txPr>
          <a:bodyPr rot="0"/>
          <a:lstStyle/>
          <a:p>
            <a:pPr>
              <a:defRPr sz="800" b="1">
                <a:latin typeface="Arial" pitchFamily="34" charset="0"/>
                <a:cs typeface="Arial" pitchFamily="34" charset="0"/>
              </a:defRPr>
            </a:pPr>
            <a:endParaRPr lang="es-EC"/>
          </a:p>
        </c:txPr>
        <c:crossAx val="171514112"/>
        <c:crosses val="autoZero"/>
        <c:auto val="1"/>
        <c:lblAlgn val="ctr"/>
        <c:lblOffset val="100"/>
      </c:catAx>
      <c:valAx>
        <c:axId val="171514112"/>
        <c:scaling>
          <c:orientation val="minMax"/>
          <c:max val="1200000"/>
          <c:min val="0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MILES DE PIES CUBICOS</a:t>
                </a:r>
              </a:p>
              <a:p>
                <a:pPr>
                  <a:defRPr/>
                </a:pPr>
                <a:endParaRPr lang="es-ES"/>
              </a:p>
            </c:rich>
          </c:tx>
          <c:layout>
            <c:manualLayout>
              <c:xMode val="edge"/>
              <c:yMode val="edge"/>
              <c:x val="1.213072630627054E-2"/>
              <c:y val="0.16015539573798759"/>
            </c:manualLayout>
          </c:layout>
        </c:title>
        <c:numFmt formatCode="_ * #,##0_ ;_ * \-#,##0_ ;_ * &quot;-&quot;??_ ;_ @_ " sourceLinked="1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s-EC"/>
          </a:p>
        </c:txPr>
        <c:crossAx val="171512576"/>
        <c:crosses val="autoZero"/>
        <c:crossBetween val="between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40540980171596491"/>
          <c:y val="9.6602518547997396E-2"/>
          <c:w val="0.17182955071792494"/>
          <c:h val="6.5050550991595374E-2"/>
        </c:manualLayout>
      </c:layout>
      <c:txPr>
        <a:bodyPr/>
        <a:lstStyle/>
        <a:p>
          <a:pPr>
            <a:defRPr sz="1200" b="1">
              <a:latin typeface="Arial" pitchFamily="34" charset="0"/>
              <a:cs typeface="Arial" pitchFamily="34" charset="0"/>
            </a:defRPr>
          </a:pPr>
          <a:endParaRPr lang="es-EC"/>
        </a:p>
      </c:txPr>
    </c:legend>
    <c:plotVisOnly val="1"/>
  </c:chart>
  <c:spPr>
    <a:solidFill>
      <a:schemeClr val="bg1"/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4"/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Arial" pitchFamily="34" charset="0"/>
                <a:cs typeface="Arial" pitchFamily="34" charset="0"/>
              </a:rPr>
              <a:t>TRANSPORTE DE PETROLEO CRUDO  </a:t>
            </a:r>
          </a:p>
          <a:p>
            <a:pPr>
              <a:defRPr/>
            </a:pPr>
            <a:r>
              <a:rPr lang="es-ES" sz="1200">
                <a:latin typeface="Arial" pitchFamily="34" charset="0"/>
                <a:cs typeface="Arial" pitchFamily="34" charset="0"/>
              </a:rPr>
              <a:t>2 0 1 1</a:t>
            </a:r>
          </a:p>
          <a:p>
            <a:pPr>
              <a:defRPr/>
            </a:pPr>
            <a:endParaRPr lang="es-ES" sz="12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endParaRPr lang="es-ES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30492953538065"/>
          <c:y val="2.5815356497637089E-2"/>
        </c:manualLayout>
      </c:layout>
    </c:title>
    <c:view3D>
      <c:depthPercent val="80"/>
      <c:rAngAx val="1"/>
    </c:view3D>
    <c:plotArea>
      <c:layout>
        <c:manualLayout>
          <c:layoutTarget val="inner"/>
          <c:xMode val="edge"/>
          <c:yMode val="edge"/>
          <c:x val="2.9146349559411876E-2"/>
          <c:y val="0.23147264298752371"/>
          <c:w val="0.97051360537083076"/>
          <c:h val="0.71471971894801944"/>
        </c:manualLayout>
      </c:layout>
      <c:bar3DChart>
        <c:barDir val="col"/>
        <c:grouping val="stacked"/>
        <c:ser>
          <c:idx val="0"/>
          <c:order val="0"/>
          <c:tx>
            <c:strRef>
              <c:f>'VII.-TRANSPORTE'!$C$10:$D$10</c:f>
              <c:strCache>
                <c:ptCount val="1"/>
                <c:pt idx="0">
                  <c:v>SOTE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dLbl>
              <c:idx val="0"/>
              <c:layout>
                <c:manualLayout>
                  <c:x val="9.925559605526043E-3"/>
                  <c:y val="3.0303030303030312E-3"/>
                </c:manualLayout>
              </c:layout>
              <c:showVal val="1"/>
            </c:dLbl>
            <c:dLbl>
              <c:idx val="1"/>
              <c:layout>
                <c:manualLayout>
                  <c:x val="1.8196859276796633E-2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1.4888209151600419E-2"/>
                  <c:y val="3.0303030303030312E-3"/>
                </c:manualLayout>
              </c:layout>
              <c:showVal val="1"/>
            </c:dLbl>
            <c:dLbl>
              <c:idx val="3"/>
              <c:layout>
                <c:manualLayout>
                  <c:x val="1.4888339408288181E-2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1.3234079474033921E-2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1.4888339408288181E-2"/>
                  <c:y val="0"/>
                </c:manualLayout>
              </c:layout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showVal val="1"/>
          </c:dLbls>
          <c:cat>
            <c:strRef>
              <c:f>'VII.-TRANSPORTE'!$B$12:$B$23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'VII.-TRANSPORTE'!$D$12:$D$23</c:f>
              <c:numCache>
                <c:formatCode>#,##0</c:formatCode>
                <c:ptCount val="12"/>
                <c:pt idx="0">
                  <c:v>11371516.210000001</c:v>
                </c:pt>
                <c:pt idx="1">
                  <c:v>10408456.780000003</c:v>
                </c:pt>
                <c:pt idx="2">
                  <c:v>10983715.950000003</c:v>
                </c:pt>
                <c:pt idx="3">
                  <c:v>10453541.890000002</c:v>
                </c:pt>
                <c:pt idx="4">
                  <c:v>10770845.329999996</c:v>
                </c:pt>
                <c:pt idx="5">
                  <c:v>10162433.069999998</c:v>
                </c:pt>
                <c:pt idx="6">
                  <c:v>10374932.190000001</c:v>
                </c:pt>
                <c:pt idx="7">
                  <c:v>10666618.719999999</c:v>
                </c:pt>
                <c:pt idx="8">
                  <c:v>10113349.629999999</c:v>
                </c:pt>
                <c:pt idx="9">
                  <c:v>10209760.360000001</c:v>
                </c:pt>
                <c:pt idx="10">
                  <c:v>9927791.879999999</c:v>
                </c:pt>
                <c:pt idx="11">
                  <c:v>10543546.350000003</c:v>
                </c:pt>
              </c:numCache>
            </c:numRef>
          </c:val>
        </c:ser>
        <c:ser>
          <c:idx val="1"/>
          <c:order val="1"/>
          <c:tx>
            <c:strRef>
              <c:f>'VII.-TRANSPORTE'!$E$10:$F$10</c:f>
              <c:strCache>
                <c:ptCount val="1"/>
                <c:pt idx="0">
                  <c:v>OCP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dLbl>
              <c:idx val="2"/>
              <c:layout>
                <c:manualLayout>
                  <c:x val="4.9627798027627014E-3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1.1579819539779677E-2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1.3234079474033921E-2"/>
                  <c:y val="-5.5554913780457698E-17"/>
                </c:manualLayout>
              </c:layout>
              <c:showVal val="1"/>
            </c:dLbl>
            <c:dLbl>
              <c:idx val="5"/>
              <c:layout>
                <c:manualLayout>
                  <c:x val="1.1579819539779677E-2"/>
                  <c:y val="0"/>
                </c:manualLayout>
              </c:layout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showVal val="1"/>
          </c:dLbls>
          <c:cat>
            <c:strRef>
              <c:f>'VII.-TRANSPORTE'!$B$12:$B$23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'VII.-TRANSPORTE'!$F$12:$F$23</c:f>
              <c:numCache>
                <c:formatCode>#,##0</c:formatCode>
                <c:ptCount val="12"/>
                <c:pt idx="0">
                  <c:v>3758857.3899999997</c:v>
                </c:pt>
                <c:pt idx="1">
                  <c:v>3544892.67</c:v>
                </c:pt>
                <c:pt idx="2">
                  <c:v>4086578.6399999997</c:v>
                </c:pt>
                <c:pt idx="3">
                  <c:v>3944950.0700000003</c:v>
                </c:pt>
                <c:pt idx="4">
                  <c:v>4043573.33</c:v>
                </c:pt>
                <c:pt idx="5">
                  <c:v>3895868.6900000004</c:v>
                </c:pt>
                <c:pt idx="6">
                  <c:v>3982658.45</c:v>
                </c:pt>
                <c:pt idx="7">
                  <c:v>4068477.84</c:v>
                </c:pt>
                <c:pt idx="8">
                  <c:v>3945687.8200000003</c:v>
                </c:pt>
                <c:pt idx="9">
                  <c:v>4462610.6399999997</c:v>
                </c:pt>
                <c:pt idx="10">
                  <c:v>4717755.4499999993</c:v>
                </c:pt>
                <c:pt idx="11">
                  <c:v>3613655.1000000006</c:v>
                </c:pt>
              </c:numCache>
            </c:numRef>
          </c:val>
        </c:ser>
        <c:gapWidth val="41"/>
        <c:gapDepth val="8"/>
        <c:shape val="cylinder"/>
        <c:axId val="171884928"/>
        <c:axId val="171886464"/>
        <c:axId val="0"/>
      </c:bar3DChart>
      <c:catAx>
        <c:axId val="1718849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1">
                <a:latin typeface="Arial" pitchFamily="34" charset="0"/>
                <a:cs typeface="Arial" pitchFamily="34" charset="0"/>
              </a:defRPr>
            </a:pPr>
            <a:endParaRPr lang="es-EC"/>
          </a:p>
        </c:txPr>
        <c:crossAx val="171886464"/>
        <c:crosses val="autoZero"/>
        <c:auto val="1"/>
        <c:lblAlgn val="ctr"/>
        <c:lblOffset val="100"/>
        <c:tickLblSkip val="1"/>
      </c:catAx>
      <c:valAx>
        <c:axId val="171886464"/>
        <c:scaling>
          <c:orientation val="minMax"/>
          <c:min val="2000000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En millones de barriles netos</a:t>
                </a:r>
              </a:p>
            </c:rich>
          </c:tx>
          <c:layout>
            <c:manualLayout>
              <c:xMode val="edge"/>
              <c:yMode val="edge"/>
              <c:x val="0.43354848977821586"/>
              <c:y val="0.10722023719216452"/>
            </c:manualLayout>
          </c:layout>
        </c:title>
        <c:numFmt formatCode="#,##0" sourceLinked="1"/>
        <c:maj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EC"/>
          </a:p>
        </c:txPr>
        <c:crossAx val="171884928"/>
        <c:crosses val="autoZero"/>
        <c:crossBetween val="between"/>
        <c:dispUnits>
          <c:builtInUnit val="millions"/>
        </c:dispUnits>
      </c:valAx>
    </c:plotArea>
    <c:legend>
      <c:legendPos val="t"/>
      <c:layout>
        <c:manualLayout>
          <c:xMode val="edge"/>
          <c:yMode val="edge"/>
          <c:x val="0.41597589042612565"/>
          <c:y val="0.11639032811287695"/>
          <c:w val="0.19888733360767596"/>
          <c:h val="8.2069434502505159E-2"/>
        </c:manualLayout>
      </c:layout>
      <c:txPr>
        <a:bodyPr/>
        <a:lstStyle/>
        <a:p>
          <a:pPr>
            <a:defRPr sz="1200" b="1">
              <a:latin typeface="Arial" pitchFamily="34" charset="0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rgbClr val="FFFFFF"/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/>
            </a:pPr>
            <a:r>
              <a:rPr lang="es-ES"/>
              <a:t>TRANSPORTE</a:t>
            </a:r>
            <a:r>
              <a:rPr lang="es-ES" baseline="0"/>
              <a:t> DE PETROLEO CRUDO</a:t>
            </a:r>
          </a:p>
          <a:p>
            <a:pPr>
              <a:defRPr/>
            </a:pPr>
            <a:r>
              <a:rPr lang="es-ES" baseline="0"/>
              <a:t>En barriles netos</a:t>
            </a:r>
            <a:endParaRPr lang="es-ES"/>
          </a:p>
        </c:rich>
      </c:tx>
      <c:layout>
        <c:manualLayout>
          <c:xMode val="edge"/>
          <c:yMode val="edge"/>
          <c:x val="0.38369777307830188"/>
          <c:y val="1.7660040057235225E-2"/>
        </c:manualLayout>
      </c:layout>
      <c:overlay val="1"/>
    </c:title>
    <c:plotArea>
      <c:layout>
        <c:manualLayout>
          <c:layoutTarget val="inner"/>
          <c:xMode val="edge"/>
          <c:yMode val="edge"/>
          <c:x val="5.8810908039823931E-2"/>
          <c:y val="0.22262404092308619"/>
          <c:w val="0.93781760774589362"/>
          <c:h val="0.73169045518869724"/>
        </c:manualLayout>
      </c:layout>
      <c:barChart>
        <c:barDir val="col"/>
        <c:grouping val="clustered"/>
        <c:ser>
          <c:idx val="0"/>
          <c:order val="0"/>
          <c:tx>
            <c:strRef>
              <c:f>'VII.-TRANSPORTE'!$G$10:$H$10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60000"/>
                    <a:lumOff val="40000"/>
                  </a:schemeClr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lin ang="540000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 rot="-5400000" vert="horz"/>
              <a:lstStyle/>
              <a:p>
                <a:pPr>
                  <a:defRPr sz="1000" b="1"/>
                </a:pPr>
                <a:endParaRPr lang="es-EC"/>
              </a:p>
            </c:txPr>
            <c:dLblPos val="inBase"/>
            <c:showVal val="1"/>
          </c:dLbls>
          <c:cat>
            <c:strRef>
              <c:f>'VII.-TRANSPORTE'!$B$12:$B$23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'VII.-TRANSPORTE'!$H$12:$H$23</c:f>
              <c:numCache>
                <c:formatCode>#,##0</c:formatCode>
                <c:ptCount val="12"/>
                <c:pt idx="0">
                  <c:v>15130373.600000001</c:v>
                </c:pt>
                <c:pt idx="1">
                  <c:v>13953349.450000003</c:v>
                </c:pt>
                <c:pt idx="2">
                  <c:v>15070294.590000004</c:v>
                </c:pt>
                <c:pt idx="3">
                  <c:v>14398491.960000003</c:v>
                </c:pt>
                <c:pt idx="4">
                  <c:v>14814418.659999996</c:v>
                </c:pt>
                <c:pt idx="5">
                  <c:v>14058301.759999998</c:v>
                </c:pt>
                <c:pt idx="6">
                  <c:v>14357590.640000001</c:v>
                </c:pt>
                <c:pt idx="7">
                  <c:v>14735096.559999999</c:v>
                </c:pt>
                <c:pt idx="8">
                  <c:v>14059037.449999999</c:v>
                </c:pt>
                <c:pt idx="9">
                  <c:v>14672371</c:v>
                </c:pt>
                <c:pt idx="10">
                  <c:v>14645547.329999998</c:v>
                </c:pt>
                <c:pt idx="11">
                  <c:v>14157201.450000003</c:v>
                </c:pt>
              </c:numCache>
            </c:numRef>
          </c:val>
        </c:ser>
        <c:ser>
          <c:idx val="1"/>
          <c:order val="1"/>
          <c:tx>
            <c:strRef>
              <c:f>'VII.-TRANSPORTE'!$I$10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 rot="-5400000" vert="horz"/>
              <a:lstStyle/>
              <a:p>
                <a:pPr>
                  <a:defRPr sz="1000" b="1"/>
                </a:pPr>
                <a:endParaRPr lang="es-EC"/>
              </a:p>
            </c:txPr>
            <c:dLblPos val="inEnd"/>
            <c:showVal val="1"/>
          </c:dLbls>
          <c:cat>
            <c:strRef>
              <c:f>'VII.-TRANSPORTE'!$B$12:$B$23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'VII.-TRANSPORTE'!$J$12:$J$23</c:f>
              <c:numCache>
                <c:formatCode>_ * #,##0_ ;_ * \-#,##0_ ;_ * "-"??_ ;_ @_ </c:formatCode>
                <c:ptCount val="12"/>
                <c:pt idx="0">
                  <c:v>13858577.110000001</c:v>
                </c:pt>
                <c:pt idx="1">
                  <c:v>12448489.25</c:v>
                </c:pt>
                <c:pt idx="2">
                  <c:v>12199783.9</c:v>
                </c:pt>
                <c:pt idx="3">
                  <c:v>13518274.6</c:v>
                </c:pt>
                <c:pt idx="4">
                  <c:v>14263200.58</c:v>
                </c:pt>
                <c:pt idx="5">
                  <c:v>13949496.25</c:v>
                </c:pt>
                <c:pt idx="6">
                  <c:v>14688586.6</c:v>
                </c:pt>
                <c:pt idx="7">
                  <c:v>14270417.549999999</c:v>
                </c:pt>
                <c:pt idx="8">
                  <c:v>14275818.84</c:v>
                </c:pt>
                <c:pt idx="9">
                  <c:v>15013393.389999999</c:v>
                </c:pt>
                <c:pt idx="10">
                  <c:v>14195943.380000001</c:v>
                </c:pt>
                <c:pt idx="11">
                  <c:v>14605449.73</c:v>
                </c:pt>
              </c:numCache>
            </c:numRef>
          </c:val>
        </c:ser>
        <c:gapWidth val="62"/>
        <c:axId val="171746432"/>
        <c:axId val="171747968"/>
      </c:barChart>
      <c:catAx>
        <c:axId val="171746432"/>
        <c:scaling>
          <c:orientation val="minMax"/>
        </c:scaling>
        <c:axPos val="b"/>
        <c:tickLblPos val="nextTo"/>
        <c:crossAx val="171747968"/>
        <c:crosses val="autoZero"/>
        <c:auto val="1"/>
        <c:lblAlgn val="ctr"/>
        <c:lblOffset val="100"/>
      </c:catAx>
      <c:valAx>
        <c:axId val="171747968"/>
        <c:scaling>
          <c:orientation val="minMax"/>
        </c:scaling>
        <c:axPos val="l"/>
        <c:majorGridlines/>
        <c:numFmt formatCode="#,##0" sourceLinked="1"/>
        <c:tickLblPos val="nextTo"/>
        <c:crossAx val="17174643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41055840869742588"/>
          <c:y val="9.9592660283405077E-2"/>
          <c:w val="0.17900796207774941"/>
          <c:h val="7.0040292582474808E-2"/>
        </c:manualLayout>
      </c:layout>
      <c:txPr>
        <a:bodyPr/>
        <a:lstStyle/>
        <a:p>
          <a:pPr>
            <a:defRPr sz="1200" b="1"/>
          </a:pPr>
          <a:endParaRPr lang="es-EC"/>
        </a:p>
      </c:txPr>
    </c:legend>
    <c:plotVisOnly val="1"/>
  </c:chart>
  <c:spPr>
    <a:solidFill>
      <a:srgbClr val="FFFFFF"/>
    </a:solidFill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es-EC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26"/>
  <c:chart>
    <c:title>
      <c:tx>
        <c:rich>
          <a:bodyPr/>
          <a:lstStyle/>
          <a:p>
            <a:pPr>
              <a:defRPr/>
            </a:pPr>
            <a:r>
              <a:rPr lang="es-ES"/>
              <a:t>SOTE: CONSUMO ESTACIONES DE BOMBEO 
</a:t>
            </a:r>
          </a:p>
        </c:rich>
      </c:tx>
      <c:layout>
        <c:manualLayout>
          <c:xMode val="edge"/>
          <c:yMode val="edge"/>
          <c:x val="0.21156889479724264"/>
          <c:y val="2.2127971867594246E-2"/>
        </c:manualLayout>
      </c:layout>
    </c:title>
    <c:plotArea>
      <c:layout>
        <c:manualLayout>
          <c:layoutTarget val="inner"/>
          <c:xMode val="edge"/>
          <c:yMode val="edge"/>
          <c:x val="8.4545301623665567E-2"/>
          <c:y val="0.25911943531330428"/>
          <c:w val="0.89889440941653564"/>
          <c:h val="0.66706310566141069"/>
        </c:manualLayout>
      </c:layout>
      <c:barChart>
        <c:barDir val="col"/>
        <c:grouping val="clustered"/>
        <c:ser>
          <c:idx val="4"/>
          <c:order val="0"/>
          <c:tx>
            <c:strRef>
              <c:f>'VII.-TRANSPORTE'!$P$92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>
                  <a:defRPr sz="1200" b="1"/>
                </a:pPr>
                <a:endParaRPr lang="es-EC"/>
              </a:p>
            </c:txPr>
            <c:dLblPos val="inEnd"/>
            <c:showVal val="1"/>
          </c:dLbls>
          <c:cat>
            <c:strRef>
              <c:f>'VII.-TRANSPORTE'!$B$93:$B$98</c:f>
              <c:strCache>
                <c:ptCount val="6"/>
                <c:pt idx="0">
                  <c:v>LAGO AGRIO</c:v>
                </c:pt>
                <c:pt idx="1">
                  <c:v>LUMBAQUI</c:v>
                </c:pt>
                <c:pt idx="2">
                  <c:v>EL SALADO</c:v>
                </c:pt>
                <c:pt idx="3">
                  <c:v>BAEZA</c:v>
                </c:pt>
                <c:pt idx="4">
                  <c:v>PAPALLACTA</c:v>
                </c:pt>
                <c:pt idx="5">
                  <c:v>QUININDE</c:v>
                </c:pt>
              </c:strCache>
            </c:strRef>
          </c:cat>
          <c:val>
            <c:numRef>
              <c:f>'VII.-TRANSPORTE'!$P$93:$P$98</c:f>
              <c:numCache>
                <c:formatCode>_ * #,##0_ ;_ * \-#,##0_ ;_ * "-"??_ ;_ @_ </c:formatCode>
                <c:ptCount val="6"/>
                <c:pt idx="0">
                  <c:v>124489.41</c:v>
                </c:pt>
                <c:pt idx="1">
                  <c:v>120671.97999999998</c:v>
                </c:pt>
                <c:pt idx="2">
                  <c:v>95175.03</c:v>
                </c:pt>
                <c:pt idx="3">
                  <c:v>150699.14000000001</c:v>
                </c:pt>
                <c:pt idx="4">
                  <c:v>146361.74</c:v>
                </c:pt>
                <c:pt idx="5">
                  <c:v>57862</c:v>
                </c:pt>
              </c:numCache>
            </c:numRef>
          </c:val>
        </c:ser>
        <c:ser>
          <c:idx val="0"/>
          <c:order val="1"/>
          <c:tx>
            <c:strRef>
              <c:f>'VII.-TRANSPORTE'!$O$92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Lbls>
            <c:txPr>
              <a:bodyPr rot="-5400000" vert="horz"/>
              <a:lstStyle/>
              <a:p>
                <a:pPr>
                  <a:defRPr sz="1200" b="1"/>
                </a:pPr>
                <a:endParaRPr lang="es-EC"/>
              </a:p>
            </c:txPr>
            <c:dLblPos val="inBase"/>
            <c:showVal val="1"/>
          </c:dLbls>
          <c:cat>
            <c:strRef>
              <c:f>'VII.-TRANSPORTE'!$B$93:$B$98</c:f>
              <c:strCache>
                <c:ptCount val="6"/>
                <c:pt idx="0">
                  <c:v>LAGO AGRIO</c:v>
                </c:pt>
                <c:pt idx="1">
                  <c:v>LUMBAQUI</c:v>
                </c:pt>
                <c:pt idx="2">
                  <c:v>EL SALADO</c:v>
                </c:pt>
                <c:pt idx="3">
                  <c:v>BAEZA</c:v>
                </c:pt>
                <c:pt idx="4">
                  <c:v>PAPALLACTA</c:v>
                </c:pt>
                <c:pt idx="5">
                  <c:v>QUININDE</c:v>
                </c:pt>
              </c:strCache>
            </c:strRef>
          </c:cat>
          <c:val>
            <c:numRef>
              <c:f>'VII.-TRANSPORTE'!$O$93:$O$98</c:f>
              <c:numCache>
                <c:formatCode>_ * #,##0_ ;_ * \-#,##0_ ;_ * "-"??_ ;_ @_ </c:formatCode>
                <c:ptCount val="6"/>
                <c:pt idx="0">
                  <c:v>121163.08</c:v>
                </c:pt>
                <c:pt idx="1">
                  <c:v>120232.64000000001</c:v>
                </c:pt>
                <c:pt idx="2">
                  <c:v>98900.44</c:v>
                </c:pt>
                <c:pt idx="3">
                  <c:v>151080.47</c:v>
                </c:pt>
                <c:pt idx="4">
                  <c:v>152435.44</c:v>
                </c:pt>
                <c:pt idx="5">
                  <c:v>50911</c:v>
                </c:pt>
              </c:numCache>
            </c:numRef>
          </c:val>
        </c:ser>
        <c:gapWidth val="46"/>
        <c:overlap val="19"/>
        <c:axId val="171823488"/>
        <c:axId val="171825024"/>
      </c:barChart>
      <c:catAx>
        <c:axId val="1718234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es-EC"/>
          </a:p>
        </c:txPr>
        <c:crossAx val="171825024"/>
        <c:crosses val="autoZero"/>
        <c:auto val="1"/>
        <c:lblAlgn val="ctr"/>
        <c:lblOffset val="100"/>
        <c:tickLblSkip val="1"/>
        <c:tickMarkSkip val="1"/>
      </c:catAx>
      <c:valAx>
        <c:axId val="171825024"/>
        <c:scaling>
          <c:orientation val="minMax"/>
        </c:scaling>
        <c:axPos val="l"/>
        <c:majorGridlines>
          <c:spPr>
            <a:ln w="3175"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En  barriles netos</a:t>
                </a:r>
              </a:p>
            </c:rich>
          </c:tx>
          <c:layout>
            <c:manualLayout>
              <c:xMode val="edge"/>
              <c:yMode val="edge"/>
              <c:x val="0.38303700673779412"/>
              <c:y val="0.16594572280406741"/>
            </c:manualLayout>
          </c:layout>
        </c:title>
        <c:numFmt formatCode="_ * #,##0_ ;_ * \-#,##0_ ;_ * &quot;-&quot;??_ ;_ @_ " sourceLinked="1"/>
        <c:tickLblPos val="nextTo"/>
        <c:spPr>
          <a:ln>
            <a:prstDash val="sysDash"/>
          </a:ln>
        </c:spPr>
        <c:txPr>
          <a:bodyPr rot="0" vert="horz"/>
          <a:lstStyle/>
          <a:p>
            <a:pPr>
              <a:defRPr/>
            </a:pPr>
            <a:endParaRPr lang="es-EC"/>
          </a:p>
        </c:txPr>
        <c:crossAx val="171823488"/>
        <c:crosses val="autoZero"/>
        <c:crossBetween val="between"/>
      </c:valAx>
      <c:spPr>
        <a:solidFill>
          <a:schemeClr val="bg1"/>
        </a:solidFill>
        <a:ln w="9525">
          <a:prstDash val="solid"/>
        </a:ln>
      </c:spPr>
    </c:plotArea>
    <c:legend>
      <c:legendPos val="t"/>
      <c:layout>
        <c:manualLayout>
          <c:xMode val="edge"/>
          <c:yMode val="edge"/>
          <c:x val="0.35287064055366374"/>
          <c:y val="7.3520780776189371E-2"/>
          <c:w val="0.20045876763350337"/>
          <c:h val="8.3011594424483526E-2"/>
        </c:manualLayout>
      </c:layout>
      <c:txPr>
        <a:bodyPr/>
        <a:lstStyle/>
        <a:p>
          <a:pPr>
            <a:defRPr sz="1400" b="1"/>
          </a:pPr>
          <a:endParaRPr lang="es-EC"/>
        </a:p>
      </c:txPr>
    </c:legend>
    <c:plotVisOnly val="1"/>
    <c:dispBlanksAs val="gap"/>
  </c:chart>
  <c:spPr>
    <a:solidFill>
      <a:srgbClr val="FFFFFF"/>
    </a:solidFill>
    <a:ln w="19050" cmpd="dbl">
      <a:solidFill>
        <a:schemeClr val="tx1"/>
      </a:solidFill>
    </a:ln>
  </c:spPr>
  <c:txPr>
    <a:bodyPr/>
    <a:lstStyle/>
    <a:p>
      <a:pPr>
        <a:defRPr>
          <a:solidFill>
            <a:sysClr val="windowText" lastClr="000000"/>
          </a:solidFill>
          <a:latin typeface="Arial" pitchFamily="34" charset="0"/>
          <a:cs typeface="Arial" pitchFamily="34" charset="0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400" b="1"/>
            </a:pPr>
            <a:r>
              <a:rPr lang="es-ES" sz="1400" b="1"/>
              <a:t>TRANSPORTE DE PETROLEO CRUDO   </a:t>
            </a:r>
          </a:p>
          <a:p>
            <a:pPr>
              <a:defRPr sz="1400" b="1"/>
            </a:pPr>
            <a:r>
              <a:rPr lang="es-ES" sz="1400" b="1"/>
              <a:t>  2 0 1 1                                      </a:t>
            </a:r>
          </a:p>
        </c:rich>
      </c:tx>
      <c:layout>
        <c:manualLayout>
          <c:xMode val="edge"/>
          <c:yMode val="edge"/>
          <c:x val="0.42810870760114239"/>
          <c:y val="1.926891129438498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1.508422042040284E-2"/>
          <c:y val="0.22300878531689591"/>
          <c:w val="0.95154784090650379"/>
          <c:h val="0.69538383310374163"/>
        </c:manualLayout>
      </c:layout>
      <c:barChart>
        <c:barDir val="col"/>
        <c:grouping val="clustered"/>
        <c:ser>
          <c:idx val="1"/>
          <c:order val="0"/>
          <c:tx>
            <c:strRef>
              <c:f>'VII.-TRANSPORTE'!$E$191</c:f>
              <c:strCache>
                <c:ptCount val="1"/>
                <c:pt idx="0">
                  <c:v>TRANSPORTE DE PETROLEO CRUDO POR EL SOTE Y OCP</c:v>
                </c:pt>
              </c:strCache>
            </c:strRef>
          </c:tx>
          <c:spPr>
            <a:gradFill rotWithShape="0">
              <a:gsLst>
                <a:gs pos="0">
                  <a:srgbClr val="800000"/>
                </a:gs>
                <a:gs pos="50000">
                  <a:srgbClr val="FF99CC"/>
                </a:gs>
                <a:gs pos="100000">
                  <a:srgbClr val="80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numFmt formatCode="#,##0.0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100"/>
                </a:pPr>
                <a:endParaRPr lang="es-EC"/>
              </a:p>
            </c:txPr>
            <c:dLblPos val="inBase"/>
            <c:showVal val="1"/>
          </c:dLbls>
          <c:cat>
            <c:strRef>
              <c:f>'VII.-TRANSPORTE'!$C$185:$N$185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'VII.-TRANSPORTE'!$C$178:$N$178</c:f>
              <c:numCache>
                <c:formatCode>#,##0</c:formatCode>
                <c:ptCount val="12"/>
                <c:pt idx="0">
                  <c:v>15130373.599999998</c:v>
                </c:pt>
                <c:pt idx="1">
                  <c:v>13953349.450000001</c:v>
                </c:pt>
                <c:pt idx="2">
                  <c:v>15070294.590000004</c:v>
                </c:pt>
                <c:pt idx="3">
                  <c:v>14398491.960000003</c:v>
                </c:pt>
                <c:pt idx="4">
                  <c:v>14814418.659999996</c:v>
                </c:pt>
                <c:pt idx="5">
                  <c:v>14058301.760000002</c:v>
                </c:pt>
                <c:pt idx="6">
                  <c:v>14357590.640000001</c:v>
                </c:pt>
                <c:pt idx="7">
                  <c:v>14735096.559999999</c:v>
                </c:pt>
                <c:pt idx="8">
                  <c:v>14059037.449999999</c:v>
                </c:pt>
                <c:pt idx="9">
                  <c:v>14672370.990000002</c:v>
                </c:pt>
                <c:pt idx="10">
                  <c:v>14645547.329999996</c:v>
                </c:pt>
                <c:pt idx="11">
                  <c:v>14157201.450000003</c:v>
                </c:pt>
              </c:numCache>
            </c:numRef>
          </c:val>
        </c:ser>
        <c:dLbls>
          <c:showVal val="1"/>
        </c:dLbls>
        <c:gapWidth val="20"/>
        <c:overlap val="100"/>
        <c:axId val="166249600"/>
        <c:axId val="166251520"/>
      </c:barChart>
      <c:lineChart>
        <c:grouping val="standard"/>
        <c:ser>
          <c:idx val="0"/>
          <c:order val="1"/>
          <c:tx>
            <c:strRef>
              <c:f>'IV.-PROD. CRUDO '!$Q$307</c:f>
              <c:strCache>
                <c:ptCount val="1"/>
                <c:pt idx="0">
                  <c:v>PROMEDIO DIA CALENDARIO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4"/>
              <c:layout>
                <c:manualLayout>
                  <c:x val="-2.2519320501604136E-2"/>
                  <c:y val="-5.762708479739880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1.8443362982404919E-2"/>
                  <c:y val="-5.8144530682161986E-2"/>
                </c:manualLayout>
              </c:layout>
              <c:dLblPos val="r"/>
              <c:showVal val="1"/>
            </c:dLbl>
            <c:dLbl>
              <c:idx val="12"/>
              <c:layout>
                <c:manualLayout>
                  <c:x val="-1.9214907164382143E-2"/>
                  <c:y val="-5.6288979136828704E-2"/>
                </c:manualLayout>
              </c:layout>
              <c:dLblPos val="r"/>
              <c:showVal val="1"/>
            </c:dLbl>
            <c:dLbl>
              <c:idx val="13"/>
              <c:layout>
                <c:manualLayout>
                  <c:x val="-1.9214967920676694E-2"/>
                  <c:y val="-4.3235364166490695E-2"/>
                </c:manualLayout>
              </c:layout>
              <c:dLblPos val="r"/>
              <c:showVal val="1"/>
            </c:dLbl>
            <c:dLbl>
              <c:idx val="14"/>
              <c:layout>
                <c:manualLayout>
                  <c:x val="-2.5387746670555229E-2"/>
                  <c:y val="-6.3748187691307412E-2"/>
                </c:manualLayout>
              </c:layout>
              <c:dLblPos val="r"/>
              <c:showVal val="1"/>
            </c:dLbl>
            <c:txPr>
              <a:bodyPr rot="0" vert="horz"/>
              <a:lstStyle/>
              <a:p>
                <a:pPr>
                  <a:defRPr sz="1200">
                    <a:solidFill>
                      <a:srgbClr val="3333FF"/>
                    </a:solidFill>
                  </a:defRPr>
                </a:pPr>
                <a:endParaRPr lang="es-EC"/>
              </a:p>
            </c:txPr>
            <c:dLblPos val="t"/>
            <c:showVal val="1"/>
          </c:dLbls>
          <c:cat>
            <c:strRef>
              <c:f>'IV.-PROD. CRUDO '!$B$304:$B$317</c:f>
              <c:strCache>
                <c:ptCount val="14"/>
                <c:pt idx="0">
                  <c:v> EP PETROECUADOR</c:v>
                </c:pt>
                <c:pt idx="1">
                  <c:v>PETROAMAZONAS EP</c:v>
                </c:pt>
                <c:pt idx="2">
                  <c:v>RIO NAPO</c:v>
                </c:pt>
                <c:pt idx="3">
                  <c:v>SOCIEDAD  PETROLERA S.A.</c:v>
                </c:pt>
                <c:pt idx="4">
                  <c:v>CONSORCIO PETROLERO PALANDA</c:v>
                </c:pt>
                <c:pt idx="5">
                  <c:v>CONSORCIO PETROSUD PETRORIVA</c:v>
                </c:pt>
                <c:pt idx="6">
                  <c:v>SUELOPETROL</c:v>
                </c:pt>
                <c:pt idx="7">
                  <c:v>PETROBELL</c:v>
                </c:pt>
                <c:pt idx="8">
                  <c:v>PETROORIENTAL</c:v>
                </c:pt>
                <c:pt idx="9">
                  <c:v>REPSOL YPF</c:v>
                </c:pt>
                <c:pt idx="10">
                  <c:v>ANDES PETROLEUM</c:v>
                </c:pt>
                <c:pt idx="11">
                  <c:v>AGIP OIL ECUADOR</c:v>
                </c:pt>
                <c:pt idx="12">
                  <c:v>PACIFPETROL - ESPOL</c:v>
                </c:pt>
                <c:pt idx="13">
                  <c:v>TECPECECUADOR S.A.</c:v>
                </c:pt>
              </c:strCache>
            </c:strRef>
          </c:cat>
          <c:val>
            <c:numRef>
              <c:f>'VII.-TRANSPORTE'!$C$179:$N$179</c:f>
              <c:numCache>
                <c:formatCode>#,##0</c:formatCode>
                <c:ptCount val="12"/>
                <c:pt idx="0">
                  <c:v>488076.56774193543</c:v>
                </c:pt>
                <c:pt idx="1">
                  <c:v>498333.90892857144</c:v>
                </c:pt>
                <c:pt idx="2">
                  <c:v>486138.53516129043</c:v>
                </c:pt>
                <c:pt idx="3">
                  <c:v>479949.73200000008</c:v>
                </c:pt>
                <c:pt idx="4">
                  <c:v>477884.47290322569</c:v>
                </c:pt>
                <c:pt idx="5">
                  <c:v>468610.05866666674</c:v>
                </c:pt>
                <c:pt idx="6">
                  <c:v>463148.08516129036</c:v>
                </c:pt>
                <c:pt idx="7">
                  <c:v>475325.69548387092</c:v>
                </c:pt>
                <c:pt idx="8">
                  <c:v>468634.58166666667</c:v>
                </c:pt>
                <c:pt idx="9">
                  <c:v>473302.2900000001</c:v>
                </c:pt>
                <c:pt idx="10">
                  <c:v>488184.91099999991</c:v>
                </c:pt>
                <c:pt idx="11">
                  <c:v>456683.91774193558</c:v>
                </c:pt>
              </c:numCache>
            </c:numRef>
          </c:val>
        </c:ser>
        <c:dLbls>
          <c:showVal val="1"/>
        </c:dLbls>
        <c:marker val="1"/>
        <c:axId val="166265600"/>
        <c:axId val="166267520"/>
      </c:lineChart>
      <c:catAx>
        <c:axId val="166249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50"/>
                </a:pPr>
                <a:endParaRPr lang="es-ES" sz="1050"/>
              </a:p>
              <a:p>
                <a:pPr>
                  <a:defRPr sz="1050"/>
                </a:pPr>
                <a:r>
                  <a:rPr lang="es-ES" sz="1050" baseline="0"/>
                  <a:t>BARRILES</a:t>
                </a:r>
                <a:endParaRPr lang="es-ES" sz="1050"/>
              </a:p>
            </c:rich>
          </c:tx>
          <c:layout>
            <c:manualLayout>
              <c:xMode val="edge"/>
              <c:yMode val="edge"/>
              <c:x val="9.2324155018680739E-3"/>
              <c:y val="0.14924931060832641"/>
            </c:manualLayout>
          </c:layout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EC"/>
          </a:p>
        </c:txPr>
        <c:crossAx val="166251520"/>
        <c:crosses val="autoZero"/>
        <c:lblAlgn val="ctr"/>
        <c:lblOffset val="100"/>
        <c:tickLblSkip val="1"/>
        <c:tickMarkSkip val="1"/>
      </c:catAx>
      <c:valAx>
        <c:axId val="166251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C"/>
          </a:p>
        </c:txPr>
        <c:crossAx val="166249600"/>
        <c:crosses val="autoZero"/>
        <c:crossBetween val="between"/>
      </c:valAx>
      <c:catAx>
        <c:axId val="1662656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s-ES" sz="1200"/>
                  <a:t>EN BARRILES</a:t>
                </a:r>
              </a:p>
            </c:rich>
          </c:tx>
          <c:layout>
            <c:manualLayout>
              <c:xMode val="edge"/>
              <c:yMode val="edge"/>
              <c:x val="0.92357183343921645"/>
              <c:y val="0.16170342657444386"/>
            </c:manualLayout>
          </c:layout>
        </c:title>
        <c:tickLblPos val="none"/>
        <c:crossAx val="166267520"/>
        <c:crosses val="autoZero"/>
        <c:lblAlgn val="ctr"/>
        <c:lblOffset val="100"/>
      </c:catAx>
      <c:valAx>
        <c:axId val="166267520"/>
        <c:scaling>
          <c:orientation val="minMax"/>
        </c:scaling>
        <c:axPos val="r"/>
        <c:numFmt formatCode="#,##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C"/>
          </a:p>
        </c:txPr>
        <c:crossAx val="166265600"/>
        <c:crosses val="max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path path="rect">
            <a:fillToRect l="50000" t="50000" r="50000" b="50000"/>
          </a:path>
        </a:gradFill>
        <a:ln w="3175">
          <a:solidFill>
            <a:srgbClr val="00000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.21156499794481071"/>
          <c:y val="0.10729542509717994"/>
          <c:w val="0.61206182560513545"/>
          <c:h val="6.5619455795873596E-2"/>
        </c:manualLayout>
      </c:layout>
      <c:spPr>
        <a:solidFill>
          <a:schemeClr val="accent2">
            <a:lumMod val="20000"/>
            <a:lumOff val="80000"/>
            <a:alpha val="47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/>
          </a:pPr>
          <a:endParaRPr lang="es-EC"/>
        </a:p>
      </c:txPr>
    </c:legend>
    <c:plotVisOnly val="1"/>
    <c:dispBlanksAs val="gap"/>
  </c:chart>
  <c:spPr>
    <a:gradFill rotWithShape="0">
      <a:gsLst>
        <a:gs pos="0">
          <a:srgbClr val="FFFFFF">
            <a:gamma/>
            <a:shade val="83137"/>
            <a:invGamma/>
          </a:srgbClr>
        </a:gs>
        <a:gs pos="100000">
          <a:srgbClr val="FFFFFF"/>
        </a:gs>
      </a:gsLst>
      <a:path path="rect">
        <a:fillToRect l="50000" t="50000" r="50000" b="50000"/>
      </a:path>
    </a:gra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Page &amp;P</c:oddFooter>
    </c:headerFooter>
    <c:pageMargins b="1" l="0.75000000000001465" r="0.75000000000001465" t="1" header="0.5" footer="0.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/>
            </a:pPr>
            <a:r>
              <a:rPr lang="es-EC" sz="1200"/>
              <a:t>EXPORTACIONES DE PETROLEO CRUDO POR CONCEPTO</a:t>
            </a:r>
          </a:p>
          <a:p>
            <a:pPr>
              <a:defRPr/>
            </a:pPr>
            <a:r>
              <a:rPr lang="es-EC" sz="1200"/>
              <a:t>En miles de barriles</a:t>
            </a:r>
          </a:p>
          <a:p>
            <a:pPr>
              <a:defRPr/>
            </a:pPr>
            <a:r>
              <a:rPr lang="es-EC" sz="1200"/>
              <a:t>2011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4.8241202801003177E-2"/>
          <c:y val="0.2326300082952196"/>
          <c:w val="0.95059293653679078"/>
          <c:h val="0.72680089531095504"/>
        </c:manualLayout>
      </c:layout>
      <c:barChart>
        <c:barDir val="col"/>
        <c:grouping val="stacked"/>
        <c:ser>
          <c:idx val="0"/>
          <c:order val="0"/>
          <c:tx>
            <c:strRef>
              <c:f>'VIII.-COMERCIALIZACION DE CRUDO'!$C$290</c:f>
              <c:strCache>
                <c:ptCount val="1"/>
                <c:pt idx="0">
                  <c:v>DIRECTAS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showVal val="1"/>
          </c:dLbls>
          <c:cat>
            <c:strRef>
              <c:f>'VIII.-COMERCIALIZACION DE CRUDO'!$B$291:$B$302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'VIII.-COMERCIALIZACION DE CRUDO'!$C$291:$C$302</c:f>
              <c:numCache>
                <c:formatCode>#,##0;[Red]#,##0</c:formatCode>
                <c:ptCount val="12"/>
                <c:pt idx="0">
                  <c:v>8065691.2100000009</c:v>
                </c:pt>
                <c:pt idx="1">
                  <c:v>8019365.9700000007</c:v>
                </c:pt>
                <c:pt idx="2">
                  <c:v>9127494.870000001</c:v>
                </c:pt>
                <c:pt idx="3">
                  <c:v>7851089.5199999996</c:v>
                </c:pt>
                <c:pt idx="4">
                  <c:v>10182690.130000001</c:v>
                </c:pt>
                <c:pt idx="5">
                  <c:v>9681299.4299999997</c:v>
                </c:pt>
                <c:pt idx="6">
                  <c:v>9260653.75</c:v>
                </c:pt>
                <c:pt idx="7">
                  <c:v>8187855.6699999999</c:v>
                </c:pt>
                <c:pt idx="8">
                  <c:v>8157519.46</c:v>
                </c:pt>
                <c:pt idx="9">
                  <c:v>7987734.9499999983</c:v>
                </c:pt>
                <c:pt idx="10">
                  <c:v>9139617.8499999996</c:v>
                </c:pt>
                <c:pt idx="11">
                  <c:v>9626990.6600000001</c:v>
                </c:pt>
              </c:numCache>
            </c:numRef>
          </c:val>
        </c:ser>
        <c:ser>
          <c:idx val="1"/>
          <c:order val="1"/>
          <c:tx>
            <c:strRef>
              <c:f>'VIII.-COMERCIALIZACION DE CRUDO'!$D$290</c:f>
              <c:strCache>
                <c:ptCount val="1"/>
                <c:pt idx="0">
                  <c:v>REGALIAS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10"/>
              <c:delete val="1"/>
            </c:dLbl>
            <c:dLbl>
              <c:idx val="11"/>
              <c:delete val="1"/>
            </c:dLbl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showVal val="1"/>
          </c:dLbls>
          <c:cat>
            <c:strRef>
              <c:f>'VIII.-COMERCIALIZACION DE CRUDO'!$B$291:$B$302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'VIII.-COMERCIALIZACION DE CRUDO'!$D$291:$D$302</c:f>
              <c:numCache>
                <c:formatCode>#,##0;[Red]#,##0</c:formatCode>
                <c:ptCount val="12"/>
                <c:pt idx="0" formatCode="_ * #,##0_ ;_ * \-#,##0_ ;_ * &quot;-&quot;??_ ;_ @_ ">
                  <c:v>2221290.2599999998</c:v>
                </c:pt>
                <c:pt idx="1">
                  <c:v>2658557.4400000004</c:v>
                </c:pt>
                <c:pt idx="2">
                  <c:v>2055792.4200000002</c:v>
                </c:pt>
                <c:pt idx="3">
                  <c:v>1000274.11</c:v>
                </c:pt>
                <c:pt idx="4">
                  <c:v>731029.15</c:v>
                </c:pt>
                <c:pt idx="5">
                  <c:v>1000000</c:v>
                </c:pt>
                <c:pt idx="6">
                  <c:v>1455295.24</c:v>
                </c:pt>
                <c:pt idx="7">
                  <c:v>2198513.69</c:v>
                </c:pt>
                <c:pt idx="8">
                  <c:v>2071820.35</c:v>
                </c:pt>
                <c:pt idx="9">
                  <c:v>1051322.3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31"/>
        <c:overlap val="100"/>
        <c:axId val="172107264"/>
        <c:axId val="172108800"/>
      </c:barChart>
      <c:catAx>
        <c:axId val="1721072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/>
            </a:pPr>
            <a:endParaRPr lang="es-EC"/>
          </a:p>
        </c:txPr>
        <c:crossAx val="172108800"/>
        <c:crosses val="autoZero"/>
        <c:auto val="1"/>
        <c:lblAlgn val="ctr"/>
        <c:lblOffset val="100"/>
      </c:catAx>
      <c:valAx>
        <c:axId val="172108800"/>
        <c:scaling>
          <c:orientation val="minMax"/>
        </c:scaling>
        <c:axPos val="l"/>
        <c:majorGridlines/>
        <c:numFmt formatCode="#,##0;[Red]#,##0" sourceLinked="1"/>
        <c:tickLblPos val="nextTo"/>
        <c:crossAx val="17210726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3786414888755959"/>
          <c:y val="0.11371230494922312"/>
          <c:w val="0.24758687847040056"/>
          <c:h val="7.5750467900373972E-2"/>
        </c:manualLayout>
      </c:layout>
      <c:txPr>
        <a:bodyPr/>
        <a:lstStyle/>
        <a:p>
          <a:pPr>
            <a:defRPr sz="1200" b="1"/>
          </a:pPr>
          <a:endParaRPr lang="es-EC"/>
        </a:p>
      </c:txPr>
    </c:legend>
    <c:plotVisOnly val="1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EC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/>
            </a:pPr>
            <a:r>
              <a:rPr lang="es-ES" sz="1100">
                <a:latin typeface="Arial" pitchFamily="34" charset="0"/>
                <a:cs typeface="Arial" pitchFamily="34" charset="0"/>
              </a:rPr>
              <a:t>EXPORTACIONES</a:t>
            </a:r>
            <a:r>
              <a:rPr lang="es-ES" sz="1100" baseline="0">
                <a:latin typeface="Arial" pitchFamily="34" charset="0"/>
                <a:cs typeface="Arial" pitchFamily="34" charset="0"/>
              </a:rPr>
              <a:t> DE PETROLEO CRUDO</a:t>
            </a:r>
          </a:p>
          <a:p>
            <a:pPr>
              <a:defRPr/>
            </a:pPr>
            <a:r>
              <a:rPr lang="es-ES" sz="1100" baseline="0">
                <a:latin typeface="Arial" pitchFamily="34" charset="0"/>
                <a:cs typeface="Arial" pitchFamily="34" charset="0"/>
              </a:rPr>
              <a:t>2 0 1 1</a:t>
            </a:r>
          </a:p>
          <a:p>
            <a:pPr>
              <a:defRPr/>
            </a:pPr>
            <a:r>
              <a:rPr lang="es-ES" sz="1100" baseline="0">
                <a:latin typeface="Arial" pitchFamily="34" charset="0"/>
                <a:cs typeface="Arial" pitchFamily="34" charset="0"/>
              </a:rPr>
              <a:t>-En barriles-</a:t>
            </a:r>
            <a:endParaRPr lang="es-ES" sz="1100">
              <a:latin typeface="Arial" pitchFamily="34" charset="0"/>
              <a:cs typeface="Arial" pitchFamily="34" charset="0"/>
            </a:endParaRPr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585000439538358"/>
          <c:y val="0.27871116856661576"/>
          <c:w val="0.71198013656115278"/>
          <c:h val="0.70238095238095233"/>
        </c:manualLayout>
      </c:layout>
      <c:pie3DChart>
        <c:varyColors val="1"/>
        <c:ser>
          <c:idx val="0"/>
          <c:order val="0"/>
          <c:spPr>
            <a:solidFill>
              <a:srgbClr val="FFCC66"/>
            </a:solidFill>
          </c:spPr>
          <c:dPt>
            <c:idx val="0"/>
            <c:spPr>
              <a:solidFill>
                <a:srgbClr val="FFCC66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explosion val="18"/>
            <c:spPr>
              <a:solidFill>
                <a:srgbClr val="8DEFD8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txPr>
              <a:bodyPr/>
              <a:lstStyle/>
              <a:p>
                <a:pPr>
                  <a:defRPr sz="1000" b="1"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showVal val="1"/>
            <c:showCatName val="1"/>
            <c:showPercent val="1"/>
            <c:showLeaderLines val="1"/>
          </c:dLbls>
          <c:cat>
            <c:strRef>
              <c:f>'VIII.-COMERCIALIZACION DE CRUDO'!$C$290:$D$290</c:f>
              <c:strCache>
                <c:ptCount val="2"/>
                <c:pt idx="0">
                  <c:v>DIRECTAS</c:v>
                </c:pt>
                <c:pt idx="1">
                  <c:v>REGALIAS</c:v>
                </c:pt>
              </c:strCache>
            </c:strRef>
          </c:cat>
          <c:val>
            <c:numRef>
              <c:f>'VIII.-COMERCIALIZACION DE CRUDO'!$C$303:$D$303</c:f>
              <c:numCache>
                <c:formatCode>_ * #,##0_ ;_ * \-#,##0_ ;_ * "-"??_ ;_ @_ </c:formatCode>
                <c:ptCount val="2"/>
                <c:pt idx="0">
                  <c:v>105288003.46999998</c:v>
                </c:pt>
                <c:pt idx="1">
                  <c:v>16443894.960000001</c:v>
                </c:pt>
              </c:numCache>
            </c:numRef>
          </c:val>
        </c:ser>
      </c:pie3DChart>
    </c:plotArea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31"/>
  <c:chart>
    <c:title>
      <c:tx>
        <c:rich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s-ES" sz="1100">
                <a:latin typeface="Arial" pitchFamily="34" charset="0"/>
                <a:cs typeface="Arial" pitchFamily="34" charset="0"/>
              </a:rPr>
              <a:t>APORTES DE PETROLEO CRUDO AL MERCADO INTERNO</a:t>
            </a:r>
          </a:p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s-ES" sz="1100">
                <a:latin typeface="Arial" pitchFamily="34" charset="0"/>
                <a:cs typeface="Arial" pitchFamily="34" charset="0"/>
              </a:rPr>
              <a:t>2011</a:t>
            </a:r>
          </a:p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s-ES" sz="1100">
                <a:latin typeface="Arial" pitchFamily="34" charset="0"/>
                <a:cs typeface="Arial" pitchFamily="34" charset="0"/>
              </a:rPr>
              <a:t>En barriles</a:t>
            </a:r>
          </a:p>
        </c:rich>
      </c:tx>
    </c:title>
    <c:view3D>
      <c:rotX val="30"/>
      <c:rotY val="130"/>
      <c:rAngAx val="1"/>
    </c:view3D>
    <c:plotArea>
      <c:layout>
        <c:manualLayout>
          <c:layoutTarget val="inner"/>
          <c:xMode val="edge"/>
          <c:yMode val="edge"/>
          <c:x val="5.8869946878649784E-2"/>
          <c:y val="0.25706857463250532"/>
          <c:w val="0.8932831631691972"/>
          <c:h val="0.71168279661636724"/>
        </c:manualLayout>
      </c:layout>
      <c:pie3DChart>
        <c:varyColors val="1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88900" h="25400"/>
            </a:sp3d>
          </c:spPr>
          <c:explosion val="12"/>
          <c:dPt>
            <c:idx val="0"/>
            <c:spPr>
              <a:solidFill>
                <a:srgbClr val="8DEFD8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88900" h="25400"/>
              </a:sp3d>
            </c:spPr>
          </c:dPt>
          <c:dPt>
            <c:idx val="2"/>
            <c:spPr>
              <a:solidFill>
                <a:srgbClr val="FF0000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88900" h="25400"/>
              </a:sp3d>
            </c:spPr>
          </c:dPt>
          <c:dPt>
            <c:idx val="3"/>
            <c:spPr>
              <a:solidFill>
                <a:schemeClr val="accent1">
                  <a:lumMod val="40000"/>
                  <a:lumOff val="60000"/>
                </a:schemeClr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88900" h="25400"/>
              </a:sp3d>
            </c:spPr>
          </c:dPt>
          <c:dLbls>
            <c:dLbl>
              <c:idx val="1"/>
              <c:layout>
                <c:manualLayout>
                  <c:x val="0.19597251869548618"/>
                  <c:y val="5.966381861841738E-2"/>
                </c:manualLayout>
              </c:layout>
              <c:showVal val="1"/>
              <c:showCatName val="1"/>
              <c:showPercent val="1"/>
            </c:dLbl>
            <c:dLbl>
              <c:idx val="2"/>
              <c:layout>
                <c:manualLayout>
                  <c:x val="-2.46051918555064E-2"/>
                  <c:y val="-2.6019619887939788E-2"/>
                </c:manualLayout>
              </c:layout>
              <c:showVal val="1"/>
              <c:showCatName val="1"/>
              <c:showPercent val="1"/>
            </c:dLbl>
            <c:dLbl>
              <c:idx val="3"/>
              <c:layout>
                <c:manualLayout>
                  <c:x val="-0.14498499912488041"/>
                  <c:y val="-3.8557916109542992E-3"/>
                </c:manualLayout>
              </c:layout>
              <c:showVal val="1"/>
              <c:showCatName val="1"/>
              <c:showPercent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showVal val="1"/>
            <c:showCatName val="1"/>
            <c:showPercent val="1"/>
            <c:showLeaderLines val="1"/>
          </c:dLbls>
          <c:cat>
            <c:strRef>
              <c:f>'VIII.-COMERCIALIZACION DE CRUDO'!$C$119:$F$119</c:f>
              <c:strCache>
                <c:ptCount val="4"/>
                <c:pt idx="0">
                  <c:v>AMAZONAS</c:v>
                </c:pt>
                <c:pt idx="1">
                  <c:v>ESMERALDAS</c:v>
                </c:pt>
                <c:pt idx="2">
                  <c:v>LAGO AGRIO</c:v>
                </c:pt>
                <c:pt idx="3">
                  <c:v>LIBERTAD</c:v>
                </c:pt>
              </c:strCache>
            </c:strRef>
          </c:cat>
          <c:val>
            <c:numRef>
              <c:f>'VIII.-COMERCIALIZACION DE CRUDO'!$C$132:$F$132</c:f>
              <c:numCache>
                <c:formatCode>#,##0</c:formatCode>
                <c:ptCount val="4"/>
                <c:pt idx="0">
                  <c:v>6283940.4199999999</c:v>
                </c:pt>
                <c:pt idx="1">
                  <c:v>35354802.449999996</c:v>
                </c:pt>
                <c:pt idx="2">
                  <c:v>350685.1</c:v>
                </c:pt>
                <c:pt idx="3">
                  <c:v>13922946.360000001</c:v>
                </c:pt>
              </c:numCache>
            </c:numRef>
          </c:val>
        </c:ser>
        <c:dLbls>
          <c:showCatName val="1"/>
          <c:showPercent val="1"/>
        </c:dLbls>
      </c:pie3DChart>
    </c:plotArea>
    <c:plotVisOnly val="1"/>
  </c:chart>
  <c:spPr>
    <a:solidFill>
      <a:schemeClr val="accent3">
        <a:lumMod val="20000"/>
        <a:lumOff val="80000"/>
      </a:schemeClr>
    </a:solidFill>
  </c:sp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36"/>
  <c:chart>
    <c:title>
      <c:tx>
        <c:rich>
          <a:bodyPr/>
          <a:lstStyle/>
          <a:p>
            <a:pPr>
              <a:defRPr/>
            </a:pPr>
            <a:r>
              <a:rPr lang="es-ES"/>
              <a:t>PRODUCCION FISCALIZADA DE PETROLEO CRUDO </a:t>
            </a:r>
          </a:p>
        </c:rich>
      </c:tx>
      <c:layout>
        <c:manualLayout>
          <c:xMode val="edge"/>
          <c:yMode val="edge"/>
          <c:x val="0.27551382404633029"/>
          <c:y val="1.4981079748951655E-2"/>
        </c:manualLayout>
      </c:layout>
    </c:title>
    <c:view3D>
      <c:depthPercent val="100"/>
      <c:rAngAx val="1"/>
    </c:view3D>
    <c:sideWall>
      <c:spPr>
        <a:solidFill>
          <a:sysClr val="window" lastClr="FFFFFF"/>
        </a:solidFill>
      </c:spPr>
    </c:sideWall>
    <c:backWall>
      <c:spPr>
        <a:solidFill>
          <a:sysClr val="window" lastClr="FFFFFF"/>
        </a:solidFill>
      </c:spPr>
    </c:backWall>
    <c:plotArea>
      <c:layout>
        <c:manualLayout>
          <c:layoutTarget val="inner"/>
          <c:xMode val="edge"/>
          <c:yMode val="edge"/>
          <c:x val="2.2513014094097141E-2"/>
          <c:y val="0.1538464394384442"/>
          <c:w val="0.97443408530988862"/>
          <c:h val="0.78134570514893698"/>
        </c:manualLayout>
      </c:layout>
      <c:bar3DChart>
        <c:barDir val="col"/>
        <c:grouping val="clustered"/>
        <c:ser>
          <c:idx val="0"/>
          <c:order val="0"/>
          <c:tx>
            <c:strRef>
              <c:f>'VIII.-COMERCIALIZACION DE CRUDO'!$B$36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</c:spPr>
          <c:dLbls>
            <c:dLbl>
              <c:idx val="0"/>
              <c:layout>
                <c:manualLayout>
                  <c:x val="4.3771831804179893E-3"/>
                  <c:y val="6.7407648424112301E-2"/>
                </c:manualLayout>
              </c:layout>
              <c:showVal val="1"/>
            </c:dLbl>
            <c:dLbl>
              <c:idx val="1"/>
              <c:layout>
                <c:manualLayout>
                  <c:x val="4.2964707424492524E-3"/>
                  <c:y val="7.465716578816077E-2"/>
                </c:manualLayout>
              </c:layout>
              <c:showVal val="1"/>
            </c:dLbl>
            <c:dLbl>
              <c:idx val="2"/>
              <c:layout>
                <c:manualLayout>
                  <c:x val="2.948937144632729E-3"/>
                  <c:y val="8.1274592742023768E-2"/>
                </c:manualLayout>
              </c:layout>
              <c:showVal val="1"/>
            </c:dLbl>
            <c:dLbl>
              <c:idx val="3"/>
              <c:layout>
                <c:manualLayout>
                  <c:x val="2.9670418143023986E-3"/>
                  <c:y val="7.9836662979112918E-2"/>
                </c:manualLayout>
              </c:layout>
              <c:showVal val="1"/>
            </c:dLbl>
            <c:dLbl>
              <c:idx val="4"/>
              <c:layout>
                <c:manualLayout>
                  <c:x val="2.2710740377823954E-3"/>
                  <c:y val="8.8983969978959548E-2"/>
                </c:manualLayout>
              </c:layout>
              <c:showVal val="1"/>
            </c:dLbl>
            <c:dLbl>
              <c:idx val="5"/>
              <c:layout>
                <c:manualLayout>
                  <c:x val="3.3187174368804482E-3"/>
                  <c:y val="8.9785687946031492E-2"/>
                </c:manualLayout>
              </c:layout>
              <c:showVal val="1"/>
            </c:dLbl>
            <c:dLbl>
              <c:idx val="6"/>
              <c:layout>
                <c:manualLayout>
                  <c:x val="4.2964707424492524E-3"/>
                  <c:y val="0.11397583566516996"/>
                </c:manualLayout>
              </c:layout>
              <c:showVal val="1"/>
            </c:dLbl>
            <c:dLbl>
              <c:idx val="7"/>
              <c:layout>
                <c:manualLayout>
                  <c:x val="5.5140350635868368E-3"/>
                  <c:y val="0.10878267282705516"/>
                </c:manualLayout>
              </c:layout>
              <c:showVal val="1"/>
            </c:dLbl>
            <c:dLbl>
              <c:idx val="8"/>
              <c:layout>
                <c:manualLayout>
                  <c:x val="5.5809919983429114E-3"/>
                  <c:y val="9.4744799462050763E-2"/>
                </c:manualLayout>
              </c:layout>
              <c:showVal val="1"/>
            </c:dLbl>
            <c:dLbl>
              <c:idx val="9"/>
              <c:layout>
                <c:manualLayout>
                  <c:x val="4.1891575887089303E-3"/>
                  <c:y val="9.7921520140561005E-2"/>
                </c:manualLayout>
              </c:layout>
              <c:showVal val="1"/>
            </c:dLbl>
            <c:dLbl>
              <c:idx val="10"/>
              <c:layout>
                <c:manualLayout>
                  <c:x val="5.4736788446026483E-3"/>
                  <c:y val="0.11111537710678725"/>
                </c:manualLayout>
              </c:layout>
              <c:showVal val="1"/>
            </c:dLbl>
            <c:dLbl>
              <c:idx val="11"/>
              <c:layout>
                <c:manualLayout>
                  <c:x val="2.6900100253344052E-3"/>
                  <c:y val="0.13318062514912907"/>
                </c:manualLayout>
              </c:layout>
              <c:showVal val="1"/>
            </c:dLbl>
            <c:numFmt formatCode="#,##0.0" sourceLinked="0"/>
            <c:txPr>
              <a:bodyPr rot="0" vert="horz"/>
              <a:lstStyle/>
              <a:p>
                <a:pPr>
                  <a:defRPr sz="1200"/>
                </a:pPr>
                <a:endParaRPr lang="es-EC"/>
              </a:p>
            </c:txPr>
            <c:showVal val="1"/>
          </c:dLbls>
          <c:cat>
            <c:strRef>
              <c:f>'VIII.-COMERCIALIZACION DE CRUDO'!$C$7:$N$7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'VIII.-COMERCIALIZACION DE CRUDO'!$C$36:$N$36</c:f>
              <c:numCache>
                <c:formatCode>#,##0</c:formatCode>
                <c:ptCount val="12"/>
                <c:pt idx="0">
                  <c:v>14876349.310000002</c:v>
                </c:pt>
                <c:pt idx="1">
                  <c:v>13796354.84</c:v>
                </c:pt>
                <c:pt idx="2">
                  <c:v>15140338.620000001</c:v>
                </c:pt>
                <c:pt idx="3">
                  <c:v>14404765.73</c:v>
                </c:pt>
                <c:pt idx="4">
                  <c:v>14855220.650000002</c:v>
                </c:pt>
                <c:pt idx="5">
                  <c:v>14213483.129999999</c:v>
                </c:pt>
                <c:pt idx="6">
                  <c:v>14495242.189999999</c:v>
                </c:pt>
                <c:pt idx="7">
                  <c:v>14801954.250000002</c:v>
                </c:pt>
                <c:pt idx="8">
                  <c:v>14132450.209999997</c:v>
                </c:pt>
                <c:pt idx="9">
                  <c:v>14726627.170000002</c:v>
                </c:pt>
                <c:pt idx="10">
                  <c:v>14610609.859999999</c:v>
                </c:pt>
                <c:pt idx="11">
                  <c:v>14815253.239999998</c:v>
                </c:pt>
              </c:numCache>
            </c:numRef>
          </c:val>
        </c:ser>
        <c:ser>
          <c:idx val="1"/>
          <c:order val="1"/>
          <c:tx>
            <c:strRef>
              <c:f>'VIII.-COMERCIALIZACION DE CRUDO'!$B$37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solidFill>
                <a:schemeClr val="accent2">
                  <a:lumMod val="60000"/>
                  <a:lumOff val="40000"/>
                </a:schemeClr>
              </a:solidFill>
            </a:ln>
          </c:spPr>
          <c:dLbls>
            <c:dLbl>
              <c:idx val="0"/>
              <c:layout>
                <c:manualLayout>
                  <c:x val="3.7946709464286212E-3"/>
                  <c:y val="0.50236458097058856"/>
                </c:manualLayout>
              </c:layout>
              <c:showVal val="1"/>
            </c:dLbl>
            <c:dLbl>
              <c:idx val="1"/>
              <c:layout>
                <c:manualLayout>
                  <c:x val="7.4242560170776324E-3"/>
                  <c:y val="0.24336953078075621"/>
                </c:manualLayout>
              </c:layout>
              <c:showVal val="1"/>
            </c:dLbl>
            <c:dLbl>
              <c:idx val="2"/>
              <c:layout>
                <c:manualLayout>
                  <c:x val="4.4550872858684113E-3"/>
                  <c:y val="0.54234457813830395"/>
                </c:manualLayout>
              </c:layout>
              <c:showVal val="1"/>
            </c:dLbl>
            <c:dLbl>
              <c:idx val="3"/>
              <c:layout>
                <c:manualLayout>
                  <c:x val="6.5227382513842491E-4"/>
                  <c:y val="0.50360078957072518"/>
                </c:manualLayout>
              </c:layout>
              <c:showVal val="1"/>
            </c:dLbl>
            <c:dLbl>
              <c:idx val="4"/>
              <c:layout>
                <c:manualLayout>
                  <c:x val="5.8473365675916281E-3"/>
                  <c:y val="0.54732537110496549"/>
                </c:manualLayout>
              </c:layout>
              <c:showVal val="1"/>
            </c:dLbl>
            <c:dLbl>
              <c:idx val="5"/>
              <c:layout>
                <c:manualLayout>
                  <c:x val="3.5925570653361602E-3"/>
                  <c:y val="0.53326743978825575"/>
                </c:manualLayout>
              </c:layout>
              <c:showVal val="1"/>
            </c:dLbl>
            <c:dLbl>
              <c:idx val="6"/>
              <c:layout>
                <c:manualLayout>
                  <c:x val="3.8535980548444009E-3"/>
                  <c:y val="0.60971027741292483"/>
                </c:manualLayout>
              </c:layout>
              <c:showVal val="1"/>
            </c:dLbl>
            <c:dLbl>
              <c:idx val="7"/>
              <c:layout>
                <c:manualLayout>
                  <c:x val="3.559984449796565E-3"/>
                  <c:y val="0.57837612288541118"/>
                </c:manualLayout>
              </c:layout>
              <c:showVal val="1"/>
            </c:dLbl>
            <c:dLbl>
              <c:idx val="8"/>
              <c:layout>
                <c:manualLayout>
                  <c:x val="3.3290317237952651E-3"/>
                  <c:y val="0.56285476908657683"/>
                </c:manualLayout>
              </c:layout>
              <c:showVal val="1"/>
            </c:dLbl>
            <c:dLbl>
              <c:idx val="9"/>
              <c:layout>
                <c:manualLayout>
                  <c:x val="4.1487758815424184E-3"/>
                  <c:y val="0.65821711208062994"/>
                </c:manualLayout>
              </c:layout>
              <c:showVal val="1"/>
            </c:dLbl>
            <c:dLbl>
              <c:idx val="10"/>
              <c:layout>
                <c:manualLayout>
                  <c:x val="4.5599821494705824E-3"/>
                  <c:y val="0.5704569343330671"/>
                </c:manualLayout>
              </c:layout>
              <c:showVal val="1"/>
            </c:dLbl>
            <c:dLbl>
              <c:idx val="11"/>
              <c:layout>
                <c:manualLayout>
                  <c:x val="4.7919470188926292E-3"/>
                  <c:y val="0.61566627284548481"/>
                </c:manualLayout>
              </c:layout>
              <c:showVal val="1"/>
            </c:dLbl>
            <c:numFmt formatCode="#,##0.0" sourceLinked="0"/>
            <c:txPr>
              <a:bodyPr rot="0" vert="horz"/>
              <a:lstStyle/>
              <a:p>
                <a:pPr>
                  <a:defRPr sz="1200"/>
                </a:pPr>
                <a:endParaRPr lang="es-EC"/>
              </a:p>
            </c:txPr>
            <c:showVal val="1"/>
          </c:dLbls>
          <c:cat>
            <c:strRef>
              <c:f>'VIII.-COMERCIALIZACION DE CRUDO'!$C$7:$N$7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'VIII.-COMERCIALIZACION DE CRUDO'!$C$37:$N$37</c:f>
              <c:numCache>
                <c:formatCode>#,##0</c:formatCode>
                <c:ptCount val="12"/>
                <c:pt idx="0">
                  <c:v>14397339.23</c:v>
                </c:pt>
                <c:pt idx="1">
                  <c:v>12943312.689999999</c:v>
                </c:pt>
                <c:pt idx="2">
                  <c:v>14627117.83</c:v>
                </c:pt>
                <c:pt idx="3">
                  <c:v>14274230.07</c:v>
                </c:pt>
                <c:pt idx="4">
                  <c:v>14589710.820000002</c:v>
                </c:pt>
                <c:pt idx="5">
                  <c:v>14589152.040000001</c:v>
                </c:pt>
                <c:pt idx="6">
                  <c:v>14981843.85</c:v>
                </c:pt>
                <c:pt idx="7">
                  <c:v>14812803.640000001</c:v>
                </c:pt>
                <c:pt idx="8">
                  <c:v>14698613.309999999</c:v>
                </c:pt>
                <c:pt idx="9">
                  <c:v>15243515.24</c:v>
                </c:pt>
                <c:pt idx="10">
                  <c:v>14774918.280000001</c:v>
                </c:pt>
                <c:pt idx="11">
                  <c:v>15031846.279999999</c:v>
                </c:pt>
              </c:numCache>
            </c:numRef>
          </c:val>
        </c:ser>
        <c:gapWidth val="44"/>
        <c:gapDepth val="0"/>
        <c:shape val="cylinder"/>
        <c:axId val="172080512"/>
        <c:axId val="164402304"/>
        <c:axId val="0"/>
      </c:bar3DChart>
      <c:catAx>
        <c:axId val="1720805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/>
            </a:pPr>
            <a:endParaRPr lang="es-EC"/>
          </a:p>
        </c:txPr>
        <c:crossAx val="164402304"/>
        <c:crosses val="autoZero"/>
        <c:auto val="1"/>
        <c:lblAlgn val="ctr"/>
        <c:lblOffset val="100"/>
      </c:catAx>
      <c:valAx>
        <c:axId val="164402304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En millones de barriles</a:t>
                </a:r>
              </a:p>
            </c:rich>
          </c:tx>
          <c:layout>
            <c:manualLayout>
              <c:xMode val="edge"/>
              <c:yMode val="edge"/>
              <c:x val="1.3112055683305155E-2"/>
              <c:y val="9.5361525526463653E-2"/>
            </c:manualLayout>
          </c:layout>
        </c:title>
        <c:numFmt formatCode="#,##0" sourceLinked="1"/>
        <c:majorTickMark val="none"/>
        <c:tickLblPos val="nextTo"/>
        <c:crossAx val="172080512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4057518029288395"/>
          <c:y val="8.7594877610360666E-2"/>
          <c:w val="0.20205762099381067"/>
          <c:h val="6.6064727446259311E-2"/>
        </c:manualLayout>
      </c:layout>
      <c:txPr>
        <a:bodyPr/>
        <a:lstStyle/>
        <a:p>
          <a:pPr>
            <a:defRPr sz="1200" b="1"/>
          </a:pPr>
          <a:endParaRPr lang="es-EC"/>
        </a:p>
      </c:txPr>
    </c:legend>
    <c:plotVisOnly val="1"/>
    <c:dispBlanksAs val="gap"/>
  </c:chart>
  <c:spPr>
    <a:solidFill>
      <a:sysClr val="window" lastClr="FFFFFF"/>
    </a:solidFill>
    <a:ln w="25400">
      <a:solidFill>
        <a:schemeClr val="accent4">
          <a:lumMod val="60000"/>
          <a:lumOff val="40000"/>
        </a:schemeClr>
      </a:solidFill>
      <a:prstDash val="sysDash"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EC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Val val="1"/>
        </c:dLbls>
        <c:axId val="164476800"/>
        <c:axId val="164478336"/>
      </c:barChart>
      <c:catAx>
        <c:axId val="164476800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C"/>
          </a:p>
        </c:txPr>
        <c:crossAx val="164478336"/>
        <c:crosses val="autoZero"/>
        <c:auto val="1"/>
        <c:lblAlgn val="ctr"/>
        <c:lblOffset val="100"/>
        <c:tickLblSkip val="1"/>
        <c:tickMarkSkip val="1"/>
      </c:catAx>
      <c:valAx>
        <c:axId val="164478336"/>
        <c:scaling>
          <c:orientation val="minMax"/>
        </c:scaling>
        <c:delete val="1"/>
        <c:axPos val="t"/>
        <c:numFmt formatCode="General" sourceLinked="1"/>
        <c:tickLblPos val="none"/>
        <c:crossAx val="16447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/>
            </a:pPr>
            <a:r>
              <a:rPr lang="es-EC"/>
              <a:t>PRODUCCION FISCALIZADA</a:t>
            </a:r>
          </a:p>
          <a:p>
            <a:pPr>
              <a:defRPr/>
            </a:pPr>
            <a:r>
              <a:rPr lang="es-EC"/>
              <a:t> 2011</a:t>
            </a:r>
          </a:p>
          <a:p>
            <a:pPr>
              <a:defRPr/>
            </a:pPr>
            <a:r>
              <a:rPr lang="es-EC"/>
              <a:t>Cifras en Barriles</a:t>
            </a:r>
          </a:p>
        </c:rich>
      </c:tx>
      <c:layout/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8.151360759049503E-2"/>
          <c:y val="0.24179889494253456"/>
          <c:w val="0.74903457923374561"/>
          <c:h val="0.73156113432031267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spPr>
              <a:solidFill>
                <a:schemeClr val="accent5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showVal val="1"/>
            <c:showCatName val="1"/>
            <c:showLeaderLines val="1"/>
          </c:dLbls>
          <c:cat>
            <c:strRef>
              <c:f>'VIII.-COMERCIALIZACION DE CRUDO'!$I$84:$I$87</c:f>
              <c:strCache>
                <c:ptCount val="4"/>
                <c:pt idx="0">
                  <c:v>PETROAMAZONAS EP</c:v>
                </c:pt>
                <c:pt idx="1">
                  <c:v>EP PETROECUADOR</c:v>
                </c:pt>
                <c:pt idx="2">
                  <c:v>RIO NAPO</c:v>
                </c:pt>
                <c:pt idx="3">
                  <c:v>SECRETARIA DE HIDROCABUROS</c:v>
                </c:pt>
              </c:strCache>
            </c:strRef>
          </c:cat>
          <c:val>
            <c:numRef>
              <c:f>'VIII.-COMERCIALIZACION DE CRUDO'!$J$84:$J$87</c:f>
              <c:numCache>
                <c:formatCode>#,##0</c:formatCode>
                <c:ptCount val="4"/>
                <c:pt idx="0">
                  <c:v>56537593.030000001</c:v>
                </c:pt>
                <c:pt idx="1">
                  <c:v>50166435.899999991</c:v>
                </c:pt>
                <c:pt idx="2">
                  <c:v>18074676.350000001</c:v>
                </c:pt>
                <c:pt idx="3">
                  <c:v>50089944.700000003</c:v>
                </c:pt>
              </c:numCache>
            </c:numRef>
          </c:val>
        </c:ser>
      </c:pie3DChart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/>
            </a:pPr>
            <a:r>
              <a:rPr lang="es-EC"/>
              <a:t>PRODUCCION FISCALIZADA</a:t>
            </a:r>
          </a:p>
          <a:p>
            <a:pPr>
              <a:defRPr/>
            </a:pPr>
            <a:r>
              <a:rPr lang="es-EC"/>
              <a:t> 2011</a:t>
            </a:r>
          </a:p>
          <a:p>
            <a:pPr>
              <a:defRPr/>
            </a:pPr>
            <a:r>
              <a:rPr lang="es-EC"/>
              <a:t>Cifras en Barriles</a:t>
            </a:r>
          </a:p>
        </c:rich>
      </c:tx>
      <c:layout/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8.151360759049503E-2"/>
          <c:y val="0.24179889494253462"/>
          <c:w val="0.74903457923374561"/>
          <c:h val="0.73156113432031267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spPr>
              <a:solidFill>
                <a:schemeClr val="accent5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txPr>
              <a:bodyPr/>
              <a:lstStyle/>
              <a:p>
                <a:pPr>
                  <a:defRPr sz="1200" b="1"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showVal val="1"/>
            <c:showCatName val="1"/>
            <c:showLeaderLines val="1"/>
          </c:dLbls>
          <c:cat>
            <c:strRef>
              <c:f>'VIII.-COMERCIALIZACION DE CRUDO'!$O$83:$O$84</c:f>
              <c:strCache>
                <c:ptCount val="2"/>
                <c:pt idx="0">
                  <c:v>ESTADO</c:v>
                </c:pt>
                <c:pt idx="1">
                  <c:v>SHE</c:v>
                </c:pt>
              </c:strCache>
            </c:strRef>
          </c:cat>
          <c:val>
            <c:numRef>
              <c:f>'VIII.-COMERCIALIZACION DE CRUDO'!$P$83:$P$84</c:f>
              <c:numCache>
                <c:formatCode>#,##0</c:formatCode>
                <c:ptCount val="2"/>
                <c:pt idx="0">
                  <c:v>124778705.27999999</c:v>
                </c:pt>
                <c:pt idx="1">
                  <c:v>50089944.700000003</c:v>
                </c:pt>
              </c:numCache>
            </c:numRef>
          </c:val>
        </c:ser>
      </c:pie3DChart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26"/>
  <c:chart>
    <c:title>
      <c:tx>
        <c:rich>
          <a:bodyPr/>
          <a:lstStyle/>
          <a:p>
            <a:pPr>
              <a:defRPr/>
            </a:pPr>
            <a:r>
              <a:rPr lang="es-ES"/>
              <a:t>EXPORTACIONES DE PETROLEO CRUDO  
</a:t>
            </a:r>
          </a:p>
        </c:rich>
      </c:tx>
      <c:layout>
        <c:manualLayout>
          <c:xMode val="edge"/>
          <c:yMode val="edge"/>
          <c:x val="0.36318412557031637"/>
          <c:y val="4.0047164155242024E-2"/>
        </c:manualLayout>
      </c:layout>
    </c:title>
    <c:plotArea>
      <c:layout>
        <c:manualLayout>
          <c:layoutTarget val="inner"/>
          <c:xMode val="edge"/>
          <c:yMode val="edge"/>
          <c:x val="6.5640745470562645E-2"/>
          <c:y val="0.28783968067165738"/>
          <c:w val="0.93435925452944113"/>
          <c:h val="0.66552224500442869"/>
        </c:manualLayout>
      </c:layout>
      <c:barChart>
        <c:barDir val="col"/>
        <c:grouping val="clustered"/>
        <c:ser>
          <c:idx val="0"/>
          <c:order val="0"/>
          <c:tx>
            <c:strRef>
              <c:f>'VIII.-COMERCIALIZACION DE CRUDO'!$B$244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3"/>
              </a:solidFill>
            </a:ln>
          </c:spPr>
          <c:dLbls>
            <c:numFmt formatCode="#,##0" sourceLinked="0"/>
            <c:txPr>
              <a:bodyPr rot="-5400000" vert="horz"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dLblPos val="ctr"/>
            <c:showVal val="1"/>
          </c:dLbls>
          <c:cat>
            <c:strRef>
              <c:f>'VIII.-COMERCIALIZACION DE CRUDO'!$C$174:$N$174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 1/</c:v>
                </c:pt>
                <c:pt idx="3">
                  <c:v>ABRIL  2/</c:v>
                </c:pt>
                <c:pt idx="4">
                  <c:v>MAYO 2/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 3/</c:v>
                </c:pt>
                <c:pt idx="10">
                  <c:v>NOVIEMBRE</c:v>
                </c:pt>
                <c:pt idx="11">
                  <c:v>DICIEMBRE 4/</c:v>
                </c:pt>
              </c:strCache>
            </c:strRef>
          </c:cat>
          <c:val>
            <c:numRef>
              <c:f>'VIII.-COMERCIALIZACION DE CRUDO'!$C$244:$N$244</c:f>
              <c:numCache>
                <c:formatCode>_ * #,##0.00_ ;_ * \-#,##0.00_ ;_ * "-"??_ ;_ @_ </c:formatCode>
                <c:ptCount val="12"/>
                <c:pt idx="0">
                  <c:v>10286981.470000001</c:v>
                </c:pt>
                <c:pt idx="1">
                  <c:v>10677923.41</c:v>
                </c:pt>
                <c:pt idx="2">
                  <c:v>11183287.290000001</c:v>
                </c:pt>
                <c:pt idx="3">
                  <c:v>8851363.629999999</c:v>
                </c:pt>
                <c:pt idx="4">
                  <c:v>10913719.280000001</c:v>
                </c:pt>
                <c:pt idx="5">
                  <c:v>10681299.43</c:v>
                </c:pt>
                <c:pt idx="6">
                  <c:v>10715948.99</c:v>
                </c:pt>
                <c:pt idx="7">
                  <c:v>10386369.359999999</c:v>
                </c:pt>
                <c:pt idx="8" formatCode="#,##0.00">
                  <c:v>10229339.810000001</c:v>
                </c:pt>
                <c:pt idx="9">
                  <c:v>9039057.2499999981</c:v>
                </c:pt>
                <c:pt idx="10">
                  <c:v>9139617.8499999996</c:v>
                </c:pt>
                <c:pt idx="11">
                  <c:v>9626990.6600000001</c:v>
                </c:pt>
              </c:numCache>
            </c:numRef>
          </c:val>
        </c:ser>
        <c:ser>
          <c:idx val="1"/>
          <c:order val="1"/>
          <c:tx>
            <c:strRef>
              <c:f>'VIII.-COMERCIALIZACION DE CRUDO'!$B$245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dLbls>
            <c:numFmt formatCode="#,##0" sourceLinked="0"/>
            <c:txPr>
              <a:bodyPr rot="-5400000" vert="horz"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dLblPos val="ctr"/>
            <c:showVal val="1"/>
          </c:dLbls>
          <c:cat>
            <c:strRef>
              <c:f>'VIII.-COMERCIALIZACION DE CRUDO'!$C$174:$N$174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 1/</c:v>
                </c:pt>
                <c:pt idx="3">
                  <c:v>ABRIL  2/</c:v>
                </c:pt>
                <c:pt idx="4">
                  <c:v>MAYO 2/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 3/</c:v>
                </c:pt>
                <c:pt idx="10">
                  <c:v>NOVIEMBRE</c:v>
                </c:pt>
                <c:pt idx="11">
                  <c:v>DICIEMBRE 4/</c:v>
                </c:pt>
              </c:strCache>
            </c:strRef>
          </c:cat>
          <c:val>
            <c:numRef>
              <c:f>'VIII.-COMERCIALIZACION DE CRUDO'!$C$245:$N$245</c:f>
              <c:numCache>
                <c:formatCode>_ * #,##0.00_ ;_ * \-#,##0.00_ ;_ * "-"??_ ;_ @_ </c:formatCode>
                <c:ptCount val="12"/>
                <c:pt idx="0">
                  <c:v>9546815.3100000005</c:v>
                </c:pt>
                <c:pt idx="1">
                  <c:v>8854776.8200000003</c:v>
                </c:pt>
                <c:pt idx="2">
                  <c:v>10937111.210000001</c:v>
                </c:pt>
                <c:pt idx="3">
                  <c:v>11454598.02</c:v>
                </c:pt>
                <c:pt idx="4">
                  <c:v>9450471.6400000006</c:v>
                </c:pt>
                <c:pt idx="5">
                  <c:v>11677619.100000001</c:v>
                </c:pt>
                <c:pt idx="6">
                  <c:v>9810888.2400000002</c:v>
                </c:pt>
                <c:pt idx="7">
                  <c:v>9462628.1899999995</c:v>
                </c:pt>
                <c:pt idx="8">
                  <c:v>10973610.68</c:v>
                </c:pt>
                <c:pt idx="9">
                  <c:v>11224380.17</c:v>
                </c:pt>
                <c:pt idx="10">
                  <c:v>9903408.8900000006</c:v>
                </c:pt>
                <c:pt idx="11">
                  <c:v>11248141.109999999</c:v>
                </c:pt>
              </c:numCache>
            </c:numRef>
          </c:val>
        </c:ser>
        <c:gapWidth val="46"/>
        <c:overlap val="19"/>
        <c:axId val="172393216"/>
        <c:axId val="172394752"/>
      </c:barChart>
      <c:catAx>
        <c:axId val="1723932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es-EC"/>
          </a:p>
        </c:txPr>
        <c:crossAx val="172394752"/>
        <c:crosses val="autoZero"/>
        <c:auto val="1"/>
        <c:lblAlgn val="ctr"/>
        <c:lblOffset val="100"/>
        <c:tickLblSkip val="1"/>
        <c:tickMarkSkip val="1"/>
      </c:catAx>
      <c:valAx>
        <c:axId val="172394752"/>
        <c:scaling>
          <c:orientation val="minMax"/>
        </c:scaling>
        <c:axPos val="l"/>
        <c:majorGridlines>
          <c:spPr>
            <a:ln w="3175"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Cifras</a:t>
                </a:r>
                <a:r>
                  <a:rPr lang="es-ES" baseline="0"/>
                  <a:t> e</a:t>
                </a:r>
                <a:r>
                  <a:rPr lang="es-ES"/>
                  <a:t>n Barriles</a:t>
                </a:r>
              </a:p>
            </c:rich>
          </c:tx>
          <c:layout>
            <c:manualLayout>
              <c:xMode val="edge"/>
              <c:yMode val="edge"/>
              <c:x val="0.47936480233785711"/>
              <c:y val="0.18151890987719999"/>
            </c:manualLayout>
          </c:layout>
        </c:title>
        <c:numFmt formatCode="#,##0" sourceLinked="0"/>
        <c:tickLblPos val="nextTo"/>
        <c:spPr>
          <a:ln>
            <a:prstDash val="sysDash"/>
          </a:ln>
        </c:spPr>
        <c:txPr>
          <a:bodyPr rot="0" vert="horz"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EC"/>
          </a:p>
        </c:txPr>
        <c:crossAx val="172393216"/>
        <c:crosses val="autoZero"/>
        <c:crossBetween val="between"/>
      </c:valAx>
      <c:spPr>
        <a:solidFill>
          <a:schemeClr val="tx2">
            <a:lumMod val="50000"/>
          </a:schemeClr>
        </a:solidFill>
        <a:ln w="9525">
          <a:prstDash val="solid"/>
        </a:ln>
      </c:spPr>
    </c:plotArea>
    <c:legend>
      <c:legendPos val="t"/>
      <c:layout>
        <c:manualLayout>
          <c:xMode val="edge"/>
          <c:yMode val="edge"/>
          <c:x val="0.4237296858511243"/>
          <c:y val="0.10976337154746862"/>
          <c:w val="0.18182606951201191"/>
          <c:h val="7.0718752388961109E-2"/>
        </c:manualLayout>
      </c:layout>
      <c:txPr>
        <a:bodyPr/>
        <a:lstStyle/>
        <a:p>
          <a:pPr>
            <a:defRPr sz="1400" b="1">
              <a:latin typeface="Arial" pitchFamily="34" charset="0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chemeClr val="tx2">
        <a:lumMod val="50000"/>
      </a:schemeClr>
    </a:solidFill>
    <a:ln>
      <a:solidFill>
        <a:schemeClr val="accent3">
          <a:lumMod val="60000"/>
          <a:lumOff val="40000"/>
        </a:schemeClr>
      </a:solidFill>
    </a:ln>
  </c:spPr>
  <c:txPr>
    <a:bodyPr/>
    <a:lstStyle/>
    <a:p>
      <a:pPr>
        <a:defRPr>
          <a:solidFill>
            <a:schemeClr val="bg1"/>
          </a:solidFill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s-ES" sz="1200">
                <a:latin typeface="Arial" pitchFamily="34" charset="0"/>
                <a:cs typeface="Arial" pitchFamily="34" charset="0"/>
              </a:rPr>
              <a:t>Petroecuador:</a:t>
            </a:r>
            <a:r>
              <a:rPr lang="es-ES" sz="1200" baseline="0">
                <a:latin typeface="Arial" pitchFamily="34" charset="0"/>
                <a:cs typeface="Arial" pitchFamily="34" charset="0"/>
              </a:rPr>
              <a:t> Precios de Exportación de Crudo</a:t>
            </a:r>
          </a:p>
        </c:rich>
      </c:tx>
      <c:layout>
        <c:manualLayout>
          <c:xMode val="edge"/>
          <c:yMode val="edge"/>
          <c:x val="0.30451197698649302"/>
          <c:y val="7.3233352642908733E-3"/>
        </c:manualLayout>
      </c:layout>
    </c:title>
    <c:plotArea>
      <c:layout>
        <c:manualLayout>
          <c:layoutTarget val="inner"/>
          <c:xMode val="edge"/>
          <c:yMode val="edge"/>
          <c:x val="6.8093824337532124E-2"/>
          <c:y val="0.11399483431104976"/>
          <c:w val="0.93190614852587561"/>
          <c:h val="0.7971178801852955"/>
        </c:manualLayout>
      </c:layout>
      <c:lineChart>
        <c:grouping val="standard"/>
        <c:ser>
          <c:idx val="0"/>
          <c:order val="0"/>
          <c:tx>
            <c:strRef>
              <c:f>'IX.PRECIOS DE EXP CRUDO ORIENTE'!$E$10</c:f>
              <c:strCache>
                <c:ptCount val="1"/>
                <c:pt idx="0">
                  <c:v> ORIENTE *</c:v>
                </c:pt>
              </c:strCache>
            </c:strRef>
          </c:tx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dLblPos val="t"/>
            <c:showVal val="1"/>
          </c:dLbls>
          <c:cat>
            <c:strRef>
              <c:f>'IX.PRECIOS DE EXP CRUDO ORIENTE'!$B$11:$B$22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'IX.PRECIOS DE EXP CRUDO ORIENTE'!$E$11:$E$22</c:f>
              <c:numCache>
                <c:formatCode>#,##0.00</c:formatCode>
                <c:ptCount val="12"/>
                <c:pt idx="0">
                  <c:v>83.841200000000001</c:v>
                </c:pt>
                <c:pt idx="1">
                  <c:v>84.421274999999994</c:v>
                </c:pt>
                <c:pt idx="2">
                  <c:v>100.696819</c:v>
                </c:pt>
                <c:pt idx="3">
                  <c:v>110.96</c:v>
                </c:pt>
                <c:pt idx="4">
                  <c:v>104.0968</c:v>
                </c:pt>
                <c:pt idx="5">
                  <c:v>99.57</c:v>
                </c:pt>
                <c:pt idx="6">
                  <c:v>99.31</c:v>
                </c:pt>
                <c:pt idx="7">
                  <c:v>90.22</c:v>
                </c:pt>
                <c:pt idx="8">
                  <c:v>96.04</c:v>
                </c:pt>
                <c:pt idx="9">
                  <c:v>102.24</c:v>
                </c:pt>
                <c:pt idx="10">
                  <c:v>113.3</c:v>
                </c:pt>
                <c:pt idx="11">
                  <c:v>106.21</c:v>
                </c:pt>
              </c:numCache>
            </c:numRef>
          </c:val>
        </c:ser>
        <c:ser>
          <c:idx val="1"/>
          <c:order val="1"/>
          <c:tx>
            <c:strRef>
              <c:f>'IX.PRECIOS DE EXP CRUDO ORIENTE'!$F$10</c:f>
              <c:strCache>
                <c:ptCount val="1"/>
                <c:pt idx="0">
                  <c:v>NAPO</c:v>
                </c:pt>
              </c:strCache>
            </c:strRef>
          </c:tx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dLblPos val="b"/>
            <c:showVal val="1"/>
          </c:dLbls>
          <c:cat>
            <c:strRef>
              <c:f>'IX.PRECIOS DE EXP CRUDO ORIENTE'!$B$11:$B$22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'IX.PRECIOS DE EXP CRUDO ORIENTE'!$F$11:$F$22</c:f>
              <c:numCache>
                <c:formatCode>_ * #,##0.00_ ;_ * \-#,##0.00_ ;_ * "-"??_ ;_ @_ </c:formatCode>
                <c:ptCount val="12"/>
                <c:pt idx="0">
                  <c:v>79.730667999999994</c:v>
                </c:pt>
                <c:pt idx="1">
                  <c:v>81.685663789974598</c:v>
                </c:pt>
                <c:pt idx="2">
                  <c:v>97.467551</c:v>
                </c:pt>
                <c:pt idx="3">
                  <c:v>108.399846</c:v>
                </c:pt>
                <c:pt idx="4">
                  <c:v>99.297715999999994</c:v>
                </c:pt>
                <c:pt idx="5">
                  <c:v>93.150930000000002</c:v>
                </c:pt>
                <c:pt idx="6">
                  <c:v>94.878637999999995</c:v>
                </c:pt>
                <c:pt idx="7">
                  <c:v>85.384184000000005</c:v>
                </c:pt>
                <c:pt idx="8">
                  <c:v>90.331676999999999</c:v>
                </c:pt>
                <c:pt idx="9">
                  <c:v>99.619123999999999</c:v>
                </c:pt>
                <c:pt idx="10">
                  <c:v>108.813064</c:v>
                </c:pt>
                <c:pt idx="11">
                  <c:v>103.177379</c:v>
                </c:pt>
              </c:numCache>
            </c:numRef>
          </c:val>
        </c:ser>
        <c:marker val="1"/>
        <c:axId val="172474368"/>
        <c:axId val="172475904"/>
      </c:lineChart>
      <c:catAx>
        <c:axId val="172474368"/>
        <c:scaling>
          <c:orientation val="minMax"/>
        </c:scaling>
        <c:axPos val="b"/>
        <c:tickLblPos val="low"/>
        <c:txPr>
          <a:bodyPr rot="0" vert="horz"/>
          <a:lstStyle/>
          <a:p>
            <a:pPr>
              <a:defRPr sz="800" b="1">
                <a:latin typeface="Arial" pitchFamily="34" charset="0"/>
                <a:cs typeface="Arial" pitchFamily="34" charset="0"/>
              </a:defRPr>
            </a:pPr>
            <a:endParaRPr lang="es-EC"/>
          </a:p>
        </c:txPr>
        <c:crossAx val="172475904"/>
        <c:crosses val="autoZero"/>
        <c:auto val="1"/>
        <c:lblAlgn val="ctr"/>
        <c:lblOffset val="100"/>
      </c:catAx>
      <c:valAx>
        <c:axId val="172475904"/>
        <c:scaling>
          <c:orientation val="minMax"/>
          <c:max val="120"/>
          <c:min val="50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r>
                  <a:rPr lang="es-ES" sz="1100">
                    <a:latin typeface="Arial" pitchFamily="34" charset="0"/>
                    <a:cs typeface="Arial" pitchFamily="34" charset="0"/>
                  </a:rPr>
                  <a:t>U$/Bls</a:t>
                </a:r>
              </a:p>
            </c:rich>
          </c:tx>
          <c:layout>
            <c:manualLayout>
              <c:xMode val="edge"/>
              <c:yMode val="edge"/>
              <c:x val="1.5698808353517481E-2"/>
              <c:y val="4.8429439470751075E-2"/>
            </c:manualLayout>
          </c:layout>
        </c:title>
        <c:numFmt formatCode="#,##0.00" sourceLinked="1"/>
        <c:tickLblPos val="nextTo"/>
        <c:crossAx val="172474368"/>
        <c:crosses val="autoZero"/>
        <c:crossBetween val="between"/>
        <c:majorUnit val="15"/>
        <c:minorUnit val="4"/>
      </c:valAx>
      <c:spPr>
        <a:solidFill>
          <a:schemeClr val="tx1"/>
        </a:solidFill>
        <a:ln>
          <a:prstDash val="sysDot"/>
        </a:ln>
      </c:spPr>
    </c:plotArea>
    <c:legend>
      <c:legendPos val="tr"/>
      <c:layout>
        <c:manualLayout>
          <c:xMode val="edge"/>
          <c:yMode val="edge"/>
          <c:x val="0.27889138006593289"/>
          <c:y val="6.4886490782277734E-2"/>
          <c:w val="0.43400492971166865"/>
          <c:h val="5.6664020539666883E-2"/>
        </c:manualLayout>
      </c:layout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s-EC"/>
        </a:p>
      </c:txPr>
    </c:legend>
    <c:plotVisOnly val="1"/>
  </c:chart>
  <c:spPr>
    <a:solidFill>
      <a:schemeClr val="accent6">
        <a:lumMod val="20000"/>
        <a:lumOff val="80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Val val="1"/>
        </c:dLbls>
        <c:axId val="166075392"/>
        <c:axId val="166085376"/>
      </c:barChart>
      <c:catAx>
        <c:axId val="166075392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C"/>
          </a:p>
        </c:txPr>
        <c:crossAx val="166085376"/>
        <c:crosses val="autoZero"/>
        <c:auto val="1"/>
        <c:lblAlgn val="ctr"/>
        <c:lblOffset val="100"/>
        <c:tickLblSkip val="1"/>
        <c:tickMarkSkip val="1"/>
      </c:catAx>
      <c:valAx>
        <c:axId val="166085376"/>
        <c:scaling>
          <c:orientation val="minMax"/>
        </c:scaling>
        <c:delete val="1"/>
        <c:axPos val="t"/>
        <c:numFmt formatCode="General" sourceLinked="1"/>
        <c:tickLblPos val="none"/>
        <c:crossAx val="16607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Val val="1"/>
        </c:dLbls>
        <c:axId val="166125952"/>
        <c:axId val="166127488"/>
      </c:barChart>
      <c:catAx>
        <c:axId val="166125952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C"/>
          </a:p>
        </c:txPr>
        <c:crossAx val="166127488"/>
        <c:crosses val="autoZero"/>
        <c:auto val="1"/>
        <c:lblAlgn val="ctr"/>
        <c:lblOffset val="100"/>
        <c:tickLblSkip val="1"/>
        <c:tickMarkSkip val="1"/>
      </c:catAx>
      <c:valAx>
        <c:axId val="166127488"/>
        <c:scaling>
          <c:orientation val="minMax"/>
        </c:scaling>
        <c:delete val="1"/>
        <c:axPos val="t"/>
        <c:numFmt formatCode="General" sourceLinked="1"/>
        <c:tickLblPos val="none"/>
        <c:crossAx val="16612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Val val="1"/>
        </c:dLbls>
        <c:axId val="166151680"/>
        <c:axId val="166153216"/>
      </c:barChart>
      <c:catAx>
        <c:axId val="166151680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C"/>
          </a:p>
        </c:txPr>
        <c:crossAx val="166153216"/>
        <c:crosses val="autoZero"/>
        <c:auto val="1"/>
        <c:lblAlgn val="ctr"/>
        <c:lblOffset val="100"/>
        <c:tickLblSkip val="1"/>
        <c:tickMarkSkip val="1"/>
      </c:catAx>
      <c:valAx>
        <c:axId val="166153216"/>
        <c:scaling>
          <c:orientation val="minMax"/>
        </c:scaling>
        <c:delete val="1"/>
        <c:axPos val="t"/>
        <c:numFmt formatCode="General" sourceLinked="1"/>
        <c:tickLblPos val="none"/>
        <c:crossAx val="16615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Val val="1"/>
        </c:dLbls>
        <c:axId val="166181504"/>
        <c:axId val="166187392"/>
      </c:barChart>
      <c:catAx>
        <c:axId val="166181504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C"/>
          </a:p>
        </c:txPr>
        <c:crossAx val="166187392"/>
        <c:crosses val="autoZero"/>
        <c:auto val="1"/>
        <c:lblAlgn val="ctr"/>
        <c:lblOffset val="100"/>
        <c:tickLblSkip val="1"/>
        <c:tickMarkSkip val="1"/>
      </c:catAx>
      <c:valAx>
        <c:axId val="166187392"/>
        <c:scaling>
          <c:orientation val="minMax"/>
        </c:scaling>
        <c:delete val="1"/>
        <c:axPos val="t"/>
        <c:numFmt formatCode="General" sourceLinked="1"/>
        <c:tickLblPos val="none"/>
        <c:crossAx val="16618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Val val="1"/>
        </c:dLbls>
        <c:axId val="166359040"/>
        <c:axId val="166360576"/>
      </c:barChart>
      <c:catAx>
        <c:axId val="166359040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C"/>
          </a:p>
        </c:txPr>
        <c:crossAx val="166360576"/>
        <c:crosses val="autoZero"/>
        <c:auto val="1"/>
        <c:lblAlgn val="ctr"/>
        <c:lblOffset val="100"/>
        <c:tickLblSkip val="1"/>
        <c:tickMarkSkip val="1"/>
      </c:catAx>
      <c:valAx>
        <c:axId val="166360576"/>
        <c:scaling>
          <c:orientation val="minMax"/>
        </c:scaling>
        <c:delete val="1"/>
        <c:axPos val="t"/>
        <c:numFmt formatCode="General" sourceLinked="1"/>
        <c:tickLblPos val="none"/>
        <c:crossAx val="16635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11"/>
  <c:chart>
    <c:title>
      <c:tx>
        <c:rich>
          <a:bodyPr/>
          <a:lstStyle/>
          <a:p>
            <a:pPr>
              <a:defRPr/>
            </a:pPr>
            <a:r>
              <a:rPr lang="es-ES"/>
              <a:t>PRODUCCION  DE PETROLEO CRUDO  </a:t>
            </a:r>
          </a:p>
        </c:rich>
      </c:tx>
      <c:layout>
        <c:manualLayout>
          <c:xMode val="edge"/>
          <c:yMode val="edge"/>
          <c:x val="0.31323483094016197"/>
          <c:y val="4.1445800089058647E-2"/>
        </c:manualLayout>
      </c:layout>
    </c:title>
    <c:plotArea>
      <c:layout>
        <c:manualLayout>
          <c:layoutTarget val="inner"/>
          <c:xMode val="edge"/>
          <c:yMode val="edge"/>
          <c:x val="7.955880241920936E-2"/>
          <c:y val="0.19744557779720237"/>
          <c:w val="0.91987175909593832"/>
          <c:h val="0.75438164023151533"/>
        </c:manualLayout>
      </c:layout>
      <c:barChart>
        <c:barDir val="col"/>
        <c:grouping val="clustered"/>
        <c:ser>
          <c:idx val="0"/>
          <c:order val="0"/>
          <c:tx>
            <c:strRef>
              <c:f>'IV.-PROD. CRUDO '!$B$272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 rot="-5400000" vert="horz"/>
              <a:lstStyle/>
              <a:p>
                <a:pPr>
                  <a:defRPr sz="1200" b="1"/>
                </a:pPr>
                <a:endParaRPr lang="es-EC"/>
              </a:p>
            </c:txPr>
            <c:dLblPos val="ctr"/>
            <c:showVal val="1"/>
          </c:dLbls>
          <c:cat>
            <c:strRef>
              <c:f>'IV.-PROD. CRUDO '!$D$256:$O$256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'IV.-PROD. CRUDO '!$D$272:$O$272</c:f>
              <c:numCache>
                <c:formatCode>_ * #,##0_ ;_ * \-#,##0_ ;_ * "-"??_ ;_ @_ </c:formatCode>
                <c:ptCount val="12"/>
                <c:pt idx="0">
                  <c:v>15529810.602</c:v>
                </c:pt>
                <c:pt idx="1">
                  <c:v>14256928.709999995</c:v>
                </c:pt>
                <c:pt idx="2">
                  <c:v>15640019.99</c:v>
                </c:pt>
                <c:pt idx="3">
                  <c:v>15127333.380000001</c:v>
                </c:pt>
                <c:pt idx="4">
                  <c:v>15496631.24</c:v>
                </c:pt>
                <c:pt idx="5">
                  <c:v>14850020.070000004</c:v>
                </c:pt>
                <c:pt idx="6">
                  <c:v>15240859.909999998</c:v>
                </c:pt>
                <c:pt idx="7">
                  <c:v>15371389.41</c:v>
                </c:pt>
                <c:pt idx="8">
                  <c:v>14848816.246000005</c:v>
                </c:pt>
                <c:pt idx="9">
                  <c:v>15551941.729999999</c:v>
                </c:pt>
                <c:pt idx="10">
                  <c:v>15126773.080000004</c:v>
                </c:pt>
                <c:pt idx="11">
                  <c:v>15580421.648</c:v>
                </c:pt>
              </c:numCache>
            </c:numRef>
          </c:val>
        </c:ser>
        <c:ser>
          <c:idx val="1"/>
          <c:order val="1"/>
          <c:tx>
            <c:strRef>
              <c:f>'IV.-PROD. CRUDO '!$B$273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C0504D">
                <a:lumMod val="60000"/>
                <a:lumOff val="40000"/>
                <a:alpha val="95000"/>
              </a:srgb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 rot="-5400000" vert="horz"/>
              <a:lstStyle/>
              <a:p>
                <a:pPr>
                  <a:defRPr sz="1200" b="1"/>
                </a:pPr>
                <a:endParaRPr lang="es-EC"/>
              </a:p>
            </c:txPr>
            <c:dLblPos val="ctr"/>
            <c:showVal val="1"/>
          </c:dLbls>
          <c:cat>
            <c:strRef>
              <c:f>'IV.-PROD. CRUDO '!$D$256:$O$256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'IV.-PROD. CRUDO '!$D$273:$O$273</c:f>
              <c:numCache>
                <c:formatCode>_ * #,##0_ ;_ * \-#,##0_ ;_ * "-"??_ ;_ @_ </c:formatCode>
                <c:ptCount val="12"/>
                <c:pt idx="0">
                  <c:v>14481892.310000001</c:v>
                </c:pt>
                <c:pt idx="1">
                  <c:v>13126230.720000001</c:v>
                </c:pt>
                <c:pt idx="2">
                  <c:v>14847406.66</c:v>
                </c:pt>
                <c:pt idx="3">
                  <c:v>14464297.41</c:v>
                </c:pt>
                <c:pt idx="4">
                  <c:v>14859472.67</c:v>
                </c:pt>
                <c:pt idx="5">
                  <c:v>14744656.310000001</c:v>
                </c:pt>
                <c:pt idx="6">
                  <c:v>15236470.453000002</c:v>
                </c:pt>
                <c:pt idx="7">
                  <c:v>15114160.999999998</c:v>
                </c:pt>
                <c:pt idx="8">
                  <c:v>14743942.789999999</c:v>
                </c:pt>
                <c:pt idx="9">
                  <c:v>15498860.269999996</c:v>
                </c:pt>
                <c:pt idx="10">
                  <c:v>15024943.27</c:v>
                </c:pt>
                <c:pt idx="11">
                  <c:v>15304174.593</c:v>
                </c:pt>
              </c:numCache>
            </c:numRef>
          </c:val>
        </c:ser>
        <c:gapWidth val="61"/>
        <c:overlap val="12"/>
        <c:axId val="166385920"/>
        <c:axId val="166400000"/>
      </c:barChart>
      <c:catAx>
        <c:axId val="1663859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b="1">
                <a:solidFill>
                  <a:schemeClr val="bg1"/>
                </a:solidFill>
              </a:defRPr>
            </a:pPr>
            <a:endParaRPr lang="es-EC"/>
          </a:p>
        </c:txPr>
        <c:crossAx val="166400000"/>
        <c:crosses val="autoZero"/>
        <c:auto val="1"/>
        <c:lblAlgn val="ctr"/>
        <c:lblOffset val="100"/>
        <c:tickLblSkip val="1"/>
        <c:tickMarkSkip val="1"/>
      </c:catAx>
      <c:valAx>
        <c:axId val="16640000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En Barriles</a:t>
                </a:r>
              </a:p>
            </c:rich>
          </c:tx>
          <c:layout>
            <c:manualLayout>
              <c:xMode val="edge"/>
              <c:yMode val="edge"/>
              <c:x val="4.8559257842947033E-2"/>
              <c:y val="0.15837408491085475"/>
            </c:manualLayout>
          </c:layout>
        </c:title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>
                <a:solidFill>
                  <a:schemeClr val="bg1"/>
                </a:solidFill>
              </a:defRPr>
            </a:pPr>
            <a:endParaRPr lang="es-EC"/>
          </a:p>
        </c:txPr>
        <c:crossAx val="1663859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3997921963801318"/>
          <c:y val="0.11169073546442262"/>
          <c:w val="0.20638771231068317"/>
          <c:h val="7.7318024802769544E-2"/>
        </c:manualLayout>
      </c:layout>
      <c:txPr>
        <a:bodyPr/>
        <a:lstStyle/>
        <a:p>
          <a:pPr>
            <a:defRPr sz="1200" b="1">
              <a:solidFill>
                <a:sysClr val="windowText" lastClr="000000"/>
              </a:solidFill>
            </a:defRPr>
          </a:pPr>
          <a:endParaRPr lang="es-EC"/>
        </a:p>
      </c:txPr>
    </c:legend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cap="rnd" cmpd="dbl">
      <a:solidFill>
        <a:schemeClr val="accent4"/>
      </a:solidFill>
    </a:ln>
  </c:spPr>
  <c:txPr>
    <a:bodyPr/>
    <a:lstStyle/>
    <a:p>
      <a:pPr>
        <a:defRPr>
          <a:solidFill>
            <a:sysClr val="windowText" lastClr="000000"/>
          </a:solidFill>
          <a:latin typeface="Arial" pitchFamily="34" charset="0"/>
          <a:cs typeface="Arial" pitchFamily="34" charset="0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400" b="1"/>
            </a:pPr>
            <a:r>
              <a:rPr lang="es-ES" sz="1400" b="1"/>
              <a:t>PETROLEO CRUDO  EN CAMPOS </a:t>
            </a:r>
          </a:p>
          <a:p>
            <a:pPr>
              <a:defRPr sz="1400" b="1"/>
            </a:pPr>
            <a:r>
              <a:rPr lang="es-ES" sz="1400" b="1"/>
              <a:t>  2 0 1 1                                      </a:t>
            </a:r>
          </a:p>
        </c:rich>
      </c:tx>
      <c:layout>
        <c:manualLayout>
          <c:xMode val="edge"/>
          <c:yMode val="edge"/>
          <c:x val="0.42810870760114228"/>
          <c:y val="1.926891129438498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1.508422042040284E-2"/>
          <c:y val="0.22300878531689591"/>
          <c:w val="0.95154784090650379"/>
          <c:h val="0.69538383310374163"/>
        </c:manualLayout>
      </c:layout>
      <c:barChart>
        <c:barDir val="col"/>
        <c:grouping val="clustered"/>
        <c:ser>
          <c:idx val="1"/>
          <c:order val="0"/>
          <c:tx>
            <c:strRef>
              <c:f>'IV.-PROD. CRUDO '!$B$253:$J$253</c:f>
              <c:strCache>
                <c:ptCount val="1"/>
                <c:pt idx="0">
                  <c:v>PRODUCCION DE PETROLEO NETO DE CAMPO </c:v>
                </c:pt>
              </c:strCache>
            </c:strRef>
          </c:tx>
          <c:spPr>
            <a:gradFill rotWithShape="0">
              <a:gsLst>
                <a:gs pos="0">
                  <a:srgbClr val="800000"/>
                </a:gs>
                <a:gs pos="50000">
                  <a:srgbClr val="FF99CC"/>
                </a:gs>
                <a:gs pos="100000">
                  <a:srgbClr val="80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numFmt formatCode="#,##0.00" sourceLinked="0"/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>
                  <a:defRPr sz="1100"/>
                </a:pPr>
                <a:endParaRPr lang="es-EC"/>
              </a:p>
            </c:txPr>
            <c:dLblPos val="inBase"/>
            <c:showVal val="1"/>
          </c:dLbls>
          <c:cat>
            <c:strRef>
              <c:f>'IV.-PROD. CRUDO '!$B$257:$B$271</c:f>
              <c:strCache>
                <c:ptCount val="15"/>
                <c:pt idx="0">
                  <c:v> EP PETROECUADOR</c:v>
                </c:pt>
                <c:pt idx="1">
                  <c:v>PETROAMAZONAS EP</c:v>
                </c:pt>
                <c:pt idx="2">
                  <c:v>RIO NAPO</c:v>
                </c:pt>
                <c:pt idx="3">
                  <c:v>SOCIEDAD  PETROLERA S.A.</c:v>
                </c:pt>
                <c:pt idx="4">
                  <c:v>CONSORCIO PETROLERO PALANDA</c:v>
                </c:pt>
                <c:pt idx="5">
                  <c:v>CONSORCIO PETROSUD PETRORIVA</c:v>
                </c:pt>
                <c:pt idx="6">
                  <c:v>SUELOPETROL</c:v>
                </c:pt>
                <c:pt idx="7">
                  <c:v>PETROBELL</c:v>
                </c:pt>
                <c:pt idx="8">
                  <c:v>PETROORIENTAL</c:v>
                </c:pt>
                <c:pt idx="9">
                  <c:v>REPSOL YPF</c:v>
                </c:pt>
                <c:pt idx="10">
                  <c:v>ANDES PETROLEUM</c:v>
                </c:pt>
                <c:pt idx="11">
                  <c:v>AGIP OIL ECUADOR</c:v>
                </c:pt>
                <c:pt idx="12">
                  <c:v>PACIFPETROL - ESPOL</c:v>
                </c:pt>
                <c:pt idx="13">
                  <c:v>TECPECECUADOR S.A.</c:v>
                </c:pt>
                <c:pt idx="14">
                  <c:v>CAMPO PUMA ORIENTE S.A.</c:v>
                </c:pt>
              </c:strCache>
            </c:strRef>
          </c:cat>
          <c:val>
            <c:numRef>
              <c:f>'IV.-PROD. CRUDO '!$P$257:$P$271</c:f>
              <c:numCache>
                <c:formatCode>_ * #,##0_ ;_ * \-#,##0_ ;_ * "-"??_ ;_ @_ </c:formatCode>
                <c:ptCount val="15"/>
                <c:pt idx="0">
                  <c:v>55302530</c:v>
                </c:pt>
                <c:pt idx="1">
                  <c:v>57218703.162</c:v>
                </c:pt>
                <c:pt idx="2">
                  <c:v>18074926.869999997</c:v>
                </c:pt>
                <c:pt idx="3">
                  <c:v>4551453.49</c:v>
                </c:pt>
                <c:pt idx="4">
                  <c:v>732573.93</c:v>
                </c:pt>
                <c:pt idx="5">
                  <c:v>1838073.0100000002</c:v>
                </c:pt>
                <c:pt idx="6">
                  <c:v>46169</c:v>
                </c:pt>
                <c:pt idx="7">
                  <c:v>1521991.74</c:v>
                </c:pt>
                <c:pt idx="8">
                  <c:v>4777507.33</c:v>
                </c:pt>
                <c:pt idx="9">
                  <c:v>16872349.723999999</c:v>
                </c:pt>
                <c:pt idx="10">
                  <c:v>13277227.949999999</c:v>
                </c:pt>
                <c:pt idx="11">
                  <c:v>6129687.4800000004</c:v>
                </c:pt>
                <c:pt idx="12">
                  <c:v>473350.08999999997</c:v>
                </c:pt>
                <c:pt idx="13">
                  <c:v>1435790.9699999997</c:v>
                </c:pt>
                <c:pt idx="14">
                  <c:v>368611.27</c:v>
                </c:pt>
              </c:numCache>
            </c:numRef>
          </c:val>
        </c:ser>
        <c:dLbls>
          <c:showVal val="1"/>
        </c:dLbls>
        <c:gapWidth val="20"/>
        <c:overlap val="100"/>
        <c:axId val="171413504"/>
        <c:axId val="171415424"/>
      </c:barChart>
      <c:lineChart>
        <c:grouping val="standard"/>
        <c:ser>
          <c:idx val="0"/>
          <c:order val="1"/>
          <c:tx>
            <c:strRef>
              <c:f>'IV.-PROD. CRUDO '!$Q$307</c:f>
              <c:strCache>
                <c:ptCount val="1"/>
                <c:pt idx="0">
                  <c:v>PROMEDIO DIA CALENDARIO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4"/>
              <c:layout>
                <c:manualLayout>
                  <c:x val="-2.2519320501604118E-2"/>
                  <c:y val="-5.762708479739880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1.8443362982404919E-2"/>
                  <c:y val="-5.8144530682162014E-2"/>
                </c:manualLayout>
              </c:layout>
              <c:dLblPos val="r"/>
              <c:showVal val="1"/>
            </c:dLbl>
            <c:dLbl>
              <c:idx val="12"/>
              <c:layout>
                <c:manualLayout>
                  <c:x val="-1.9214907164382143E-2"/>
                  <c:y val="-5.6288979136828704E-2"/>
                </c:manualLayout>
              </c:layout>
              <c:dLblPos val="r"/>
              <c:showVal val="1"/>
            </c:dLbl>
            <c:dLbl>
              <c:idx val="13"/>
              <c:layout>
                <c:manualLayout>
                  <c:x val="-1.9214967920676694E-2"/>
                  <c:y val="-4.3235364166490695E-2"/>
                </c:manualLayout>
              </c:layout>
              <c:dLblPos val="r"/>
              <c:showVal val="1"/>
            </c:dLbl>
            <c:dLbl>
              <c:idx val="14"/>
              <c:layout>
                <c:manualLayout>
                  <c:x val="-2.5387746670555218E-2"/>
                  <c:y val="-6.3748187691307412E-2"/>
                </c:manualLayout>
              </c:layout>
              <c:dLblPos val="r"/>
              <c:showVal val="1"/>
            </c:dLbl>
            <c:txPr>
              <a:bodyPr rot="0" vert="horz"/>
              <a:lstStyle/>
              <a:p>
                <a:pPr>
                  <a:defRPr sz="1200">
                    <a:solidFill>
                      <a:srgbClr val="3333FF"/>
                    </a:solidFill>
                  </a:defRPr>
                </a:pPr>
                <a:endParaRPr lang="es-EC"/>
              </a:p>
            </c:txPr>
            <c:dLblPos val="t"/>
            <c:showVal val="1"/>
          </c:dLbls>
          <c:cat>
            <c:strRef>
              <c:f>'IV.-PROD. CRUDO '!$B$304:$B$317</c:f>
              <c:strCache>
                <c:ptCount val="14"/>
                <c:pt idx="0">
                  <c:v> EP PETROECUADOR</c:v>
                </c:pt>
                <c:pt idx="1">
                  <c:v>PETROAMAZONAS EP</c:v>
                </c:pt>
                <c:pt idx="2">
                  <c:v>RIO NAPO</c:v>
                </c:pt>
                <c:pt idx="3">
                  <c:v>SOCIEDAD  PETROLERA S.A.</c:v>
                </c:pt>
                <c:pt idx="4">
                  <c:v>CONSORCIO PETROLERO PALANDA</c:v>
                </c:pt>
                <c:pt idx="5">
                  <c:v>CONSORCIO PETROSUD PETRORIVA</c:v>
                </c:pt>
                <c:pt idx="6">
                  <c:v>SUELOPETROL</c:v>
                </c:pt>
                <c:pt idx="7">
                  <c:v>PETROBELL</c:v>
                </c:pt>
                <c:pt idx="8">
                  <c:v>PETROORIENTAL</c:v>
                </c:pt>
                <c:pt idx="9">
                  <c:v>REPSOL YPF</c:v>
                </c:pt>
                <c:pt idx="10">
                  <c:v>ANDES PETROLEUM</c:v>
                </c:pt>
                <c:pt idx="11">
                  <c:v>AGIP OIL ECUADOR</c:v>
                </c:pt>
                <c:pt idx="12">
                  <c:v>PACIFPETROL - ESPOL</c:v>
                </c:pt>
                <c:pt idx="13">
                  <c:v>TECPECECUADOR S.A.</c:v>
                </c:pt>
              </c:strCache>
            </c:strRef>
          </c:cat>
          <c:val>
            <c:numRef>
              <c:f>'IV.-PROD. CRUDO '!$P$304:$P$318</c:f>
              <c:numCache>
                <c:formatCode>_ * #,##0_ ;_ * \-#,##0_ ;_ * "-"??_ ;_ @_ </c:formatCode>
                <c:ptCount val="15"/>
                <c:pt idx="0">
                  <c:v>151513.78082191781</c:v>
                </c:pt>
                <c:pt idx="1">
                  <c:v>156763.57030684932</c:v>
                </c:pt>
                <c:pt idx="2">
                  <c:v>49520.347589041092</c:v>
                </c:pt>
                <c:pt idx="3">
                  <c:v>12469.735589041096</c:v>
                </c:pt>
                <c:pt idx="4">
                  <c:v>2007.0518630136987</c:v>
                </c:pt>
                <c:pt idx="5">
                  <c:v>5035.8164657534253</c:v>
                </c:pt>
                <c:pt idx="6">
                  <c:v>126.49041095890411</c:v>
                </c:pt>
                <c:pt idx="7">
                  <c:v>4169.8403835616436</c:v>
                </c:pt>
                <c:pt idx="8">
                  <c:v>13089.061178082193</c:v>
                </c:pt>
                <c:pt idx="9">
                  <c:v>46225.615682191783</c:v>
                </c:pt>
                <c:pt idx="10">
                  <c:v>36375.96698630137</c:v>
                </c:pt>
                <c:pt idx="11">
                  <c:v>16793.664328767125</c:v>
                </c:pt>
                <c:pt idx="12">
                  <c:v>1296.8495616438356</c:v>
                </c:pt>
                <c:pt idx="13">
                  <c:v>3933.6738904109584</c:v>
                </c:pt>
                <c:pt idx="14">
                  <c:v>1009.893890410959</c:v>
                </c:pt>
              </c:numCache>
            </c:numRef>
          </c:val>
        </c:ser>
        <c:dLbls>
          <c:showVal val="1"/>
        </c:dLbls>
        <c:marker val="1"/>
        <c:axId val="171429888"/>
        <c:axId val="171431808"/>
      </c:lineChart>
      <c:catAx>
        <c:axId val="171413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/>
                </a:pPr>
                <a:endParaRPr lang="es-ES" sz="1200"/>
              </a:p>
              <a:p>
                <a:pPr>
                  <a:defRPr sz="1200"/>
                </a:pPr>
                <a:r>
                  <a:rPr lang="es-ES" sz="1200"/>
                  <a:t>MILLONES</a:t>
                </a:r>
                <a:r>
                  <a:rPr lang="es-ES" sz="1200" baseline="0"/>
                  <a:t> DE BARRILES</a:t>
                </a:r>
                <a:endParaRPr lang="es-ES" sz="1200"/>
              </a:p>
            </c:rich>
          </c:tx>
          <c:layout>
            <c:manualLayout>
              <c:xMode val="edge"/>
              <c:yMode val="edge"/>
              <c:x val="2.6730261245434213E-2"/>
              <c:y val="0.15979778852924162"/>
            </c:manualLayout>
          </c:layout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EC"/>
          </a:p>
        </c:txPr>
        <c:crossAx val="171415424"/>
        <c:crosses val="autoZero"/>
        <c:lblAlgn val="ctr"/>
        <c:lblOffset val="100"/>
        <c:tickLblSkip val="1"/>
        <c:tickMarkSkip val="1"/>
      </c:catAx>
      <c:valAx>
        <c:axId val="171415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C"/>
          </a:p>
        </c:txPr>
        <c:crossAx val="171413504"/>
        <c:crosses val="autoZero"/>
        <c:crossBetween val="between"/>
        <c:dispUnits>
          <c:builtInUnit val="millions"/>
        </c:dispUnits>
      </c:valAx>
      <c:catAx>
        <c:axId val="171429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s-ES" sz="1200"/>
                  <a:t>EN BARRILES</a:t>
                </a:r>
              </a:p>
            </c:rich>
          </c:tx>
          <c:layout>
            <c:manualLayout>
              <c:xMode val="edge"/>
              <c:yMode val="edge"/>
              <c:x val="0.92357183343921623"/>
              <c:y val="0.16170342657444381"/>
            </c:manualLayout>
          </c:layout>
        </c:title>
        <c:tickLblPos val="none"/>
        <c:crossAx val="171431808"/>
        <c:crosses val="autoZero"/>
        <c:lblAlgn val="ctr"/>
        <c:lblOffset val="100"/>
      </c:catAx>
      <c:valAx>
        <c:axId val="171431808"/>
        <c:scaling>
          <c:orientation val="minMax"/>
        </c:scaling>
        <c:axPos val="r"/>
        <c:numFmt formatCode="#,##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C"/>
          </a:p>
        </c:txPr>
        <c:crossAx val="171429888"/>
        <c:crosses val="max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path path="rect">
            <a:fillToRect l="50000" t="50000" r="50000" b="50000"/>
          </a:path>
        </a:gradFill>
        <a:ln w="3175">
          <a:solidFill>
            <a:srgbClr val="00000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.25705931421493666"/>
          <c:y val="0.12839239807291394"/>
          <c:w val="0.51403946510896359"/>
          <c:h val="8.1403135418883457E-2"/>
        </c:manualLayout>
      </c:layout>
      <c:spPr>
        <a:solidFill>
          <a:schemeClr val="accent2">
            <a:lumMod val="20000"/>
            <a:lumOff val="80000"/>
            <a:alpha val="47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/>
          </a:pPr>
          <a:endParaRPr lang="es-EC"/>
        </a:p>
      </c:txPr>
    </c:legend>
    <c:plotVisOnly val="1"/>
    <c:dispBlanksAs val="gap"/>
  </c:chart>
  <c:spPr>
    <a:gradFill rotWithShape="0">
      <a:gsLst>
        <a:gs pos="0">
          <a:srgbClr val="FFFFFF">
            <a:gamma/>
            <a:shade val="83137"/>
            <a:invGamma/>
          </a:srgbClr>
        </a:gs>
        <a:gs pos="100000">
          <a:srgbClr val="FFFFFF"/>
        </a:gs>
      </a:gsLst>
      <a:path path="rect">
        <a:fillToRect l="50000" t="50000" r="50000" b="50000"/>
      </a:path>
    </a:gra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Page &amp;P</c:oddFooter>
    </c:headerFooter>
    <c:pageMargins b="1" l="0.75000000000001465" r="0.75000000000001465" t="1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wmf"/><Relationship Id="rId7" Type="http://schemas.openxmlformats.org/officeDocument/2006/relationships/image" Target="../media/image7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image" Target="../media/image11.png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8.png"/><Relationship Id="rId4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727074</xdr:colOff>
      <xdr:row>7</xdr:row>
      <xdr:rowOff>101600</xdr:rowOff>
    </xdr:from>
    <xdr:to>
      <xdr:col>2</xdr:col>
      <xdr:colOff>4762500</xdr:colOff>
      <xdr:row>9</xdr:row>
      <xdr:rowOff>101600</xdr:rowOff>
    </xdr:to>
    <xdr:sp macro="" textlink="">
      <xdr:nvSpPr>
        <xdr:cNvPr id="2" name="WordArt 5"/>
        <xdr:cNvSpPr>
          <a:spLocks noChangeArrowheads="1" noChangeShapeType="1" noTextEdit="1"/>
        </xdr:cNvSpPr>
      </xdr:nvSpPr>
      <xdr:spPr bwMode="auto">
        <a:xfrm>
          <a:off x="1514474" y="2679700"/>
          <a:ext cx="4035426" cy="508000"/>
        </a:xfrm>
        <a:prstGeom prst="rect">
          <a:avLst/>
        </a:prstGeom>
        <a:ln>
          <a:solidFill>
            <a:schemeClr val="bg1"/>
          </a:solidFill>
        </a:ln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ES" sz="3600" b="0" i="0" kern="1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  <a:ea typeface="+mn-ea"/>
              <a:cs typeface="+mn-cs"/>
            </a:rPr>
            <a:t>HIDROCARBURIFERA</a:t>
          </a:r>
          <a:endParaRPr lang="es-ES" sz="3600" b="0" i="0" kern="10" spc="0">
            <a:ln w="9525">
              <a:solidFill>
                <a:schemeClr val="bg1"/>
              </a:solidFill>
              <a:round/>
              <a:headEnd/>
              <a:tailEnd/>
            </a:ln>
            <a:solidFill>
              <a:schemeClr val="accent6">
                <a:lumMod val="75000"/>
              </a:schemeClr>
            </a:solidFill>
            <a:effectLst>
              <a:glow rad="63500">
                <a:schemeClr val="accent1">
                  <a:satMod val="175000"/>
                  <a:alpha val="40000"/>
                </a:schemeClr>
              </a:glow>
            </a:effectLst>
            <a:latin typeface="Arial Black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927099</xdr:colOff>
      <xdr:row>7</xdr:row>
      <xdr:rowOff>190500</xdr:rowOff>
    </xdr:from>
    <xdr:to>
      <xdr:col>8</xdr:col>
      <xdr:colOff>622300</xdr:colOff>
      <xdr:row>9</xdr:row>
      <xdr:rowOff>241300</xdr:rowOff>
    </xdr:to>
    <xdr:sp macro="" textlink="">
      <xdr:nvSpPr>
        <xdr:cNvPr id="4" name="WordArt 7"/>
        <xdr:cNvSpPr>
          <a:spLocks noChangeArrowheads="1" noChangeShapeType="1" noTextEdit="1"/>
        </xdr:cNvSpPr>
      </xdr:nvSpPr>
      <xdr:spPr bwMode="auto">
        <a:xfrm>
          <a:off x="9423399" y="2733675"/>
          <a:ext cx="3362326" cy="546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ES" sz="2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accent1">
                  <a:lumMod val="50000"/>
                </a:schemeClr>
              </a:solidFill>
              <a:effectLst>
                <a:glow rad="63500">
                  <a:schemeClr val="accent1">
                    <a:satMod val="175000"/>
                    <a:alpha val="40000"/>
                  </a:schemeClr>
                </a:glow>
              </a:effectLst>
              <a:latin typeface="Arial Black"/>
            </a:rPr>
            <a:t>PRESENTACION</a:t>
          </a:r>
        </a:p>
      </xdr:txBody>
    </xdr:sp>
    <xdr:clientData/>
  </xdr:twoCellAnchor>
  <xdr:twoCellAnchor>
    <xdr:from>
      <xdr:col>2</xdr:col>
      <xdr:colOff>920750</xdr:colOff>
      <xdr:row>5</xdr:row>
      <xdr:rowOff>590551</xdr:rowOff>
    </xdr:from>
    <xdr:to>
      <xdr:col>2</xdr:col>
      <xdr:colOff>4432300</xdr:colOff>
      <xdr:row>6</xdr:row>
      <xdr:rowOff>177800</xdr:rowOff>
    </xdr:to>
    <xdr:sp macro="" textlink="">
      <xdr:nvSpPr>
        <xdr:cNvPr id="5" name="WordArt 8"/>
        <xdr:cNvSpPr>
          <a:spLocks noChangeArrowheads="1" noChangeShapeType="1" noTextEdit="1"/>
        </xdr:cNvSpPr>
      </xdr:nvSpPr>
      <xdr:spPr bwMode="auto">
        <a:xfrm>
          <a:off x="1708150" y="1936751"/>
          <a:ext cx="3511550" cy="565149"/>
        </a:xfrm>
        <a:prstGeom prst="rect">
          <a:avLst/>
        </a:prstGeom>
        <a:ln>
          <a:solidFill>
            <a:schemeClr val="accent6">
              <a:lumMod val="20000"/>
              <a:lumOff val="80000"/>
            </a:schemeClr>
          </a:solidFill>
        </a:ln>
      </xdr:spPr>
      <xdr:txBody>
        <a:bodyPr wrap="none" fromWordArt="1">
          <a:prstTxWarp prst="textPlain">
            <a:avLst>
              <a:gd name="adj" fmla="val 51290"/>
            </a:avLst>
          </a:prstTxWarp>
          <a:scene3d>
            <a:camera prst="orthographicFront"/>
            <a:lightRig rig="threePt" dir="t"/>
          </a:scene3d>
          <a:sp3d extrusionH="57150">
            <a:extrusionClr>
              <a:schemeClr val="accent5">
                <a:lumMod val="60000"/>
                <a:lumOff val="40000"/>
              </a:schemeClr>
            </a:extrusionClr>
          </a:sp3d>
        </a:bodyPr>
        <a:lstStyle/>
        <a:p>
          <a:pPr algn="ctr" rtl="0"/>
          <a:r>
            <a:rPr lang="es-ES" sz="3600" b="1" i="1" kern="1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</a:rPr>
            <a:t>ESTADISTICA</a:t>
          </a:r>
          <a:endParaRPr lang="es-ES" sz="3600" b="1" i="1" kern="10" spc="0">
            <a:ln w="9525">
              <a:solidFill>
                <a:schemeClr val="accent6">
                  <a:lumMod val="40000"/>
                  <a:lumOff val="60000"/>
                </a:schemeClr>
              </a:solidFill>
              <a:round/>
              <a:headEnd/>
              <a:tailEnd/>
            </a:ln>
            <a:solidFill>
              <a:schemeClr val="accent6">
                <a:lumMod val="75000"/>
              </a:schemeClr>
            </a:solidFill>
            <a:effectLst>
              <a:glow rad="63500">
                <a:schemeClr val="accent1">
                  <a:satMod val="175000"/>
                  <a:alpha val="40000"/>
                </a:schemeClr>
              </a:glow>
            </a:effectLst>
            <a:latin typeface="Arial Black"/>
          </a:endParaRPr>
        </a:p>
      </xdr:txBody>
    </xdr:sp>
    <xdr:clientData/>
  </xdr:twoCellAnchor>
  <xdr:twoCellAnchor editAs="oneCell">
    <xdr:from>
      <xdr:col>2</xdr:col>
      <xdr:colOff>2044700</xdr:colOff>
      <xdr:row>12</xdr:row>
      <xdr:rowOff>109258</xdr:rowOff>
    </xdr:from>
    <xdr:to>
      <xdr:col>2</xdr:col>
      <xdr:colOff>2044700</xdr:colOff>
      <xdr:row>22</xdr:row>
      <xdr:rowOff>161925</xdr:rowOff>
    </xdr:to>
    <xdr:pic>
      <xdr:nvPicPr>
        <xdr:cNvPr id="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5275" y="4138333"/>
          <a:ext cx="0" cy="2529167"/>
        </a:xfrm>
        <a:prstGeom prst="rect">
          <a:avLst/>
        </a:prstGeom>
        <a:noFill/>
      </xdr:spPr>
    </xdr:pic>
    <xdr:clientData/>
  </xdr:twoCellAnchor>
  <xdr:twoCellAnchor>
    <xdr:from>
      <xdr:col>2</xdr:col>
      <xdr:colOff>758825</xdr:colOff>
      <xdr:row>11</xdr:row>
      <xdr:rowOff>0</xdr:rowOff>
    </xdr:from>
    <xdr:to>
      <xdr:col>2</xdr:col>
      <xdr:colOff>758825</xdr:colOff>
      <xdr:row>13</xdr:row>
      <xdr:rowOff>10886</xdr:rowOff>
    </xdr:to>
    <xdr:grpSp>
      <xdr:nvGrpSpPr>
        <xdr:cNvPr id="7" name="6 Grupo"/>
        <xdr:cNvGrpSpPr/>
      </xdr:nvGrpSpPr>
      <xdr:grpSpPr>
        <a:xfrm>
          <a:off x="1546225" y="3594100"/>
          <a:ext cx="0" cy="518886"/>
          <a:chOff x="4752975" y="3781425"/>
          <a:chExt cx="1828800" cy="1762125"/>
        </a:xfrm>
      </xdr:grpSpPr>
      <xdr:sp macro="" textlink="">
        <xdr:nvSpPr>
          <xdr:cNvPr id="8" name="Freeform 17"/>
          <xdr:cNvSpPr>
            <a:spLocks/>
          </xdr:cNvSpPr>
        </xdr:nvSpPr>
        <xdr:spPr bwMode="auto">
          <a:xfrm>
            <a:off x="6257925" y="4543351"/>
            <a:ext cx="19050" cy="87520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8" y="1"/>
              </a:cxn>
              <a:cxn ang="0">
                <a:pos x="3" y="3"/>
              </a:cxn>
              <a:cxn ang="0">
                <a:pos x="1" y="7"/>
              </a:cxn>
              <a:cxn ang="0">
                <a:pos x="0" y="12"/>
              </a:cxn>
              <a:cxn ang="0">
                <a:pos x="0" y="88"/>
              </a:cxn>
              <a:cxn ang="0">
                <a:pos x="1" y="92"/>
              </a:cxn>
              <a:cxn ang="0">
                <a:pos x="3" y="96"/>
              </a:cxn>
              <a:cxn ang="0">
                <a:pos x="8" y="98"/>
              </a:cxn>
              <a:cxn ang="0">
                <a:pos x="12" y="99"/>
              </a:cxn>
              <a:cxn ang="0">
                <a:pos x="15" y="75"/>
              </a:cxn>
              <a:cxn ang="0">
                <a:pos x="17" y="51"/>
              </a:cxn>
              <a:cxn ang="0">
                <a:pos x="20" y="28"/>
              </a:cxn>
              <a:cxn ang="0">
                <a:pos x="22" y="5"/>
              </a:cxn>
              <a:cxn ang="0">
                <a:pos x="20" y="3"/>
              </a:cxn>
              <a:cxn ang="0">
                <a:pos x="18" y="1"/>
              </a:cxn>
              <a:cxn ang="0">
                <a:pos x="15" y="0"/>
              </a:cxn>
              <a:cxn ang="0">
                <a:pos x="12" y="0"/>
              </a:cxn>
            </a:cxnLst>
            <a:rect l="0" t="0" r="r" b="b"/>
            <a:pathLst>
              <a:path w="22" h="99">
                <a:moveTo>
                  <a:pt x="12" y="0"/>
                </a:moveTo>
                <a:lnTo>
                  <a:pt x="8" y="1"/>
                </a:lnTo>
                <a:lnTo>
                  <a:pt x="3" y="3"/>
                </a:lnTo>
                <a:lnTo>
                  <a:pt x="1" y="7"/>
                </a:lnTo>
                <a:lnTo>
                  <a:pt x="0" y="12"/>
                </a:lnTo>
                <a:lnTo>
                  <a:pt x="0" y="88"/>
                </a:lnTo>
                <a:lnTo>
                  <a:pt x="1" y="92"/>
                </a:lnTo>
                <a:lnTo>
                  <a:pt x="3" y="96"/>
                </a:lnTo>
                <a:lnTo>
                  <a:pt x="8" y="98"/>
                </a:lnTo>
                <a:lnTo>
                  <a:pt x="12" y="99"/>
                </a:lnTo>
                <a:lnTo>
                  <a:pt x="15" y="75"/>
                </a:lnTo>
                <a:lnTo>
                  <a:pt x="17" y="51"/>
                </a:lnTo>
                <a:lnTo>
                  <a:pt x="20" y="28"/>
                </a:lnTo>
                <a:lnTo>
                  <a:pt x="22" y="5"/>
                </a:lnTo>
                <a:lnTo>
                  <a:pt x="20" y="3"/>
                </a:lnTo>
                <a:lnTo>
                  <a:pt x="18" y="1"/>
                </a:lnTo>
                <a:lnTo>
                  <a:pt x="15" y="0"/>
                </a:lnTo>
                <a:lnTo>
                  <a:pt x="12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" name="Freeform 18"/>
          <xdr:cNvSpPr>
            <a:spLocks/>
          </xdr:cNvSpPr>
        </xdr:nvSpPr>
        <xdr:spPr bwMode="auto">
          <a:xfrm>
            <a:off x="6257925" y="4668560"/>
            <a:ext cx="28575" cy="65954"/>
          </a:xfrm>
          <a:custGeom>
            <a:avLst/>
            <a:gdLst/>
            <a:ahLst/>
            <a:cxnLst>
              <a:cxn ang="0">
                <a:pos x="2" y="85"/>
              </a:cxn>
              <a:cxn ang="0">
                <a:pos x="6" y="85"/>
              </a:cxn>
              <a:cxn ang="0">
                <a:pos x="10" y="84"/>
              </a:cxn>
              <a:cxn ang="0">
                <a:pos x="13" y="84"/>
              </a:cxn>
              <a:cxn ang="0">
                <a:pos x="18" y="83"/>
              </a:cxn>
              <a:cxn ang="0">
                <a:pos x="22" y="83"/>
              </a:cxn>
              <a:cxn ang="0">
                <a:pos x="26" y="83"/>
              </a:cxn>
              <a:cxn ang="0">
                <a:pos x="29" y="82"/>
              </a:cxn>
              <a:cxn ang="0">
                <a:pos x="33" y="82"/>
              </a:cxn>
              <a:cxn ang="0">
                <a:pos x="30" y="56"/>
              </a:cxn>
              <a:cxn ang="0">
                <a:pos x="28" y="32"/>
              </a:cxn>
              <a:cxn ang="0">
                <a:pos x="28" y="13"/>
              </a:cxn>
              <a:cxn ang="0">
                <a:pos x="29" y="0"/>
              </a:cxn>
              <a:cxn ang="0">
                <a:pos x="22" y="1"/>
              </a:cxn>
              <a:cxn ang="0">
                <a:pos x="15" y="1"/>
              </a:cxn>
              <a:cxn ang="0">
                <a:pos x="8" y="2"/>
              </a:cxn>
              <a:cxn ang="0">
                <a:pos x="2" y="2"/>
              </a:cxn>
              <a:cxn ang="0">
                <a:pos x="1" y="16"/>
              </a:cxn>
              <a:cxn ang="0">
                <a:pos x="0" y="36"/>
              </a:cxn>
              <a:cxn ang="0">
                <a:pos x="0" y="59"/>
              </a:cxn>
              <a:cxn ang="0">
                <a:pos x="2" y="85"/>
              </a:cxn>
            </a:cxnLst>
            <a:rect l="0" t="0" r="r" b="b"/>
            <a:pathLst>
              <a:path w="33" h="85">
                <a:moveTo>
                  <a:pt x="2" y="85"/>
                </a:moveTo>
                <a:lnTo>
                  <a:pt x="6" y="85"/>
                </a:lnTo>
                <a:lnTo>
                  <a:pt x="10" y="84"/>
                </a:lnTo>
                <a:lnTo>
                  <a:pt x="13" y="84"/>
                </a:lnTo>
                <a:lnTo>
                  <a:pt x="18" y="83"/>
                </a:lnTo>
                <a:lnTo>
                  <a:pt x="22" y="83"/>
                </a:lnTo>
                <a:lnTo>
                  <a:pt x="26" y="83"/>
                </a:lnTo>
                <a:lnTo>
                  <a:pt x="29" y="82"/>
                </a:lnTo>
                <a:lnTo>
                  <a:pt x="33" y="82"/>
                </a:lnTo>
                <a:lnTo>
                  <a:pt x="30" y="56"/>
                </a:lnTo>
                <a:lnTo>
                  <a:pt x="28" y="32"/>
                </a:lnTo>
                <a:lnTo>
                  <a:pt x="28" y="13"/>
                </a:lnTo>
                <a:lnTo>
                  <a:pt x="29" y="0"/>
                </a:lnTo>
                <a:lnTo>
                  <a:pt x="22" y="1"/>
                </a:lnTo>
                <a:lnTo>
                  <a:pt x="15" y="1"/>
                </a:lnTo>
                <a:lnTo>
                  <a:pt x="8" y="2"/>
                </a:lnTo>
                <a:lnTo>
                  <a:pt x="2" y="2"/>
                </a:lnTo>
                <a:lnTo>
                  <a:pt x="1" y="16"/>
                </a:lnTo>
                <a:lnTo>
                  <a:pt x="0" y="36"/>
                </a:lnTo>
                <a:lnTo>
                  <a:pt x="0" y="59"/>
                </a:lnTo>
                <a:lnTo>
                  <a:pt x="2" y="8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" name="Freeform 19"/>
          <xdr:cNvSpPr>
            <a:spLocks/>
          </xdr:cNvSpPr>
        </xdr:nvSpPr>
        <xdr:spPr bwMode="auto">
          <a:xfrm>
            <a:off x="6257925" y="4659137"/>
            <a:ext cx="28575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0" y="3"/>
              </a:cxn>
              <a:cxn ang="0">
                <a:pos x="0" y="5"/>
              </a:cxn>
              <a:cxn ang="0">
                <a:pos x="6" y="5"/>
              </a:cxn>
              <a:cxn ang="0">
                <a:pos x="13" y="4"/>
              </a:cxn>
              <a:cxn ang="0">
                <a:pos x="20" y="4"/>
              </a:cxn>
              <a:cxn ang="0">
                <a:pos x="27" y="3"/>
              </a:cxn>
              <a:cxn ang="0">
                <a:pos x="27" y="2"/>
              </a:cxn>
              <a:cxn ang="0">
                <a:pos x="28" y="1"/>
              </a:cxn>
              <a:cxn ang="0">
                <a:pos x="28" y="0"/>
              </a:cxn>
              <a:cxn ang="0">
                <a:pos x="28" y="0"/>
              </a:cxn>
              <a:cxn ang="0">
                <a:pos x="1" y="0"/>
              </a:cxn>
            </a:cxnLst>
            <a:rect l="0" t="0" r="r" b="b"/>
            <a:pathLst>
              <a:path w="28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3"/>
                </a:lnTo>
                <a:lnTo>
                  <a:pt x="0" y="5"/>
                </a:lnTo>
                <a:lnTo>
                  <a:pt x="6" y="5"/>
                </a:lnTo>
                <a:lnTo>
                  <a:pt x="13" y="4"/>
                </a:lnTo>
                <a:lnTo>
                  <a:pt x="20" y="4"/>
                </a:lnTo>
                <a:lnTo>
                  <a:pt x="27" y="3"/>
                </a:lnTo>
                <a:lnTo>
                  <a:pt x="27" y="2"/>
                </a:lnTo>
                <a:lnTo>
                  <a:pt x="28" y="1"/>
                </a:lnTo>
                <a:lnTo>
                  <a:pt x="28" y="0"/>
                </a:lnTo>
                <a:lnTo>
                  <a:pt x="28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" name="Freeform 20"/>
          <xdr:cNvSpPr>
            <a:spLocks/>
          </xdr:cNvSpPr>
        </xdr:nvSpPr>
        <xdr:spPr bwMode="auto">
          <a:xfrm>
            <a:off x="5543550" y="4430287"/>
            <a:ext cx="57150" cy="169596"/>
          </a:xfrm>
          <a:custGeom>
            <a:avLst/>
            <a:gdLst/>
            <a:ahLst/>
            <a:cxnLst>
              <a:cxn ang="0">
                <a:pos x="15" y="93"/>
              </a:cxn>
              <a:cxn ang="0">
                <a:pos x="15" y="156"/>
              </a:cxn>
              <a:cxn ang="0">
                <a:pos x="14" y="160"/>
              </a:cxn>
              <a:cxn ang="0">
                <a:pos x="12" y="163"/>
              </a:cxn>
              <a:cxn ang="0">
                <a:pos x="9" y="165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3" y="175"/>
              </a:cxn>
              <a:cxn ang="0">
                <a:pos x="2" y="184"/>
              </a:cxn>
              <a:cxn ang="0">
                <a:pos x="1" y="193"/>
              </a:cxn>
              <a:cxn ang="0">
                <a:pos x="0" y="203"/>
              </a:cxn>
              <a:cxn ang="0">
                <a:pos x="0" y="203"/>
              </a:cxn>
              <a:cxn ang="0">
                <a:pos x="1" y="203"/>
              </a:cxn>
              <a:cxn ang="0">
                <a:pos x="1" y="203"/>
              </a:cxn>
              <a:cxn ang="0">
                <a:pos x="1" y="203"/>
              </a:cxn>
              <a:cxn ang="0">
                <a:pos x="2" y="201"/>
              </a:cxn>
              <a:cxn ang="0">
                <a:pos x="2" y="200"/>
              </a:cxn>
              <a:cxn ang="0">
                <a:pos x="2" y="199"/>
              </a:cxn>
              <a:cxn ang="0">
                <a:pos x="2" y="199"/>
              </a:cxn>
              <a:cxn ang="0">
                <a:pos x="24" y="199"/>
              </a:cxn>
              <a:cxn ang="0">
                <a:pos x="24" y="199"/>
              </a:cxn>
              <a:cxn ang="0">
                <a:pos x="24" y="200"/>
              </a:cxn>
              <a:cxn ang="0">
                <a:pos x="24" y="201"/>
              </a:cxn>
              <a:cxn ang="0">
                <a:pos x="24" y="202"/>
              </a:cxn>
              <a:cxn ang="0">
                <a:pos x="25" y="202"/>
              </a:cxn>
              <a:cxn ang="0">
                <a:pos x="27" y="201"/>
              </a:cxn>
              <a:cxn ang="0">
                <a:pos x="28" y="201"/>
              </a:cxn>
              <a:cxn ang="0">
                <a:pos x="29" y="201"/>
              </a:cxn>
              <a:cxn ang="0">
                <a:pos x="42" y="195"/>
              </a:cxn>
              <a:cxn ang="0">
                <a:pos x="53" y="181"/>
              </a:cxn>
              <a:cxn ang="0">
                <a:pos x="59" y="160"/>
              </a:cxn>
              <a:cxn ang="0">
                <a:pos x="63" y="136"/>
              </a:cxn>
              <a:cxn ang="0">
                <a:pos x="64" y="110"/>
              </a:cxn>
              <a:cxn ang="0">
                <a:pos x="63" y="83"/>
              </a:cxn>
              <a:cxn ang="0">
                <a:pos x="58" y="59"/>
              </a:cxn>
              <a:cxn ang="0">
                <a:pos x="54" y="38"/>
              </a:cxn>
              <a:cxn ang="0">
                <a:pos x="52" y="31"/>
              </a:cxn>
              <a:cxn ang="0">
                <a:pos x="49" y="25"/>
              </a:cxn>
              <a:cxn ang="0">
                <a:pos x="45" y="20"/>
              </a:cxn>
              <a:cxn ang="0">
                <a:pos x="40" y="16"/>
              </a:cxn>
              <a:cxn ang="0">
                <a:pos x="35" y="11"/>
              </a:cxn>
              <a:cxn ang="0">
                <a:pos x="30" y="7"/>
              </a:cxn>
              <a:cxn ang="0">
                <a:pos x="24" y="3"/>
              </a:cxn>
              <a:cxn ang="0">
                <a:pos x="18" y="0"/>
              </a:cxn>
              <a:cxn ang="0">
                <a:pos x="18" y="19"/>
              </a:cxn>
              <a:cxn ang="0">
                <a:pos x="17" y="40"/>
              </a:cxn>
              <a:cxn ang="0">
                <a:pos x="15" y="63"/>
              </a:cxn>
              <a:cxn ang="0">
                <a:pos x="13" y="87"/>
              </a:cxn>
              <a:cxn ang="0">
                <a:pos x="14" y="88"/>
              </a:cxn>
              <a:cxn ang="0">
                <a:pos x="14" y="90"/>
              </a:cxn>
              <a:cxn ang="0">
                <a:pos x="15" y="91"/>
              </a:cxn>
              <a:cxn ang="0">
                <a:pos x="15" y="93"/>
              </a:cxn>
            </a:cxnLst>
            <a:rect l="0" t="0" r="r" b="b"/>
            <a:pathLst>
              <a:path w="64" h="203">
                <a:moveTo>
                  <a:pt x="15" y="93"/>
                </a:moveTo>
                <a:lnTo>
                  <a:pt x="15" y="156"/>
                </a:lnTo>
                <a:lnTo>
                  <a:pt x="14" y="160"/>
                </a:lnTo>
                <a:lnTo>
                  <a:pt x="12" y="163"/>
                </a:lnTo>
                <a:lnTo>
                  <a:pt x="9" y="165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3" y="175"/>
                </a:lnTo>
                <a:lnTo>
                  <a:pt x="2" y="184"/>
                </a:lnTo>
                <a:lnTo>
                  <a:pt x="1" y="193"/>
                </a:lnTo>
                <a:lnTo>
                  <a:pt x="0" y="203"/>
                </a:lnTo>
                <a:lnTo>
                  <a:pt x="0" y="203"/>
                </a:lnTo>
                <a:lnTo>
                  <a:pt x="1" y="203"/>
                </a:lnTo>
                <a:lnTo>
                  <a:pt x="1" y="203"/>
                </a:lnTo>
                <a:lnTo>
                  <a:pt x="1" y="203"/>
                </a:lnTo>
                <a:lnTo>
                  <a:pt x="2" y="201"/>
                </a:lnTo>
                <a:lnTo>
                  <a:pt x="2" y="200"/>
                </a:lnTo>
                <a:lnTo>
                  <a:pt x="2" y="199"/>
                </a:lnTo>
                <a:lnTo>
                  <a:pt x="2" y="199"/>
                </a:lnTo>
                <a:lnTo>
                  <a:pt x="24" y="199"/>
                </a:lnTo>
                <a:lnTo>
                  <a:pt x="24" y="199"/>
                </a:lnTo>
                <a:lnTo>
                  <a:pt x="24" y="200"/>
                </a:lnTo>
                <a:lnTo>
                  <a:pt x="24" y="201"/>
                </a:lnTo>
                <a:lnTo>
                  <a:pt x="24" y="202"/>
                </a:lnTo>
                <a:lnTo>
                  <a:pt x="25" y="202"/>
                </a:lnTo>
                <a:lnTo>
                  <a:pt x="27" y="201"/>
                </a:lnTo>
                <a:lnTo>
                  <a:pt x="28" y="201"/>
                </a:lnTo>
                <a:lnTo>
                  <a:pt x="29" y="201"/>
                </a:lnTo>
                <a:lnTo>
                  <a:pt x="42" y="195"/>
                </a:lnTo>
                <a:lnTo>
                  <a:pt x="53" y="181"/>
                </a:lnTo>
                <a:lnTo>
                  <a:pt x="59" y="160"/>
                </a:lnTo>
                <a:lnTo>
                  <a:pt x="63" y="136"/>
                </a:lnTo>
                <a:lnTo>
                  <a:pt x="64" y="110"/>
                </a:lnTo>
                <a:lnTo>
                  <a:pt x="63" y="83"/>
                </a:lnTo>
                <a:lnTo>
                  <a:pt x="58" y="59"/>
                </a:lnTo>
                <a:lnTo>
                  <a:pt x="54" y="38"/>
                </a:lnTo>
                <a:lnTo>
                  <a:pt x="52" y="31"/>
                </a:lnTo>
                <a:lnTo>
                  <a:pt x="49" y="25"/>
                </a:lnTo>
                <a:lnTo>
                  <a:pt x="45" y="20"/>
                </a:lnTo>
                <a:lnTo>
                  <a:pt x="40" y="16"/>
                </a:lnTo>
                <a:lnTo>
                  <a:pt x="35" y="11"/>
                </a:lnTo>
                <a:lnTo>
                  <a:pt x="30" y="7"/>
                </a:lnTo>
                <a:lnTo>
                  <a:pt x="24" y="3"/>
                </a:lnTo>
                <a:lnTo>
                  <a:pt x="18" y="0"/>
                </a:lnTo>
                <a:lnTo>
                  <a:pt x="18" y="19"/>
                </a:lnTo>
                <a:lnTo>
                  <a:pt x="17" y="40"/>
                </a:lnTo>
                <a:lnTo>
                  <a:pt x="15" y="63"/>
                </a:lnTo>
                <a:lnTo>
                  <a:pt x="13" y="87"/>
                </a:lnTo>
                <a:lnTo>
                  <a:pt x="14" y="88"/>
                </a:lnTo>
                <a:lnTo>
                  <a:pt x="14" y="90"/>
                </a:lnTo>
                <a:lnTo>
                  <a:pt x="15" y="91"/>
                </a:lnTo>
                <a:lnTo>
                  <a:pt x="15" y="93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5543550" y="4599883"/>
            <a:ext cx="76200" cy="200585"/>
          </a:xfrm>
          <a:custGeom>
            <a:avLst/>
            <a:gdLst/>
            <a:ahLst/>
            <a:cxnLst>
              <a:cxn ang="0">
                <a:pos x="19" y="120"/>
              </a:cxn>
              <a:cxn ang="0">
                <a:pos x="24" y="127"/>
              </a:cxn>
              <a:cxn ang="0">
                <a:pos x="31" y="137"/>
              </a:cxn>
              <a:cxn ang="0">
                <a:pos x="36" y="147"/>
              </a:cxn>
              <a:cxn ang="0">
                <a:pos x="42" y="159"/>
              </a:cxn>
              <a:cxn ang="0">
                <a:pos x="48" y="172"/>
              </a:cxn>
              <a:cxn ang="0">
                <a:pos x="53" y="186"/>
              </a:cxn>
              <a:cxn ang="0">
                <a:pos x="57" y="201"/>
              </a:cxn>
              <a:cxn ang="0">
                <a:pos x="60" y="215"/>
              </a:cxn>
              <a:cxn ang="0">
                <a:pos x="66" y="218"/>
              </a:cxn>
              <a:cxn ang="0">
                <a:pos x="72" y="220"/>
              </a:cxn>
              <a:cxn ang="0">
                <a:pos x="77" y="224"/>
              </a:cxn>
              <a:cxn ang="0">
                <a:pos x="83" y="226"/>
              </a:cxn>
              <a:cxn ang="0">
                <a:pos x="85" y="227"/>
              </a:cxn>
              <a:cxn ang="0">
                <a:pos x="87" y="227"/>
              </a:cxn>
              <a:cxn ang="0">
                <a:pos x="88" y="228"/>
              </a:cxn>
              <a:cxn ang="0">
                <a:pos x="90" y="229"/>
              </a:cxn>
              <a:cxn ang="0">
                <a:pos x="87" y="210"/>
              </a:cxn>
              <a:cxn ang="0">
                <a:pos x="82" y="191"/>
              </a:cxn>
              <a:cxn ang="0">
                <a:pos x="76" y="173"/>
              </a:cxn>
              <a:cxn ang="0">
                <a:pos x="70" y="157"/>
              </a:cxn>
              <a:cxn ang="0">
                <a:pos x="63" y="141"/>
              </a:cxn>
              <a:cxn ang="0">
                <a:pos x="55" y="126"/>
              </a:cxn>
              <a:cxn ang="0">
                <a:pos x="49" y="115"/>
              </a:cxn>
              <a:cxn ang="0">
                <a:pos x="41" y="104"/>
              </a:cxn>
              <a:cxn ang="0">
                <a:pos x="30" y="78"/>
              </a:cxn>
              <a:cxn ang="0">
                <a:pos x="24" y="47"/>
              </a:cxn>
              <a:cxn ang="0">
                <a:pos x="23" y="18"/>
              </a:cxn>
              <a:cxn ang="0">
                <a:pos x="24" y="0"/>
              </a:cxn>
              <a:cxn ang="0">
                <a:pos x="18" y="0"/>
              </a:cxn>
              <a:cxn ang="0">
                <a:pos x="13" y="0"/>
              </a:cxn>
              <a:cxn ang="0">
                <a:pos x="6" y="1"/>
              </a:cxn>
              <a:cxn ang="0">
                <a:pos x="1" y="1"/>
              </a:cxn>
              <a:cxn ang="0">
                <a:pos x="0" y="22"/>
              </a:cxn>
              <a:cxn ang="0">
                <a:pos x="0" y="55"/>
              </a:cxn>
              <a:cxn ang="0">
                <a:pos x="5" y="91"/>
              </a:cxn>
              <a:cxn ang="0">
                <a:pos x="19" y="120"/>
              </a:cxn>
            </a:cxnLst>
            <a:rect l="0" t="0" r="r" b="b"/>
            <a:pathLst>
              <a:path w="90" h="229">
                <a:moveTo>
                  <a:pt x="19" y="120"/>
                </a:moveTo>
                <a:lnTo>
                  <a:pt x="24" y="127"/>
                </a:lnTo>
                <a:lnTo>
                  <a:pt x="31" y="137"/>
                </a:lnTo>
                <a:lnTo>
                  <a:pt x="36" y="147"/>
                </a:lnTo>
                <a:lnTo>
                  <a:pt x="42" y="159"/>
                </a:lnTo>
                <a:lnTo>
                  <a:pt x="48" y="172"/>
                </a:lnTo>
                <a:lnTo>
                  <a:pt x="53" y="186"/>
                </a:lnTo>
                <a:lnTo>
                  <a:pt x="57" y="201"/>
                </a:lnTo>
                <a:lnTo>
                  <a:pt x="60" y="215"/>
                </a:lnTo>
                <a:lnTo>
                  <a:pt x="66" y="218"/>
                </a:lnTo>
                <a:lnTo>
                  <a:pt x="72" y="220"/>
                </a:lnTo>
                <a:lnTo>
                  <a:pt x="77" y="224"/>
                </a:lnTo>
                <a:lnTo>
                  <a:pt x="83" y="226"/>
                </a:lnTo>
                <a:lnTo>
                  <a:pt x="85" y="227"/>
                </a:lnTo>
                <a:lnTo>
                  <a:pt x="87" y="227"/>
                </a:lnTo>
                <a:lnTo>
                  <a:pt x="88" y="228"/>
                </a:lnTo>
                <a:lnTo>
                  <a:pt x="90" y="229"/>
                </a:lnTo>
                <a:lnTo>
                  <a:pt x="87" y="210"/>
                </a:lnTo>
                <a:lnTo>
                  <a:pt x="82" y="191"/>
                </a:lnTo>
                <a:lnTo>
                  <a:pt x="76" y="173"/>
                </a:lnTo>
                <a:lnTo>
                  <a:pt x="70" y="157"/>
                </a:lnTo>
                <a:lnTo>
                  <a:pt x="63" y="141"/>
                </a:lnTo>
                <a:lnTo>
                  <a:pt x="55" y="126"/>
                </a:lnTo>
                <a:lnTo>
                  <a:pt x="49" y="115"/>
                </a:lnTo>
                <a:lnTo>
                  <a:pt x="41" y="104"/>
                </a:lnTo>
                <a:lnTo>
                  <a:pt x="30" y="78"/>
                </a:lnTo>
                <a:lnTo>
                  <a:pt x="24" y="47"/>
                </a:lnTo>
                <a:lnTo>
                  <a:pt x="23" y="18"/>
                </a:lnTo>
                <a:lnTo>
                  <a:pt x="24" y="0"/>
                </a:lnTo>
                <a:lnTo>
                  <a:pt x="18" y="0"/>
                </a:lnTo>
                <a:lnTo>
                  <a:pt x="13" y="0"/>
                </a:lnTo>
                <a:lnTo>
                  <a:pt x="6" y="1"/>
                </a:lnTo>
                <a:lnTo>
                  <a:pt x="1" y="1"/>
                </a:lnTo>
                <a:lnTo>
                  <a:pt x="0" y="22"/>
                </a:lnTo>
                <a:lnTo>
                  <a:pt x="0" y="55"/>
                </a:lnTo>
                <a:lnTo>
                  <a:pt x="5" y="91"/>
                </a:lnTo>
                <a:lnTo>
                  <a:pt x="19" y="12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5543550" y="4599883"/>
            <a:ext cx="19050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1" y="2"/>
              </a:cxn>
              <a:cxn ang="0">
                <a:pos x="0" y="4"/>
              </a:cxn>
              <a:cxn ang="0">
                <a:pos x="5" y="4"/>
              </a:cxn>
              <a:cxn ang="0">
                <a:pos x="12" y="3"/>
              </a:cxn>
              <a:cxn ang="0">
                <a:pos x="17" y="3"/>
              </a:cxn>
              <a:cxn ang="0">
                <a:pos x="23" y="3"/>
              </a:cxn>
              <a:cxn ang="0">
                <a:pos x="23" y="2"/>
              </a:cxn>
              <a:cxn ang="0">
                <a:pos x="23" y="1"/>
              </a:cxn>
              <a:cxn ang="0">
                <a:pos x="23" y="0"/>
              </a:cxn>
              <a:cxn ang="0">
                <a:pos x="23" y="0"/>
              </a:cxn>
              <a:cxn ang="0">
                <a:pos x="1" y="0"/>
              </a:cxn>
            </a:cxnLst>
            <a:rect l="0" t="0" r="r" b="b"/>
            <a:pathLst>
              <a:path w="23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4"/>
                </a:lnTo>
                <a:lnTo>
                  <a:pt x="5" y="4"/>
                </a:lnTo>
                <a:lnTo>
                  <a:pt x="12" y="3"/>
                </a:lnTo>
                <a:lnTo>
                  <a:pt x="17" y="3"/>
                </a:lnTo>
                <a:lnTo>
                  <a:pt x="23" y="3"/>
                </a:lnTo>
                <a:lnTo>
                  <a:pt x="23" y="2"/>
                </a:lnTo>
                <a:lnTo>
                  <a:pt x="23" y="1"/>
                </a:lnTo>
                <a:lnTo>
                  <a:pt x="23" y="0"/>
                </a:lnTo>
                <a:lnTo>
                  <a:pt x="23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" name="Freeform 42"/>
          <xdr:cNvSpPr>
            <a:spLocks/>
          </xdr:cNvSpPr>
        </xdr:nvSpPr>
        <xdr:spPr bwMode="auto">
          <a:xfrm>
            <a:off x="5848350" y="4477397"/>
            <a:ext cx="28575" cy="37688"/>
          </a:xfrm>
          <a:custGeom>
            <a:avLst/>
            <a:gdLst/>
            <a:ahLst/>
            <a:cxnLst>
              <a:cxn ang="0">
                <a:pos x="0" y="5"/>
              </a:cxn>
              <a:cxn ang="0">
                <a:pos x="10" y="48"/>
              </a:cxn>
              <a:cxn ang="0">
                <a:pos x="31" y="48"/>
              </a:cxn>
              <a:cxn ang="0">
                <a:pos x="34" y="0"/>
              </a:cxn>
              <a:cxn ang="0">
                <a:pos x="0" y="5"/>
              </a:cxn>
            </a:cxnLst>
            <a:rect l="0" t="0" r="r" b="b"/>
            <a:pathLst>
              <a:path w="34" h="48">
                <a:moveTo>
                  <a:pt x="0" y="5"/>
                </a:moveTo>
                <a:lnTo>
                  <a:pt x="10" y="48"/>
                </a:lnTo>
                <a:lnTo>
                  <a:pt x="31" y="48"/>
                </a:lnTo>
                <a:lnTo>
                  <a:pt x="34" y="0"/>
                </a:lnTo>
                <a:lnTo>
                  <a:pt x="0" y="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43"/>
          <xdr:cNvSpPr>
            <a:spLocks/>
          </xdr:cNvSpPr>
        </xdr:nvSpPr>
        <xdr:spPr bwMode="auto">
          <a:xfrm>
            <a:off x="5886450" y="4477397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" y="45"/>
              </a:cxn>
              <a:cxn ang="0">
                <a:pos x="24" y="45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5">
                <a:moveTo>
                  <a:pt x="0" y="0"/>
                </a:moveTo>
                <a:lnTo>
                  <a:pt x="3" y="45"/>
                </a:lnTo>
                <a:lnTo>
                  <a:pt x="24" y="45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44"/>
          <xdr:cNvSpPr>
            <a:spLocks/>
          </xdr:cNvSpPr>
        </xdr:nvSpPr>
        <xdr:spPr bwMode="auto">
          <a:xfrm>
            <a:off x="5934075" y="4477397"/>
            <a:ext cx="28575" cy="47110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44"/>
              </a:cxn>
              <a:cxn ang="0">
                <a:pos x="22" y="47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7">
                <a:moveTo>
                  <a:pt x="0" y="0"/>
                </a:moveTo>
                <a:lnTo>
                  <a:pt x="1" y="44"/>
                </a:lnTo>
                <a:lnTo>
                  <a:pt x="22" y="47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45"/>
          <xdr:cNvSpPr>
            <a:spLocks/>
          </xdr:cNvSpPr>
        </xdr:nvSpPr>
        <xdr:spPr bwMode="auto">
          <a:xfrm>
            <a:off x="5962650" y="4477397"/>
            <a:ext cx="38100" cy="47110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6"/>
              </a:cxn>
              <a:cxn ang="0">
                <a:pos x="24" y="49"/>
              </a:cxn>
              <a:cxn ang="0">
                <a:pos x="36" y="2"/>
              </a:cxn>
              <a:cxn ang="0">
                <a:pos x="5" y="0"/>
              </a:cxn>
            </a:cxnLst>
            <a:rect l="0" t="0" r="r" b="b"/>
            <a:pathLst>
              <a:path w="36" h="49">
                <a:moveTo>
                  <a:pt x="5" y="0"/>
                </a:moveTo>
                <a:lnTo>
                  <a:pt x="0" y="46"/>
                </a:lnTo>
                <a:lnTo>
                  <a:pt x="24" y="49"/>
                </a:lnTo>
                <a:lnTo>
                  <a:pt x="36" y="2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46"/>
          <xdr:cNvSpPr>
            <a:spLocks/>
          </xdr:cNvSpPr>
        </xdr:nvSpPr>
        <xdr:spPr bwMode="auto">
          <a:xfrm>
            <a:off x="5210175" y="4449131"/>
            <a:ext cx="19050" cy="37688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8" y="43"/>
              </a:cxn>
              <a:cxn ang="0">
                <a:pos x="26" y="43"/>
              </a:cxn>
              <a:cxn ang="0">
                <a:pos x="28" y="0"/>
              </a:cxn>
              <a:cxn ang="0">
                <a:pos x="0" y="6"/>
              </a:cxn>
            </a:cxnLst>
            <a:rect l="0" t="0" r="r" b="b"/>
            <a:pathLst>
              <a:path w="28" h="43">
                <a:moveTo>
                  <a:pt x="0" y="6"/>
                </a:moveTo>
                <a:lnTo>
                  <a:pt x="8" y="43"/>
                </a:lnTo>
                <a:lnTo>
                  <a:pt x="26" y="43"/>
                </a:lnTo>
                <a:lnTo>
                  <a:pt x="28" y="0"/>
                </a:lnTo>
                <a:lnTo>
                  <a:pt x="0" y="6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47"/>
          <xdr:cNvSpPr>
            <a:spLocks/>
          </xdr:cNvSpPr>
        </xdr:nvSpPr>
        <xdr:spPr bwMode="auto">
          <a:xfrm>
            <a:off x="52387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2" y="41"/>
              </a:cxn>
              <a:cxn ang="0">
                <a:pos x="20" y="41"/>
              </a:cxn>
              <a:cxn ang="0">
                <a:pos x="28" y="0"/>
              </a:cxn>
              <a:cxn ang="0">
                <a:pos x="0" y="0"/>
              </a:cxn>
            </a:cxnLst>
            <a:rect l="0" t="0" r="r" b="b"/>
            <a:pathLst>
              <a:path w="28" h="41">
                <a:moveTo>
                  <a:pt x="0" y="0"/>
                </a:moveTo>
                <a:lnTo>
                  <a:pt x="2" y="41"/>
                </a:lnTo>
                <a:lnTo>
                  <a:pt x="20" y="41"/>
                </a:lnTo>
                <a:lnTo>
                  <a:pt x="28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48"/>
          <xdr:cNvSpPr>
            <a:spLocks/>
          </xdr:cNvSpPr>
        </xdr:nvSpPr>
        <xdr:spPr bwMode="auto">
          <a:xfrm>
            <a:off x="52768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39"/>
              </a:cxn>
              <a:cxn ang="0">
                <a:pos x="19" y="42"/>
              </a:cxn>
              <a:cxn ang="0">
                <a:pos x="29" y="0"/>
              </a:cxn>
              <a:cxn ang="0">
                <a:pos x="0" y="0"/>
              </a:cxn>
            </a:cxnLst>
            <a:rect l="0" t="0" r="r" b="b"/>
            <a:pathLst>
              <a:path w="29" h="42">
                <a:moveTo>
                  <a:pt x="0" y="0"/>
                </a:moveTo>
                <a:lnTo>
                  <a:pt x="1" y="39"/>
                </a:lnTo>
                <a:lnTo>
                  <a:pt x="19" y="42"/>
                </a:lnTo>
                <a:lnTo>
                  <a:pt x="29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49"/>
          <xdr:cNvSpPr>
            <a:spLocks/>
          </xdr:cNvSpPr>
        </xdr:nvSpPr>
        <xdr:spPr bwMode="auto">
          <a:xfrm>
            <a:off x="5305425" y="4449131"/>
            <a:ext cx="28575" cy="37688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1"/>
              </a:cxn>
              <a:cxn ang="0">
                <a:pos x="20" y="44"/>
              </a:cxn>
              <a:cxn ang="0">
                <a:pos x="31" y="3"/>
              </a:cxn>
              <a:cxn ang="0">
                <a:pos x="5" y="0"/>
              </a:cxn>
            </a:cxnLst>
            <a:rect l="0" t="0" r="r" b="b"/>
            <a:pathLst>
              <a:path w="31" h="44">
                <a:moveTo>
                  <a:pt x="5" y="0"/>
                </a:moveTo>
                <a:lnTo>
                  <a:pt x="0" y="41"/>
                </a:lnTo>
                <a:lnTo>
                  <a:pt x="20" y="44"/>
                </a:lnTo>
                <a:lnTo>
                  <a:pt x="31" y="3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50"/>
          <xdr:cNvSpPr>
            <a:spLocks/>
          </xdr:cNvSpPr>
        </xdr:nvSpPr>
        <xdr:spPr bwMode="auto">
          <a:xfrm>
            <a:off x="5743575" y="4305079"/>
            <a:ext cx="476250" cy="144051"/>
          </a:xfrm>
          <a:custGeom>
            <a:avLst/>
            <a:gdLst/>
            <a:ahLst/>
            <a:cxnLst>
              <a:cxn ang="0">
                <a:pos x="85" y="127"/>
              </a:cxn>
              <a:cxn ang="0">
                <a:pos x="90" y="123"/>
              </a:cxn>
              <a:cxn ang="0">
                <a:pos x="96" y="119"/>
              </a:cxn>
              <a:cxn ang="0">
                <a:pos x="104" y="115"/>
              </a:cxn>
              <a:cxn ang="0">
                <a:pos x="112" y="111"/>
              </a:cxn>
              <a:cxn ang="0">
                <a:pos x="122" y="108"/>
              </a:cxn>
              <a:cxn ang="0">
                <a:pos x="132" y="106"/>
              </a:cxn>
              <a:cxn ang="0">
                <a:pos x="143" y="103"/>
              </a:cxn>
              <a:cxn ang="0">
                <a:pos x="155" y="101"/>
              </a:cxn>
              <a:cxn ang="0">
                <a:pos x="166" y="99"/>
              </a:cxn>
              <a:cxn ang="0">
                <a:pos x="179" y="98"/>
              </a:cxn>
              <a:cxn ang="0">
                <a:pos x="192" y="98"/>
              </a:cxn>
              <a:cxn ang="0">
                <a:pos x="204" y="98"/>
              </a:cxn>
              <a:cxn ang="0">
                <a:pos x="217" y="99"/>
              </a:cxn>
              <a:cxn ang="0">
                <a:pos x="230" y="100"/>
              </a:cxn>
              <a:cxn ang="0">
                <a:pos x="242" y="102"/>
              </a:cxn>
              <a:cxn ang="0">
                <a:pos x="255" y="104"/>
              </a:cxn>
              <a:cxn ang="0">
                <a:pos x="544" y="27"/>
              </a:cxn>
              <a:cxn ang="0">
                <a:pos x="529" y="21"/>
              </a:cxn>
              <a:cxn ang="0">
                <a:pos x="514" y="16"/>
              </a:cxn>
              <a:cxn ang="0">
                <a:pos x="499" y="11"/>
              </a:cxn>
              <a:cxn ang="0">
                <a:pos x="484" y="9"/>
              </a:cxn>
              <a:cxn ang="0">
                <a:pos x="469" y="7"/>
              </a:cxn>
              <a:cxn ang="0">
                <a:pos x="455" y="5"/>
              </a:cxn>
              <a:cxn ang="0">
                <a:pos x="441" y="4"/>
              </a:cxn>
              <a:cxn ang="0">
                <a:pos x="430" y="4"/>
              </a:cxn>
              <a:cxn ang="0">
                <a:pos x="396" y="2"/>
              </a:cxn>
              <a:cxn ang="0">
                <a:pos x="363" y="1"/>
              </a:cxn>
              <a:cxn ang="0">
                <a:pos x="331" y="1"/>
              </a:cxn>
              <a:cxn ang="0">
                <a:pos x="300" y="0"/>
              </a:cxn>
              <a:cxn ang="0">
                <a:pos x="270" y="1"/>
              </a:cxn>
              <a:cxn ang="0">
                <a:pos x="241" y="1"/>
              </a:cxn>
              <a:cxn ang="0">
                <a:pos x="214" y="3"/>
              </a:cxn>
              <a:cxn ang="0">
                <a:pos x="187" y="5"/>
              </a:cxn>
              <a:cxn ang="0">
                <a:pos x="161" y="8"/>
              </a:cxn>
              <a:cxn ang="0">
                <a:pos x="137" y="12"/>
              </a:cxn>
              <a:cxn ang="0">
                <a:pos x="114" y="18"/>
              </a:cxn>
              <a:cxn ang="0">
                <a:pos x="92" y="24"/>
              </a:cxn>
              <a:cxn ang="0">
                <a:pos x="71" y="30"/>
              </a:cxn>
              <a:cxn ang="0">
                <a:pos x="52" y="39"/>
              </a:cxn>
              <a:cxn ang="0">
                <a:pos x="34" y="48"/>
              </a:cxn>
              <a:cxn ang="0">
                <a:pos x="17" y="58"/>
              </a:cxn>
              <a:cxn ang="0">
                <a:pos x="7" y="72"/>
              </a:cxn>
              <a:cxn ang="0">
                <a:pos x="2" y="97"/>
              </a:cxn>
              <a:cxn ang="0">
                <a:pos x="0" y="132"/>
              </a:cxn>
              <a:cxn ang="0">
                <a:pos x="0" y="173"/>
              </a:cxn>
              <a:cxn ang="0">
                <a:pos x="84" y="151"/>
              </a:cxn>
              <a:cxn ang="0">
                <a:pos x="84" y="141"/>
              </a:cxn>
              <a:cxn ang="0">
                <a:pos x="85" y="134"/>
              </a:cxn>
              <a:cxn ang="0">
                <a:pos x="85" y="130"/>
              </a:cxn>
              <a:cxn ang="0">
                <a:pos x="85" y="127"/>
              </a:cxn>
            </a:cxnLst>
            <a:rect l="0" t="0" r="r" b="b"/>
            <a:pathLst>
              <a:path w="544" h="173">
                <a:moveTo>
                  <a:pt x="85" y="127"/>
                </a:moveTo>
                <a:lnTo>
                  <a:pt x="90" y="123"/>
                </a:lnTo>
                <a:lnTo>
                  <a:pt x="96" y="119"/>
                </a:lnTo>
                <a:lnTo>
                  <a:pt x="104" y="115"/>
                </a:lnTo>
                <a:lnTo>
                  <a:pt x="112" y="111"/>
                </a:lnTo>
                <a:lnTo>
                  <a:pt x="122" y="108"/>
                </a:lnTo>
                <a:lnTo>
                  <a:pt x="132" y="106"/>
                </a:lnTo>
                <a:lnTo>
                  <a:pt x="143" y="103"/>
                </a:lnTo>
                <a:lnTo>
                  <a:pt x="155" y="101"/>
                </a:lnTo>
                <a:lnTo>
                  <a:pt x="166" y="99"/>
                </a:lnTo>
                <a:lnTo>
                  <a:pt x="179" y="98"/>
                </a:lnTo>
                <a:lnTo>
                  <a:pt x="192" y="98"/>
                </a:lnTo>
                <a:lnTo>
                  <a:pt x="204" y="98"/>
                </a:lnTo>
                <a:lnTo>
                  <a:pt x="217" y="99"/>
                </a:lnTo>
                <a:lnTo>
                  <a:pt x="230" y="100"/>
                </a:lnTo>
                <a:lnTo>
                  <a:pt x="242" y="102"/>
                </a:lnTo>
                <a:lnTo>
                  <a:pt x="255" y="104"/>
                </a:lnTo>
                <a:lnTo>
                  <a:pt x="544" y="27"/>
                </a:lnTo>
                <a:lnTo>
                  <a:pt x="529" y="21"/>
                </a:lnTo>
                <a:lnTo>
                  <a:pt x="514" y="16"/>
                </a:lnTo>
                <a:lnTo>
                  <a:pt x="499" y="11"/>
                </a:lnTo>
                <a:lnTo>
                  <a:pt x="484" y="9"/>
                </a:lnTo>
                <a:lnTo>
                  <a:pt x="469" y="7"/>
                </a:lnTo>
                <a:lnTo>
                  <a:pt x="455" y="5"/>
                </a:lnTo>
                <a:lnTo>
                  <a:pt x="441" y="4"/>
                </a:lnTo>
                <a:lnTo>
                  <a:pt x="430" y="4"/>
                </a:lnTo>
                <a:lnTo>
                  <a:pt x="396" y="2"/>
                </a:lnTo>
                <a:lnTo>
                  <a:pt x="363" y="1"/>
                </a:lnTo>
                <a:lnTo>
                  <a:pt x="331" y="1"/>
                </a:lnTo>
                <a:lnTo>
                  <a:pt x="300" y="0"/>
                </a:lnTo>
                <a:lnTo>
                  <a:pt x="270" y="1"/>
                </a:lnTo>
                <a:lnTo>
                  <a:pt x="241" y="1"/>
                </a:lnTo>
                <a:lnTo>
                  <a:pt x="214" y="3"/>
                </a:lnTo>
                <a:lnTo>
                  <a:pt x="187" y="5"/>
                </a:lnTo>
                <a:lnTo>
                  <a:pt x="161" y="8"/>
                </a:lnTo>
                <a:lnTo>
                  <a:pt x="137" y="12"/>
                </a:lnTo>
                <a:lnTo>
                  <a:pt x="114" y="18"/>
                </a:lnTo>
                <a:lnTo>
                  <a:pt x="92" y="24"/>
                </a:lnTo>
                <a:lnTo>
                  <a:pt x="71" y="30"/>
                </a:lnTo>
                <a:lnTo>
                  <a:pt x="52" y="39"/>
                </a:lnTo>
                <a:lnTo>
                  <a:pt x="34" y="48"/>
                </a:lnTo>
                <a:lnTo>
                  <a:pt x="17" y="58"/>
                </a:lnTo>
                <a:lnTo>
                  <a:pt x="7" y="72"/>
                </a:lnTo>
                <a:lnTo>
                  <a:pt x="2" y="97"/>
                </a:lnTo>
                <a:lnTo>
                  <a:pt x="0" y="132"/>
                </a:lnTo>
                <a:lnTo>
                  <a:pt x="0" y="173"/>
                </a:lnTo>
                <a:lnTo>
                  <a:pt x="84" y="151"/>
                </a:lnTo>
                <a:lnTo>
                  <a:pt x="84" y="141"/>
                </a:lnTo>
                <a:lnTo>
                  <a:pt x="85" y="134"/>
                </a:lnTo>
                <a:lnTo>
                  <a:pt x="85" y="130"/>
                </a:lnTo>
                <a:lnTo>
                  <a:pt x="85" y="12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53"/>
          <xdr:cNvSpPr>
            <a:spLocks/>
          </xdr:cNvSpPr>
        </xdr:nvSpPr>
        <xdr:spPr bwMode="auto">
          <a:xfrm>
            <a:off x="5133975" y="4323924"/>
            <a:ext cx="428625" cy="429434"/>
          </a:xfrm>
          <a:custGeom>
            <a:avLst/>
            <a:gdLst/>
            <a:ahLst/>
            <a:cxnLst>
              <a:cxn ang="0">
                <a:pos x="247" y="180"/>
              </a:cxn>
              <a:cxn ang="0">
                <a:pos x="84" y="263"/>
              </a:cxn>
              <a:cxn ang="0">
                <a:pos x="68" y="146"/>
              </a:cxn>
              <a:cxn ang="0">
                <a:pos x="4" y="179"/>
              </a:cxn>
              <a:cxn ang="0">
                <a:pos x="23" y="335"/>
              </a:cxn>
              <a:cxn ang="0">
                <a:pos x="78" y="345"/>
              </a:cxn>
              <a:cxn ang="0">
                <a:pos x="134" y="361"/>
              </a:cxn>
              <a:cxn ang="0">
                <a:pos x="194" y="382"/>
              </a:cxn>
              <a:cxn ang="0">
                <a:pos x="260" y="408"/>
              </a:cxn>
              <a:cxn ang="0">
                <a:pos x="334" y="440"/>
              </a:cxn>
              <a:cxn ang="0">
                <a:pos x="368" y="446"/>
              </a:cxn>
              <a:cxn ang="0">
                <a:pos x="386" y="425"/>
              </a:cxn>
              <a:cxn ang="0">
                <a:pos x="411" y="386"/>
              </a:cxn>
              <a:cxn ang="0">
                <a:pos x="420" y="361"/>
              </a:cxn>
              <a:cxn ang="0">
                <a:pos x="420" y="346"/>
              </a:cxn>
              <a:cxn ang="0">
                <a:pos x="403" y="339"/>
              </a:cxn>
              <a:cxn ang="0">
                <a:pos x="392" y="338"/>
              </a:cxn>
              <a:cxn ang="0">
                <a:pos x="390" y="310"/>
              </a:cxn>
              <a:cxn ang="0">
                <a:pos x="422" y="315"/>
              </a:cxn>
              <a:cxn ang="0">
                <a:pos x="447" y="353"/>
              </a:cxn>
              <a:cxn ang="0">
                <a:pos x="396" y="443"/>
              </a:cxn>
              <a:cxn ang="0">
                <a:pos x="385" y="457"/>
              </a:cxn>
              <a:cxn ang="0">
                <a:pos x="399" y="470"/>
              </a:cxn>
              <a:cxn ang="0">
                <a:pos x="424" y="481"/>
              </a:cxn>
              <a:cxn ang="0">
                <a:pos x="451" y="493"/>
              </a:cxn>
              <a:cxn ang="0">
                <a:pos x="469" y="361"/>
              </a:cxn>
              <a:cxn ang="0">
                <a:pos x="461" y="313"/>
              </a:cxn>
              <a:cxn ang="0">
                <a:pos x="445" y="302"/>
              </a:cxn>
              <a:cxn ang="0">
                <a:pos x="440" y="278"/>
              </a:cxn>
              <a:cxn ang="0">
                <a:pos x="443" y="184"/>
              </a:cxn>
              <a:cxn ang="0">
                <a:pos x="471" y="170"/>
              </a:cxn>
              <a:cxn ang="0">
                <a:pos x="486" y="161"/>
              </a:cxn>
              <a:cxn ang="0">
                <a:pos x="490" y="157"/>
              </a:cxn>
              <a:cxn ang="0">
                <a:pos x="483" y="135"/>
              </a:cxn>
              <a:cxn ang="0">
                <a:pos x="454" y="122"/>
              </a:cxn>
              <a:cxn ang="0">
                <a:pos x="394" y="117"/>
              </a:cxn>
              <a:cxn ang="0">
                <a:pos x="382" y="103"/>
              </a:cxn>
              <a:cxn ang="0">
                <a:pos x="402" y="92"/>
              </a:cxn>
              <a:cxn ang="0">
                <a:pos x="442" y="96"/>
              </a:cxn>
              <a:cxn ang="0">
                <a:pos x="493" y="112"/>
              </a:cxn>
              <a:cxn ang="0">
                <a:pos x="493" y="76"/>
              </a:cxn>
              <a:cxn ang="0">
                <a:pos x="487" y="45"/>
              </a:cxn>
              <a:cxn ang="0">
                <a:pos x="473" y="19"/>
              </a:cxn>
              <a:cxn ang="0">
                <a:pos x="455" y="0"/>
              </a:cxn>
              <a:cxn ang="0">
                <a:pos x="244" y="70"/>
              </a:cxn>
            </a:cxnLst>
            <a:rect l="0" t="0" r="r" b="b"/>
            <a:pathLst>
              <a:path w="493" h="493">
                <a:moveTo>
                  <a:pt x="253" y="77"/>
                </a:moveTo>
                <a:lnTo>
                  <a:pt x="253" y="111"/>
                </a:lnTo>
                <a:lnTo>
                  <a:pt x="247" y="180"/>
                </a:lnTo>
                <a:lnTo>
                  <a:pt x="238" y="248"/>
                </a:lnTo>
                <a:lnTo>
                  <a:pt x="234" y="278"/>
                </a:lnTo>
                <a:lnTo>
                  <a:pt x="84" y="263"/>
                </a:lnTo>
                <a:lnTo>
                  <a:pt x="75" y="222"/>
                </a:lnTo>
                <a:lnTo>
                  <a:pt x="71" y="182"/>
                </a:lnTo>
                <a:lnTo>
                  <a:pt x="68" y="146"/>
                </a:lnTo>
                <a:lnTo>
                  <a:pt x="67" y="114"/>
                </a:lnTo>
                <a:lnTo>
                  <a:pt x="0" y="133"/>
                </a:lnTo>
                <a:lnTo>
                  <a:pt x="4" y="179"/>
                </a:lnTo>
                <a:lnTo>
                  <a:pt x="10" y="229"/>
                </a:lnTo>
                <a:lnTo>
                  <a:pt x="16" y="281"/>
                </a:lnTo>
                <a:lnTo>
                  <a:pt x="23" y="335"/>
                </a:lnTo>
                <a:lnTo>
                  <a:pt x="41" y="338"/>
                </a:lnTo>
                <a:lnTo>
                  <a:pt x="60" y="341"/>
                </a:lnTo>
                <a:lnTo>
                  <a:pt x="78" y="345"/>
                </a:lnTo>
                <a:lnTo>
                  <a:pt x="96" y="350"/>
                </a:lnTo>
                <a:lnTo>
                  <a:pt x="115" y="356"/>
                </a:lnTo>
                <a:lnTo>
                  <a:pt x="134" y="361"/>
                </a:lnTo>
                <a:lnTo>
                  <a:pt x="153" y="367"/>
                </a:lnTo>
                <a:lnTo>
                  <a:pt x="174" y="374"/>
                </a:lnTo>
                <a:lnTo>
                  <a:pt x="194" y="382"/>
                </a:lnTo>
                <a:lnTo>
                  <a:pt x="215" y="390"/>
                </a:lnTo>
                <a:lnTo>
                  <a:pt x="237" y="399"/>
                </a:lnTo>
                <a:lnTo>
                  <a:pt x="260" y="408"/>
                </a:lnTo>
                <a:lnTo>
                  <a:pt x="284" y="418"/>
                </a:lnTo>
                <a:lnTo>
                  <a:pt x="309" y="429"/>
                </a:lnTo>
                <a:lnTo>
                  <a:pt x="334" y="440"/>
                </a:lnTo>
                <a:lnTo>
                  <a:pt x="362" y="453"/>
                </a:lnTo>
                <a:lnTo>
                  <a:pt x="365" y="449"/>
                </a:lnTo>
                <a:lnTo>
                  <a:pt x="368" y="446"/>
                </a:lnTo>
                <a:lnTo>
                  <a:pt x="371" y="441"/>
                </a:lnTo>
                <a:lnTo>
                  <a:pt x="374" y="438"/>
                </a:lnTo>
                <a:lnTo>
                  <a:pt x="386" y="425"/>
                </a:lnTo>
                <a:lnTo>
                  <a:pt x="397" y="411"/>
                </a:lnTo>
                <a:lnTo>
                  <a:pt x="404" y="397"/>
                </a:lnTo>
                <a:lnTo>
                  <a:pt x="411" y="386"/>
                </a:lnTo>
                <a:lnTo>
                  <a:pt x="415" y="374"/>
                </a:lnTo>
                <a:lnTo>
                  <a:pt x="418" y="366"/>
                </a:lnTo>
                <a:lnTo>
                  <a:pt x="420" y="361"/>
                </a:lnTo>
                <a:lnTo>
                  <a:pt x="420" y="359"/>
                </a:lnTo>
                <a:lnTo>
                  <a:pt x="422" y="351"/>
                </a:lnTo>
                <a:lnTo>
                  <a:pt x="420" y="346"/>
                </a:lnTo>
                <a:lnTo>
                  <a:pt x="416" y="342"/>
                </a:lnTo>
                <a:lnTo>
                  <a:pt x="409" y="340"/>
                </a:lnTo>
                <a:lnTo>
                  <a:pt x="403" y="339"/>
                </a:lnTo>
                <a:lnTo>
                  <a:pt x="398" y="338"/>
                </a:lnTo>
                <a:lnTo>
                  <a:pt x="394" y="338"/>
                </a:lnTo>
                <a:lnTo>
                  <a:pt x="392" y="338"/>
                </a:lnTo>
                <a:lnTo>
                  <a:pt x="382" y="325"/>
                </a:lnTo>
                <a:lnTo>
                  <a:pt x="384" y="316"/>
                </a:lnTo>
                <a:lnTo>
                  <a:pt x="390" y="310"/>
                </a:lnTo>
                <a:lnTo>
                  <a:pt x="394" y="308"/>
                </a:lnTo>
                <a:lnTo>
                  <a:pt x="407" y="310"/>
                </a:lnTo>
                <a:lnTo>
                  <a:pt x="422" y="315"/>
                </a:lnTo>
                <a:lnTo>
                  <a:pt x="435" y="323"/>
                </a:lnTo>
                <a:lnTo>
                  <a:pt x="443" y="335"/>
                </a:lnTo>
                <a:lnTo>
                  <a:pt x="447" y="353"/>
                </a:lnTo>
                <a:lnTo>
                  <a:pt x="441" y="376"/>
                </a:lnTo>
                <a:lnTo>
                  <a:pt x="424" y="406"/>
                </a:lnTo>
                <a:lnTo>
                  <a:pt x="396" y="443"/>
                </a:lnTo>
                <a:lnTo>
                  <a:pt x="392" y="448"/>
                </a:lnTo>
                <a:lnTo>
                  <a:pt x="388" y="453"/>
                </a:lnTo>
                <a:lnTo>
                  <a:pt x="385" y="457"/>
                </a:lnTo>
                <a:lnTo>
                  <a:pt x="382" y="462"/>
                </a:lnTo>
                <a:lnTo>
                  <a:pt x="390" y="465"/>
                </a:lnTo>
                <a:lnTo>
                  <a:pt x="399" y="470"/>
                </a:lnTo>
                <a:lnTo>
                  <a:pt x="407" y="473"/>
                </a:lnTo>
                <a:lnTo>
                  <a:pt x="416" y="477"/>
                </a:lnTo>
                <a:lnTo>
                  <a:pt x="424" y="481"/>
                </a:lnTo>
                <a:lnTo>
                  <a:pt x="433" y="485"/>
                </a:lnTo>
                <a:lnTo>
                  <a:pt x="441" y="488"/>
                </a:lnTo>
                <a:lnTo>
                  <a:pt x="451" y="493"/>
                </a:lnTo>
                <a:lnTo>
                  <a:pt x="456" y="451"/>
                </a:lnTo>
                <a:lnTo>
                  <a:pt x="462" y="406"/>
                </a:lnTo>
                <a:lnTo>
                  <a:pt x="469" y="361"/>
                </a:lnTo>
                <a:lnTo>
                  <a:pt x="475" y="315"/>
                </a:lnTo>
                <a:lnTo>
                  <a:pt x="468" y="314"/>
                </a:lnTo>
                <a:lnTo>
                  <a:pt x="461" y="313"/>
                </a:lnTo>
                <a:lnTo>
                  <a:pt x="455" y="311"/>
                </a:lnTo>
                <a:lnTo>
                  <a:pt x="450" y="308"/>
                </a:lnTo>
                <a:lnTo>
                  <a:pt x="445" y="302"/>
                </a:lnTo>
                <a:lnTo>
                  <a:pt x="442" y="296"/>
                </a:lnTo>
                <a:lnTo>
                  <a:pt x="441" y="289"/>
                </a:lnTo>
                <a:lnTo>
                  <a:pt x="440" y="278"/>
                </a:lnTo>
                <a:lnTo>
                  <a:pt x="440" y="237"/>
                </a:lnTo>
                <a:lnTo>
                  <a:pt x="440" y="205"/>
                </a:lnTo>
                <a:lnTo>
                  <a:pt x="443" y="184"/>
                </a:lnTo>
                <a:lnTo>
                  <a:pt x="453" y="175"/>
                </a:lnTo>
                <a:lnTo>
                  <a:pt x="463" y="173"/>
                </a:lnTo>
                <a:lnTo>
                  <a:pt x="471" y="170"/>
                </a:lnTo>
                <a:lnTo>
                  <a:pt x="477" y="166"/>
                </a:lnTo>
                <a:lnTo>
                  <a:pt x="483" y="164"/>
                </a:lnTo>
                <a:lnTo>
                  <a:pt x="486" y="161"/>
                </a:lnTo>
                <a:lnTo>
                  <a:pt x="488" y="159"/>
                </a:lnTo>
                <a:lnTo>
                  <a:pt x="490" y="158"/>
                </a:lnTo>
                <a:lnTo>
                  <a:pt x="490" y="157"/>
                </a:lnTo>
                <a:lnTo>
                  <a:pt x="487" y="139"/>
                </a:lnTo>
                <a:lnTo>
                  <a:pt x="486" y="138"/>
                </a:lnTo>
                <a:lnTo>
                  <a:pt x="483" y="135"/>
                </a:lnTo>
                <a:lnTo>
                  <a:pt x="476" y="131"/>
                </a:lnTo>
                <a:lnTo>
                  <a:pt x="467" y="127"/>
                </a:lnTo>
                <a:lnTo>
                  <a:pt x="454" y="122"/>
                </a:lnTo>
                <a:lnTo>
                  <a:pt x="438" y="118"/>
                </a:lnTo>
                <a:lnTo>
                  <a:pt x="418" y="116"/>
                </a:lnTo>
                <a:lnTo>
                  <a:pt x="394" y="117"/>
                </a:lnTo>
                <a:lnTo>
                  <a:pt x="390" y="115"/>
                </a:lnTo>
                <a:lnTo>
                  <a:pt x="384" y="110"/>
                </a:lnTo>
                <a:lnTo>
                  <a:pt x="382" y="103"/>
                </a:lnTo>
                <a:lnTo>
                  <a:pt x="392" y="92"/>
                </a:lnTo>
                <a:lnTo>
                  <a:pt x="395" y="92"/>
                </a:lnTo>
                <a:lnTo>
                  <a:pt x="402" y="92"/>
                </a:lnTo>
                <a:lnTo>
                  <a:pt x="413" y="93"/>
                </a:lnTo>
                <a:lnTo>
                  <a:pt x="426" y="94"/>
                </a:lnTo>
                <a:lnTo>
                  <a:pt x="442" y="96"/>
                </a:lnTo>
                <a:lnTo>
                  <a:pt x="460" y="101"/>
                </a:lnTo>
                <a:lnTo>
                  <a:pt x="477" y="105"/>
                </a:lnTo>
                <a:lnTo>
                  <a:pt x="493" y="112"/>
                </a:lnTo>
                <a:lnTo>
                  <a:pt x="493" y="99"/>
                </a:lnTo>
                <a:lnTo>
                  <a:pt x="493" y="86"/>
                </a:lnTo>
                <a:lnTo>
                  <a:pt x="493" y="76"/>
                </a:lnTo>
                <a:lnTo>
                  <a:pt x="492" y="67"/>
                </a:lnTo>
                <a:lnTo>
                  <a:pt x="490" y="56"/>
                </a:lnTo>
                <a:lnTo>
                  <a:pt x="487" y="45"/>
                </a:lnTo>
                <a:lnTo>
                  <a:pt x="483" y="36"/>
                </a:lnTo>
                <a:lnTo>
                  <a:pt x="478" y="26"/>
                </a:lnTo>
                <a:lnTo>
                  <a:pt x="473" y="19"/>
                </a:lnTo>
                <a:lnTo>
                  <a:pt x="468" y="12"/>
                </a:lnTo>
                <a:lnTo>
                  <a:pt x="461" y="6"/>
                </a:lnTo>
                <a:lnTo>
                  <a:pt x="455" y="0"/>
                </a:lnTo>
                <a:lnTo>
                  <a:pt x="235" y="64"/>
                </a:lnTo>
                <a:lnTo>
                  <a:pt x="240" y="67"/>
                </a:lnTo>
                <a:lnTo>
                  <a:pt x="244" y="70"/>
                </a:lnTo>
                <a:lnTo>
                  <a:pt x="249" y="73"/>
                </a:lnTo>
                <a:lnTo>
                  <a:pt x="253" y="7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grpSp>
        <xdr:nvGrpSpPr>
          <xdr:cNvPr id="24" name="56 Grupo"/>
          <xdr:cNvGrpSpPr/>
        </xdr:nvGrpSpPr>
        <xdr:grpSpPr>
          <a:xfrm>
            <a:off x="4752975" y="3781425"/>
            <a:ext cx="1828800" cy="1762125"/>
            <a:chOff x="4748213" y="3762375"/>
            <a:chExt cx="1828800" cy="1751013"/>
          </a:xfrm>
        </xdr:grpSpPr>
        <xdr:sp macro="" textlink="">
          <xdr:nvSpPr>
            <xdr:cNvPr id="25" name="AutoShape 14"/>
            <xdr:cNvSpPr>
              <a:spLocks noChangeAspect="1" noChangeArrowheads="1" noTextEdit="1"/>
            </xdr:cNvSpPr>
          </xdr:nvSpPr>
          <xdr:spPr bwMode="auto">
            <a:xfrm>
              <a:off x="4748213" y="3762375"/>
              <a:ext cx="1828800" cy="175101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sp>
        <xdr:sp macro="" textlink="">
          <xdr:nvSpPr>
            <xdr:cNvPr id="26" name="Freeform 16"/>
            <xdr:cNvSpPr>
              <a:spLocks/>
            </xdr:cNvSpPr>
          </xdr:nvSpPr>
          <xdr:spPr bwMode="auto">
            <a:xfrm>
              <a:off x="6253163" y="4434741"/>
              <a:ext cx="66675" cy="208419"/>
            </a:xfrm>
            <a:custGeom>
              <a:avLst/>
              <a:gdLst/>
              <a:ahLst/>
              <a:cxnLst>
                <a:cxn ang="0">
                  <a:pos x="18" y="112"/>
                </a:cxn>
                <a:cxn ang="0">
                  <a:pos x="18" y="188"/>
                </a:cxn>
                <a:cxn ang="0">
                  <a:pos x="17" y="192"/>
                </a:cxn>
                <a:cxn ang="0">
                  <a:pos x="14" y="196"/>
                </a:cxn>
                <a:cxn ang="0">
                  <a:pos x="10" y="198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4" y="211"/>
                </a:cxn>
                <a:cxn ang="0">
                  <a:pos x="2" y="221"/>
                </a:cxn>
                <a:cxn ang="0">
                  <a:pos x="1" y="233"/>
                </a:cxn>
                <a:cxn ang="0">
                  <a:pos x="0" y="244"/>
                </a:cxn>
                <a:cxn ang="0">
                  <a:pos x="0" y="244"/>
                </a:cxn>
                <a:cxn ang="0">
                  <a:pos x="1" y="244"/>
                </a:cxn>
                <a:cxn ang="0">
                  <a:pos x="1" y="244"/>
                </a:cxn>
                <a:cxn ang="0">
                  <a:pos x="2" y="244"/>
                </a:cxn>
                <a:cxn ang="0">
                  <a:pos x="2" y="242"/>
                </a:cxn>
                <a:cxn ang="0">
                  <a:pos x="3" y="240"/>
                </a:cxn>
                <a:cxn ang="0">
                  <a:pos x="3" y="239"/>
                </a:cxn>
                <a:cxn ang="0">
                  <a:pos x="3" y="239"/>
                </a:cxn>
                <a:cxn ang="0">
                  <a:pos x="30" y="239"/>
                </a:cxn>
                <a:cxn ang="0">
                  <a:pos x="30" y="239"/>
                </a:cxn>
                <a:cxn ang="0">
                  <a:pos x="30" y="240"/>
                </a:cxn>
                <a:cxn ang="0">
                  <a:pos x="29" y="241"/>
                </a:cxn>
                <a:cxn ang="0">
                  <a:pos x="29" y="242"/>
                </a:cxn>
                <a:cxn ang="0">
                  <a:pos x="31" y="242"/>
                </a:cxn>
                <a:cxn ang="0">
                  <a:pos x="32" y="242"/>
                </a:cxn>
                <a:cxn ang="0">
                  <a:pos x="35" y="242"/>
                </a:cxn>
                <a:cxn ang="0">
                  <a:pos x="36" y="242"/>
                </a:cxn>
                <a:cxn ang="0">
                  <a:pos x="54" y="235"/>
                </a:cxn>
                <a:cxn ang="0">
                  <a:pos x="65" y="218"/>
                </a:cxn>
                <a:cxn ang="0">
                  <a:pos x="74" y="194"/>
                </a:cxn>
                <a:cxn ang="0">
                  <a:pos x="78" y="164"/>
                </a:cxn>
                <a:cxn ang="0">
                  <a:pos x="78" y="132"/>
                </a:cxn>
                <a:cxn ang="0">
                  <a:pos x="76" y="100"/>
                </a:cxn>
                <a:cxn ang="0">
                  <a:pos x="72" y="71"/>
                </a:cxn>
                <a:cxn ang="0">
                  <a:pos x="66" y="46"/>
                </a:cxn>
                <a:cxn ang="0">
                  <a:pos x="63" y="38"/>
                </a:cxn>
                <a:cxn ang="0">
                  <a:pos x="60" y="31"/>
                </a:cxn>
                <a:cxn ang="0">
                  <a:pos x="55" y="25"/>
                </a:cxn>
                <a:cxn ang="0">
                  <a:pos x="49" y="18"/>
                </a:cxn>
                <a:cxn ang="0">
                  <a:pos x="44" y="13"/>
                </a:cxn>
                <a:cxn ang="0">
                  <a:pos x="38" y="8"/>
                </a:cxn>
                <a:cxn ang="0">
                  <a:pos x="30" y="4"/>
                </a:cxn>
                <a:cxn ang="0">
                  <a:pos x="23" y="0"/>
                </a:cxn>
                <a:cxn ang="0">
                  <a:pos x="22" y="23"/>
                </a:cxn>
                <a:cxn ang="0">
                  <a:pos x="20" y="48"/>
                </a:cxn>
                <a:cxn ang="0">
                  <a:pos x="18" y="76"/>
                </a:cxn>
                <a:cxn ang="0">
                  <a:pos x="15" y="105"/>
                </a:cxn>
                <a:cxn ang="0">
                  <a:pos x="17" y="107"/>
                </a:cxn>
                <a:cxn ang="0">
                  <a:pos x="17" y="108"/>
                </a:cxn>
                <a:cxn ang="0">
                  <a:pos x="18" y="110"/>
                </a:cxn>
                <a:cxn ang="0">
                  <a:pos x="18" y="112"/>
                </a:cxn>
              </a:cxnLst>
              <a:rect l="0" t="0" r="r" b="b"/>
              <a:pathLst>
                <a:path w="78" h="244">
                  <a:moveTo>
                    <a:pt x="18" y="112"/>
                  </a:moveTo>
                  <a:lnTo>
                    <a:pt x="18" y="188"/>
                  </a:lnTo>
                  <a:lnTo>
                    <a:pt x="17" y="192"/>
                  </a:lnTo>
                  <a:lnTo>
                    <a:pt x="14" y="196"/>
                  </a:lnTo>
                  <a:lnTo>
                    <a:pt x="10" y="198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4" y="211"/>
                  </a:lnTo>
                  <a:lnTo>
                    <a:pt x="2" y="221"/>
                  </a:lnTo>
                  <a:lnTo>
                    <a:pt x="1" y="233"/>
                  </a:lnTo>
                  <a:lnTo>
                    <a:pt x="0" y="244"/>
                  </a:lnTo>
                  <a:lnTo>
                    <a:pt x="0" y="244"/>
                  </a:lnTo>
                  <a:lnTo>
                    <a:pt x="1" y="244"/>
                  </a:lnTo>
                  <a:lnTo>
                    <a:pt x="1" y="244"/>
                  </a:lnTo>
                  <a:lnTo>
                    <a:pt x="2" y="244"/>
                  </a:lnTo>
                  <a:lnTo>
                    <a:pt x="2" y="242"/>
                  </a:lnTo>
                  <a:lnTo>
                    <a:pt x="3" y="240"/>
                  </a:lnTo>
                  <a:lnTo>
                    <a:pt x="3" y="239"/>
                  </a:lnTo>
                  <a:lnTo>
                    <a:pt x="3" y="239"/>
                  </a:lnTo>
                  <a:lnTo>
                    <a:pt x="30" y="239"/>
                  </a:lnTo>
                  <a:lnTo>
                    <a:pt x="30" y="239"/>
                  </a:lnTo>
                  <a:lnTo>
                    <a:pt x="30" y="240"/>
                  </a:lnTo>
                  <a:lnTo>
                    <a:pt x="29" y="241"/>
                  </a:lnTo>
                  <a:lnTo>
                    <a:pt x="29" y="242"/>
                  </a:lnTo>
                  <a:lnTo>
                    <a:pt x="31" y="242"/>
                  </a:lnTo>
                  <a:lnTo>
                    <a:pt x="32" y="242"/>
                  </a:lnTo>
                  <a:lnTo>
                    <a:pt x="35" y="242"/>
                  </a:lnTo>
                  <a:lnTo>
                    <a:pt x="36" y="242"/>
                  </a:lnTo>
                  <a:lnTo>
                    <a:pt x="54" y="235"/>
                  </a:lnTo>
                  <a:lnTo>
                    <a:pt x="65" y="218"/>
                  </a:lnTo>
                  <a:lnTo>
                    <a:pt x="74" y="194"/>
                  </a:lnTo>
                  <a:lnTo>
                    <a:pt x="78" y="164"/>
                  </a:lnTo>
                  <a:lnTo>
                    <a:pt x="78" y="132"/>
                  </a:lnTo>
                  <a:lnTo>
                    <a:pt x="76" y="100"/>
                  </a:lnTo>
                  <a:lnTo>
                    <a:pt x="72" y="71"/>
                  </a:lnTo>
                  <a:lnTo>
                    <a:pt x="66" y="46"/>
                  </a:lnTo>
                  <a:lnTo>
                    <a:pt x="63" y="38"/>
                  </a:lnTo>
                  <a:lnTo>
                    <a:pt x="60" y="31"/>
                  </a:lnTo>
                  <a:lnTo>
                    <a:pt x="55" y="25"/>
                  </a:lnTo>
                  <a:lnTo>
                    <a:pt x="49" y="18"/>
                  </a:lnTo>
                  <a:lnTo>
                    <a:pt x="44" y="13"/>
                  </a:lnTo>
                  <a:lnTo>
                    <a:pt x="38" y="8"/>
                  </a:lnTo>
                  <a:lnTo>
                    <a:pt x="30" y="4"/>
                  </a:lnTo>
                  <a:lnTo>
                    <a:pt x="23" y="0"/>
                  </a:lnTo>
                  <a:lnTo>
                    <a:pt x="22" y="23"/>
                  </a:lnTo>
                  <a:lnTo>
                    <a:pt x="20" y="48"/>
                  </a:lnTo>
                  <a:lnTo>
                    <a:pt x="18" y="76"/>
                  </a:lnTo>
                  <a:lnTo>
                    <a:pt x="15" y="105"/>
                  </a:lnTo>
                  <a:lnTo>
                    <a:pt x="17" y="107"/>
                  </a:lnTo>
                  <a:lnTo>
                    <a:pt x="17" y="108"/>
                  </a:lnTo>
                  <a:lnTo>
                    <a:pt x="18" y="110"/>
                  </a:lnTo>
                  <a:lnTo>
                    <a:pt x="18" y="112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" name="Freeform 21"/>
            <xdr:cNvSpPr>
              <a:spLocks/>
            </xdr:cNvSpPr>
          </xdr:nvSpPr>
          <xdr:spPr bwMode="auto">
            <a:xfrm>
              <a:off x="5529263" y="4472429"/>
              <a:ext cx="19050" cy="75376"/>
            </a:xfrm>
            <a:custGeom>
              <a:avLst/>
              <a:gdLst/>
              <a:ahLst/>
              <a:cxnLst>
                <a:cxn ang="0">
                  <a:pos x="9" y="0"/>
                </a:cxn>
                <a:cxn ang="0">
                  <a:pos x="5" y="1"/>
                </a:cxn>
                <a:cxn ang="0">
                  <a:pos x="3" y="3"/>
                </a:cxn>
                <a:cxn ang="0">
                  <a:pos x="1" y="6"/>
                </a:cxn>
                <a:cxn ang="0">
                  <a:pos x="0" y="10"/>
                </a:cxn>
                <a:cxn ang="0">
                  <a:pos x="0" y="73"/>
                </a:cxn>
                <a:cxn ang="0">
                  <a:pos x="1" y="77"/>
                </a:cxn>
                <a:cxn ang="0">
                  <a:pos x="3" y="79"/>
                </a:cxn>
                <a:cxn ang="0">
                  <a:pos x="5" y="82"/>
                </a:cxn>
                <a:cxn ang="0">
                  <a:pos x="9" y="83"/>
                </a:cxn>
                <a:cxn ang="0">
                  <a:pos x="11" y="62"/>
                </a:cxn>
                <a:cxn ang="0">
                  <a:pos x="14" y="43"/>
                </a:cxn>
                <a:cxn ang="0">
                  <a:pos x="16" y="23"/>
                </a:cxn>
                <a:cxn ang="0">
                  <a:pos x="18" y="4"/>
                </a:cxn>
                <a:cxn ang="0">
                  <a:pos x="16" y="3"/>
                </a:cxn>
                <a:cxn ang="0">
                  <a:pos x="14" y="1"/>
                </a:cxn>
                <a:cxn ang="0">
                  <a:pos x="11" y="0"/>
                </a:cxn>
                <a:cxn ang="0">
                  <a:pos x="9" y="0"/>
                </a:cxn>
              </a:cxnLst>
              <a:rect l="0" t="0" r="r" b="b"/>
              <a:pathLst>
                <a:path w="18" h="83">
                  <a:moveTo>
                    <a:pt x="9" y="0"/>
                  </a:moveTo>
                  <a:lnTo>
                    <a:pt x="5" y="1"/>
                  </a:lnTo>
                  <a:lnTo>
                    <a:pt x="3" y="3"/>
                  </a:lnTo>
                  <a:lnTo>
                    <a:pt x="1" y="6"/>
                  </a:lnTo>
                  <a:lnTo>
                    <a:pt x="0" y="10"/>
                  </a:lnTo>
                  <a:lnTo>
                    <a:pt x="0" y="73"/>
                  </a:lnTo>
                  <a:lnTo>
                    <a:pt x="1" y="77"/>
                  </a:lnTo>
                  <a:lnTo>
                    <a:pt x="3" y="79"/>
                  </a:lnTo>
                  <a:lnTo>
                    <a:pt x="5" y="82"/>
                  </a:lnTo>
                  <a:lnTo>
                    <a:pt x="9" y="83"/>
                  </a:lnTo>
                  <a:lnTo>
                    <a:pt x="11" y="62"/>
                  </a:lnTo>
                  <a:lnTo>
                    <a:pt x="14" y="43"/>
                  </a:lnTo>
                  <a:lnTo>
                    <a:pt x="16" y="23"/>
                  </a:lnTo>
                  <a:lnTo>
                    <a:pt x="18" y="4"/>
                  </a:lnTo>
                  <a:lnTo>
                    <a:pt x="16" y="3"/>
                  </a:lnTo>
                  <a:lnTo>
                    <a:pt x="14" y="1"/>
                  </a:lnTo>
                  <a:lnTo>
                    <a:pt x="11" y="0"/>
                  </a:lnTo>
                  <a:lnTo>
                    <a:pt x="9" y="0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" name="Freeform 24"/>
            <xdr:cNvSpPr>
              <a:spLocks/>
            </xdr:cNvSpPr>
          </xdr:nvSpPr>
          <xdr:spPr bwMode="auto">
            <a:xfrm>
              <a:off x="6205538" y="4709114"/>
              <a:ext cx="114300" cy="293217"/>
            </a:xfrm>
            <a:custGeom>
              <a:avLst/>
              <a:gdLst/>
              <a:ahLst/>
              <a:cxnLst>
                <a:cxn ang="0">
                  <a:pos x="110" y="309"/>
                </a:cxn>
                <a:cxn ang="0">
                  <a:pos x="129" y="282"/>
                </a:cxn>
                <a:cxn ang="0">
                  <a:pos x="139" y="248"/>
                </a:cxn>
                <a:cxn ang="0">
                  <a:pos x="141" y="213"/>
                </a:cxn>
                <a:cxn ang="0">
                  <a:pos x="137" y="175"/>
                </a:cxn>
                <a:cxn ang="0">
                  <a:pos x="127" y="140"/>
                </a:cxn>
                <a:cxn ang="0">
                  <a:pos x="115" y="106"/>
                </a:cxn>
                <a:cxn ang="0">
                  <a:pos x="100" y="79"/>
                </a:cxn>
                <a:cxn ang="0">
                  <a:pos x="86" y="59"/>
                </a:cxn>
                <a:cxn ang="0">
                  <a:pos x="77" y="47"/>
                </a:cxn>
                <a:cxn ang="0">
                  <a:pos x="71" y="32"/>
                </a:cxn>
                <a:cxn ang="0">
                  <a:pos x="67" y="16"/>
                </a:cxn>
                <a:cxn ang="0">
                  <a:pos x="64" y="0"/>
                </a:cxn>
                <a:cxn ang="0">
                  <a:pos x="59" y="0"/>
                </a:cxn>
                <a:cxn ang="0">
                  <a:pos x="56" y="0"/>
                </a:cxn>
                <a:cxn ang="0">
                  <a:pos x="53" y="1"/>
                </a:cxn>
                <a:cxn ang="0">
                  <a:pos x="50" y="1"/>
                </a:cxn>
                <a:cxn ang="0">
                  <a:pos x="41" y="58"/>
                </a:cxn>
                <a:cxn ang="0">
                  <a:pos x="33" y="114"/>
                </a:cxn>
                <a:cxn ang="0">
                  <a:pos x="26" y="165"/>
                </a:cxn>
                <a:cxn ang="0">
                  <a:pos x="18" y="212"/>
                </a:cxn>
                <a:cxn ang="0">
                  <a:pos x="12" y="253"/>
                </a:cxn>
                <a:cxn ang="0">
                  <a:pos x="7" y="285"/>
                </a:cxn>
                <a:cxn ang="0">
                  <a:pos x="2" y="309"/>
                </a:cxn>
                <a:cxn ang="0">
                  <a:pos x="0" y="323"/>
                </a:cxn>
                <a:cxn ang="0">
                  <a:pos x="15" y="328"/>
                </a:cxn>
                <a:cxn ang="0">
                  <a:pos x="30" y="331"/>
                </a:cxn>
                <a:cxn ang="0">
                  <a:pos x="46" y="333"/>
                </a:cxn>
                <a:cxn ang="0">
                  <a:pos x="61" y="332"/>
                </a:cxn>
                <a:cxn ang="0">
                  <a:pos x="74" y="330"/>
                </a:cxn>
                <a:cxn ang="0">
                  <a:pos x="87" y="325"/>
                </a:cxn>
                <a:cxn ang="0">
                  <a:pos x="100" y="318"/>
                </a:cxn>
                <a:cxn ang="0">
                  <a:pos x="110" y="309"/>
                </a:cxn>
              </a:cxnLst>
              <a:rect l="0" t="0" r="r" b="b"/>
              <a:pathLst>
                <a:path w="141" h="333">
                  <a:moveTo>
                    <a:pt x="110" y="309"/>
                  </a:moveTo>
                  <a:lnTo>
                    <a:pt x="129" y="282"/>
                  </a:lnTo>
                  <a:lnTo>
                    <a:pt x="139" y="248"/>
                  </a:lnTo>
                  <a:lnTo>
                    <a:pt x="141" y="213"/>
                  </a:lnTo>
                  <a:lnTo>
                    <a:pt x="137" y="175"/>
                  </a:lnTo>
                  <a:lnTo>
                    <a:pt x="127" y="140"/>
                  </a:lnTo>
                  <a:lnTo>
                    <a:pt x="115" y="106"/>
                  </a:lnTo>
                  <a:lnTo>
                    <a:pt x="100" y="79"/>
                  </a:lnTo>
                  <a:lnTo>
                    <a:pt x="86" y="59"/>
                  </a:lnTo>
                  <a:lnTo>
                    <a:pt x="77" y="47"/>
                  </a:lnTo>
                  <a:lnTo>
                    <a:pt x="71" y="32"/>
                  </a:lnTo>
                  <a:lnTo>
                    <a:pt x="67" y="16"/>
                  </a:lnTo>
                  <a:lnTo>
                    <a:pt x="64" y="0"/>
                  </a:lnTo>
                  <a:lnTo>
                    <a:pt x="59" y="0"/>
                  </a:lnTo>
                  <a:lnTo>
                    <a:pt x="56" y="0"/>
                  </a:lnTo>
                  <a:lnTo>
                    <a:pt x="53" y="1"/>
                  </a:lnTo>
                  <a:lnTo>
                    <a:pt x="50" y="1"/>
                  </a:lnTo>
                  <a:lnTo>
                    <a:pt x="41" y="58"/>
                  </a:lnTo>
                  <a:lnTo>
                    <a:pt x="33" y="114"/>
                  </a:lnTo>
                  <a:lnTo>
                    <a:pt x="26" y="165"/>
                  </a:lnTo>
                  <a:lnTo>
                    <a:pt x="18" y="212"/>
                  </a:lnTo>
                  <a:lnTo>
                    <a:pt x="12" y="253"/>
                  </a:lnTo>
                  <a:lnTo>
                    <a:pt x="7" y="285"/>
                  </a:lnTo>
                  <a:lnTo>
                    <a:pt x="2" y="309"/>
                  </a:lnTo>
                  <a:lnTo>
                    <a:pt x="0" y="323"/>
                  </a:lnTo>
                  <a:lnTo>
                    <a:pt x="15" y="328"/>
                  </a:lnTo>
                  <a:lnTo>
                    <a:pt x="30" y="331"/>
                  </a:lnTo>
                  <a:lnTo>
                    <a:pt x="46" y="333"/>
                  </a:lnTo>
                  <a:lnTo>
                    <a:pt x="61" y="332"/>
                  </a:lnTo>
                  <a:lnTo>
                    <a:pt x="74" y="330"/>
                  </a:lnTo>
                  <a:lnTo>
                    <a:pt x="87" y="325"/>
                  </a:lnTo>
                  <a:lnTo>
                    <a:pt x="100" y="318"/>
                  </a:lnTo>
                  <a:lnTo>
                    <a:pt x="110" y="309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" name="Freeform 25"/>
            <xdr:cNvSpPr>
              <a:spLocks/>
            </xdr:cNvSpPr>
          </xdr:nvSpPr>
          <xdr:spPr bwMode="auto">
            <a:xfrm>
              <a:off x="6100763" y="4718536"/>
              <a:ext cx="114300" cy="283795"/>
            </a:xfrm>
            <a:custGeom>
              <a:avLst/>
              <a:gdLst/>
              <a:ahLst/>
              <a:cxnLst>
                <a:cxn ang="0">
                  <a:pos x="116" y="317"/>
                </a:cxn>
                <a:cxn ang="0">
                  <a:pos x="106" y="311"/>
                </a:cxn>
                <a:cxn ang="0">
                  <a:pos x="95" y="304"/>
                </a:cxn>
                <a:cxn ang="0">
                  <a:pos x="84" y="297"/>
                </a:cxn>
                <a:cxn ang="0">
                  <a:pos x="75" y="288"/>
                </a:cxn>
                <a:cxn ang="0">
                  <a:pos x="66" y="279"/>
                </a:cxn>
                <a:cxn ang="0">
                  <a:pos x="59" y="269"/>
                </a:cxn>
                <a:cxn ang="0">
                  <a:pos x="52" y="257"/>
                </a:cxn>
                <a:cxn ang="0">
                  <a:pos x="46" y="245"/>
                </a:cxn>
                <a:cxn ang="0">
                  <a:pos x="40" y="227"/>
                </a:cxn>
                <a:cxn ang="0">
                  <a:pos x="36" y="207"/>
                </a:cxn>
                <a:cxn ang="0">
                  <a:pos x="34" y="185"/>
                </a:cxn>
                <a:cxn ang="0">
                  <a:pos x="35" y="162"/>
                </a:cxn>
                <a:cxn ang="0">
                  <a:pos x="39" y="138"/>
                </a:cxn>
                <a:cxn ang="0">
                  <a:pos x="47" y="114"/>
                </a:cxn>
                <a:cxn ang="0">
                  <a:pos x="60" y="89"/>
                </a:cxn>
                <a:cxn ang="0">
                  <a:pos x="79" y="65"/>
                </a:cxn>
                <a:cxn ang="0">
                  <a:pos x="88" y="55"/>
                </a:cxn>
                <a:cxn ang="0">
                  <a:pos x="95" y="47"/>
                </a:cxn>
                <a:cxn ang="0">
                  <a:pos x="102" y="39"/>
                </a:cxn>
                <a:cxn ang="0">
                  <a:pos x="109" y="30"/>
                </a:cxn>
                <a:cxn ang="0">
                  <a:pos x="114" y="22"/>
                </a:cxn>
                <a:cxn ang="0">
                  <a:pos x="119" y="15"/>
                </a:cxn>
                <a:cxn ang="0">
                  <a:pos x="124" y="7"/>
                </a:cxn>
                <a:cxn ang="0">
                  <a:pos x="128" y="0"/>
                </a:cxn>
                <a:cxn ang="0">
                  <a:pos x="124" y="1"/>
                </a:cxn>
                <a:cxn ang="0">
                  <a:pos x="119" y="2"/>
                </a:cxn>
                <a:cxn ang="0">
                  <a:pos x="115" y="2"/>
                </a:cxn>
                <a:cxn ang="0">
                  <a:pos x="111" y="3"/>
                </a:cxn>
                <a:cxn ang="0">
                  <a:pos x="106" y="4"/>
                </a:cxn>
                <a:cxn ang="0">
                  <a:pos x="101" y="5"/>
                </a:cxn>
                <a:cxn ang="0">
                  <a:pos x="97" y="6"/>
                </a:cxn>
                <a:cxn ang="0">
                  <a:pos x="93" y="7"/>
                </a:cxn>
                <a:cxn ang="0">
                  <a:pos x="89" y="14"/>
                </a:cxn>
                <a:cxn ang="0">
                  <a:pos x="86" y="20"/>
                </a:cxn>
                <a:cxn ang="0">
                  <a:pos x="80" y="27"/>
                </a:cxn>
                <a:cxn ang="0">
                  <a:pos x="76" y="33"/>
                </a:cxn>
                <a:cxn ang="0">
                  <a:pos x="71" y="40"/>
                </a:cxn>
                <a:cxn ang="0">
                  <a:pos x="64" y="46"/>
                </a:cxn>
                <a:cxn ang="0">
                  <a:pos x="58" y="52"/>
                </a:cxn>
                <a:cxn ang="0">
                  <a:pos x="52" y="58"/>
                </a:cxn>
                <a:cxn ang="0">
                  <a:pos x="35" y="78"/>
                </a:cxn>
                <a:cxn ang="0">
                  <a:pos x="20" y="106"/>
                </a:cxn>
                <a:cxn ang="0">
                  <a:pos x="8" y="137"/>
                </a:cxn>
                <a:cxn ang="0">
                  <a:pos x="1" y="171"/>
                </a:cxn>
                <a:cxn ang="0">
                  <a:pos x="0" y="207"/>
                </a:cxn>
                <a:cxn ang="0">
                  <a:pos x="5" y="243"/>
                </a:cxn>
                <a:cxn ang="0">
                  <a:pos x="19" y="277"/>
                </a:cxn>
                <a:cxn ang="0">
                  <a:pos x="42" y="306"/>
                </a:cxn>
                <a:cxn ang="0">
                  <a:pos x="46" y="310"/>
                </a:cxn>
                <a:cxn ang="0">
                  <a:pos x="51" y="314"/>
                </a:cxn>
                <a:cxn ang="0">
                  <a:pos x="55" y="317"/>
                </a:cxn>
                <a:cxn ang="0">
                  <a:pos x="59" y="320"/>
                </a:cxn>
                <a:cxn ang="0">
                  <a:pos x="63" y="323"/>
                </a:cxn>
                <a:cxn ang="0">
                  <a:pos x="68" y="326"/>
                </a:cxn>
                <a:cxn ang="0">
                  <a:pos x="73" y="329"/>
                </a:cxn>
                <a:cxn ang="0">
                  <a:pos x="77" y="331"/>
                </a:cxn>
                <a:cxn ang="0">
                  <a:pos x="116" y="319"/>
                </a:cxn>
                <a:cxn ang="0">
                  <a:pos x="116" y="319"/>
                </a:cxn>
                <a:cxn ang="0">
                  <a:pos x="116" y="318"/>
                </a:cxn>
                <a:cxn ang="0">
                  <a:pos x="116" y="318"/>
                </a:cxn>
                <a:cxn ang="0">
                  <a:pos x="116" y="317"/>
                </a:cxn>
              </a:cxnLst>
              <a:rect l="0" t="0" r="r" b="b"/>
              <a:pathLst>
                <a:path w="128" h="331">
                  <a:moveTo>
                    <a:pt x="116" y="317"/>
                  </a:moveTo>
                  <a:lnTo>
                    <a:pt x="106" y="311"/>
                  </a:lnTo>
                  <a:lnTo>
                    <a:pt x="95" y="304"/>
                  </a:lnTo>
                  <a:lnTo>
                    <a:pt x="84" y="297"/>
                  </a:lnTo>
                  <a:lnTo>
                    <a:pt x="75" y="288"/>
                  </a:lnTo>
                  <a:lnTo>
                    <a:pt x="66" y="279"/>
                  </a:lnTo>
                  <a:lnTo>
                    <a:pt x="59" y="269"/>
                  </a:lnTo>
                  <a:lnTo>
                    <a:pt x="52" y="257"/>
                  </a:lnTo>
                  <a:lnTo>
                    <a:pt x="46" y="245"/>
                  </a:lnTo>
                  <a:lnTo>
                    <a:pt x="40" y="227"/>
                  </a:lnTo>
                  <a:lnTo>
                    <a:pt x="36" y="207"/>
                  </a:lnTo>
                  <a:lnTo>
                    <a:pt x="34" y="185"/>
                  </a:lnTo>
                  <a:lnTo>
                    <a:pt x="35" y="162"/>
                  </a:lnTo>
                  <a:lnTo>
                    <a:pt x="39" y="138"/>
                  </a:lnTo>
                  <a:lnTo>
                    <a:pt x="47" y="114"/>
                  </a:lnTo>
                  <a:lnTo>
                    <a:pt x="60" y="89"/>
                  </a:lnTo>
                  <a:lnTo>
                    <a:pt x="79" y="65"/>
                  </a:lnTo>
                  <a:lnTo>
                    <a:pt x="88" y="55"/>
                  </a:lnTo>
                  <a:lnTo>
                    <a:pt x="95" y="47"/>
                  </a:lnTo>
                  <a:lnTo>
                    <a:pt x="102" y="39"/>
                  </a:lnTo>
                  <a:lnTo>
                    <a:pt x="109" y="30"/>
                  </a:lnTo>
                  <a:lnTo>
                    <a:pt x="114" y="22"/>
                  </a:lnTo>
                  <a:lnTo>
                    <a:pt x="119" y="15"/>
                  </a:lnTo>
                  <a:lnTo>
                    <a:pt x="124" y="7"/>
                  </a:lnTo>
                  <a:lnTo>
                    <a:pt x="128" y="0"/>
                  </a:lnTo>
                  <a:lnTo>
                    <a:pt x="124" y="1"/>
                  </a:lnTo>
                  <a:lnTo>
                    <a:pt x="119" y="2"/>
                  </a:lnTo>
                  <a:lnTo>
                    <a:pt x="115" y="2"/>
                  </a:lnTo>
                  <a:lnTo>
                    <a:pt x="111" y="3"/>
                  </a:lnTo>
                  <a:lnTo>
                    <a:pt x="106" y="4"/>
                  </a:lnTo>
                  <a:lnTo>
                    <a:pt x="101" y="5"/>
                  </a:lnTo>
                  <a:lnTo>
                    <a:pt x="97" y="6"/>
                  </a:lnTo>
                  <a:lnTo>
                    <a:pt x="93" y="7"/>
                  </a:lnTo>
                  <a:lnTo>
                    <a:pt x="89" y="14"/>
                  </a:lnTo>
                  <a:lnTo>
                    <a:pt x="86" y="20"/>
                  </a:lnTo>
                  <a:lnTo>
                    <a:pt x="80" y="27"/>
                  </a:lnTo>
                  <a:lnTo>
                    <a:pt x="76" y="33"/>
                  </a:lnTo>
                  <a:lnTo>
                    <a:pt x="71" y="40"/>
                  </a:lnTo>
                  <a:lnTo>
                    <a:pt x="64" y="46"/>
                  </a:lnTo>
                  <a:lnTo>
                    <a:pt x="58" y="52"/>
                  </a:lnTo>
                  <a:lnTo>
                    <a:pt x="52" y="58"/>
                  </a:lnTo>
                  <a:lnTo>
                    <a:pt x="35" y="78"/>
                  </a:lnTo>
                  <a:lnTo>
                    <a:pt x="20" y="106"/>
                  </a:lnTo>
                  <a:lnTo>
                    <a:pt x="8" y="137"/>
                  </a:lnTo>
                  <a:lnTo>
                    <a:pt x="1" y="171"/>
                  </a:lnTo>
                  <a:lnTo>
                    <a:pt x="0" y="207"/>
                  </a:lnTo>
                  <a:lnTo>
                    <a:pt x="5" y="243"/>
                  </a:lnTo>
                  <a:lnTo>
                    <a:pt x="19" y="277"/>
                  </a:lnTo>
                  <a:lnTo>
                    <a:pt x="42" y="306"/>
                  </a:lnTo>
                  <a:lnTo>
                    <a:pt x="46" y="310"/>
                  </a:lnTo>
                  <a:lnTo>
                    <a:pt x="51" y="314"/>
                  </a:lnTo>
                  <a:lnTo>
                    <a:pt x="55" y="317"/>
                  </a:lnTo>
                  <a:lnTo>
                    <a:pt x="59" y="320"/>
                  </a:lnTo>
                  <a:lnTo>
                    <a:pt x="63" y="323"/>
                  </a:lnTo>
                  <a:lnTo>
                    <a:pt x="68" y="326"/>
                  </a:lnTo>
                  <a:lnTo>
                    <a:pt x="73" y="329"/>
                  </a:lnTo>
                  <a:lnTo>
                    <a:pt x="77" y="331"/>
                  </a:lnTo>
                  <a:lnTo>
                    <a:pt x="116" y="319"/>
                  </a:lnTo>
                  <a:lnTo>
                    <a:pt x="116" y="319"/>
                  </a:lnTo>
                  <a:lnTo>
                    <a:pt x="116" y="318"/>
                  </a:lnTo>
                  <a:lnTo>
                    <a:pt x="116" y="318"/>
                  </a:lnTo>
                  <a:lnTo>
                    <a:pt x="116" y="317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" name="Freeform 26"/>
            <xdr:cNvSpPr>
              <a:spLocks/>
            </xdr:cNvSpPr>
          </xdr:nvSpPr>
          <xdr:spPr bwMode="auto">
            <a:xfrm>
              <a:off x="5414963" y="4699692"/>
              <a:ext cx="76200" cy="180153"/>
            </a:xfrm>
            <a:custGeom>
              <a:avLst/>
              <a:gdLst/>
              <a:ahLst/>
              <a:cxnLst>
                <a:cxn ang="0">
                  <a:pos x="93" y="198"/>
                </a:cxn>
                <a:cxn ang="0">
                  <a:pos x="85" y="194"/>
                </a:cxn>
                <a:cxn ang="0">
                  <a:pos x="76" y="189"/>
                </a:cxn>
                <a:cxn ang="0">
                  <a:pos x="68" y="183"/>
                </a:cxn>
                <a:cxn ang="0">
                  <a:pos x="61" y="175"/>
                </a:cxn>
                <a:cxn ang="0">
                  <a:pos x="54" y="168"/>
                </a:cxn>
                <a:cxn ang="0">
                  <a:pos x="48" y="159"/>
                </a:cxn>
                <a:cxn ang="0">
                  <a:pos x="43" y="149"/>
                </a:cxn>
                <a:cxn ang="0">
                  <a:pos x="37" y="139"/>
                </a:cxn>
                <a:cxn ang="0">
                  <a:pos x="29" y="112"/>
                </a:cxn>
                <a:cxn ang="0">
                  <a:pos x="27" y="79"/>
                </a:cxn>
                <a:cxn ang="0">
                  <a:pos x="33" y="45"/>
                </a:cxn>
                <a:cxn ang="0">
                  <a:pos x="50" y="9"/>
                </a:cxn>
                <a:cxn ang="0">
                  <a:pos x="45" y="7"/>
                </a:cxn>
                <a:cxn ang="0">
                  <a:pos x="40" y="4"/>
                </a:cxn>
                <a:cxn ang="0">
                  <a:pos x="35" y="2"/>
                </a:cxn>
                <a:cxn ang="0">
                  <a:pos x="30" y="0"/>
                </a:cxn>
                <a:cxn ang="0">
                  <a:pos x="19" y="19"/>
                </a:cxn>
                <a:cxn ang="0">
                  <a:pos x="10" y="41"/>
                </a:cxn>
                <a:cxn ang="0">
                  <a:pos x="3" y="66"/>
                </a:cxn>
                <a:cxn ang="0">
                  <a:pos x="0" y="92"/>
                </a:cxn>
                <a:cxn ang="0">
                  <a:pos x="0" y="119"/>
                </a:cxn>
                <a:cxn ang="0">
                  <a:pos x="6" y="145"/>
                </a:cxn>
                <a:cxn ang="0">
                  <a:pos x="17" y="169"/>
                </a:cxn>
                <a:cxn ang="0">
                  <a:pos x="34" y="191"/>
                </a:cxn>
                <a:cxn ang="0">
                  <a:pos x="40" y="196"/>
                </a:cxn>
                <a:cxn ang="0">
                  <a:pos x="48" y="202"/>
                </a:cxn>
                <a:cxn ang="0">
                  <a:pos x="55" y="207"/>
                </a:cxn>
                <a:cxn ang="0">
                  <a:pos x="63" y="21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0"/>
                </a:cxn>
                <a:cxn ang="0">
                  <a:pos x="93" y="198"/>
                </a:cxn>
              </a:cxnLst>
              <a:rect l="0" t="0" r="r" b="b"/>
              <a:pathLst>
                <a:path w="93" h="211">
                  <a:moveTo>
                    <a:pt x="93" y="198"/>
                  </a:moveTo>
                  <a:lnTo>
                    <a:pt x="85" y="194"/>
                  </a:lnTo>
                  <a:lnTo>
                    <a:pt x="76" y="189"/>
                  </a:lnTo>
                  <a:lnTo>
                    <a:pt x="68" y="183"/>
                  </a:lnTo>
                  <a:lnTo>
                    <a:pt x="61" y="175"/>
                  </a:lnTo>
                  <a:lnTo>
                    <a:pt x="54" y="168"/>
                  </a:lnTo>
                  <a:lnTo>
                    <a:pt x="48" y="159"/>
                  </a:lnTo>
                  <a:lnTo>
                    <a:pt x="43" y="149"/>
                  </a:lnTo>
                  <a:lnTo>
                    <a:pt x="37" y="139"/>
                  </a:lnTo>
                  <a:lnTo>
                    <a:pt x="29" y="112"/>
                  </a:lnTo>
                  <a:lnTo>
                    <a:pt x="27" y="79"/>
                  </a:lnTo>
                  <a:lnTo>
                    <a:pt x="33" y="45"/>
                  </a:lnTo>
                  <a:lnTo>
                    <a:pt x="50" y="9"/>
                  </a:lnTo>
                  <a:lnTo>
                    <a:pt x="45" y="7"/>
                  </a:lnTo>
                  <a:lnTo>
                    <a:pt x="40" y="4"/>
                  </a:lnTo>
                  <a:lnTo>
                    <a:pt x="35" y="2"/>
                  </a:lnTo>
                  <a:lnTo>
                    <a:pt x="30" y="0"/>
                  </a:lnTo>
                  <a:lnTo>
                    <a:pt x="19" y="19"/>
                  </a:lnTo>
                  <a:lnTo>
                    <a:pt x="10" y="41"/>
                  </a:lnTo>
                  <a:lnTo>
                    <a:pt x="3" y="66"/>
                  </a:lnTo>
                  <a:lnTo>
                    <a:pt x="0" y="92"/>
                  </a:lnTo>
                  <a:lnTo>
                    <a:pt x="0" y="119"/>
                  </a:lnTo>
                  <a:lnTo>
                    <a:pt x="6" y="145"/>
                  </a:lnTo>
                  <a:lnTo>
                    <a:pt x="17" y="169"/>
                  </a:lnTo>
                  <a:lnTo>
                    <a:pt x="34" y="191"/>
                  </a:lnTo>
                  <a:lnTo>
                    <a:pt x="40" y="196"/>
                  </a:lnTo>
                  <a:lnTo>
                    <a:pt x="48" y="202"/>
                  </a:lnTo>
                  <a:lnTo>
                    <a:pt x="55" y="207"/>
                  </a:lnTo>
                  <a:lnTo>
                    <a:pt x="63" y="21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0"/>
                  </a:lnTo>
                  <a:lnTo>
                    <a:pt x="93" y="19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" name="Freeform 27"/>
            <xdr:cNvSpPr>
              <a:spLocks/>
            </xdr:cNvSpPr>
          </xdr:nvSpPr>
          <xdr:spPr bwMode="auto">
            <a:xfrm>
              <a:off x="5491163" y="4727958"/>
              <a:ext cx="104775" cy="142464"/>
            </a:xfrm>
            <a:custGeom>
              <a:avLst/>
              <a:gdLst/>
              <a:ahLst/>
              <a:cxnLst>
                <a:cxn ang="0">
                  <a:pos x="89" y="148"/>
                </a:cxn>
                <a:cxn ang="0">
                  <a:pos x="105" y="125"/>
                </a:cxn>
                <a:cxn ang="0">
                  <a:pos x="113" y="98"/>
                </a:cxn>
                <a:cxn ang="0">
                  <a:pos x="114" y="68"/>
                </a:cxn>
                <a:cxn ang="0">
                  <a:pos x="110" y="36"/>
                </a:cxn>
                <a:cxn ang="0">
                  <a:pos x="99" y="32"/>
                </a:cxn>
                <a:cxn ang="0">
                  <a:pos x="88" y="27"/>
                </a:cxn>
                <a:cxn ang="0">
                  <a:pos x="78" y="23"/>
                </a:cxn>
                <a:cxn ang="0">
                  <a:pos x="67" y="17"/>
                </a:cxn>
                <a:cxn ang="0">
                  <a:pos x="56" y="13"/>
                </a:cxn>
                <a:cxn ang="0">
                  <a:pos x="46" y="9"/>
                </a:cxn>
                <a:cxn ang="0">
                  <a:pos x="35" y="4"/>
                </a:cxn>
                <a:cxn ang="0">
                  <a:pos x="26" y="0"/>
                </a:cxn>
                <a:cxn ang="0">
                  <a:pos x="16" y="57"/>
                </a:cxn>
                <a:cxn ang="0">
                  <a:pos x="9" y="105"/>
                </a:cxn>
                <a:cxn ang="0">
                  <a:pos x="4" y="141"/>
                </a:cxn>
                <a:cxn ang="0">
                  <a:pos x="0" y="158"/>
                </a:cxn>
                <a:cxn ang="0">
                  <a:pos x="12" y="163"/>
                </a:cxn>
                <a:cxn ang="0">
                  <a:pos x="25" y="166"/>
                </a:cxn>
                <a:cxn ang="0">
                  <a:pos x="36" y="168"/>
                </a:cxn>
                <a:cxn ang="0">
                  <a:pos x="48" y="167"/>
                </a:cxn>
                <a:cxn ang="0">
                  <a:pos x="60" y="165"/>
                </a:cxn>
                <a:cxn ang="0">
                  <a:pos x="70" y="161"/>
                </a:cxn>
                <a:cxn ang="0">
                  <a:pos x="81" y="155"/>
                </a:cxn>
                <a:cxn ang="0">
                  <a:pos x="89" y="148"/>
                </a:cxn>
              </a:cxnLst>
              <a:rect l="0" t="0" r="r" b="b"/>
              <a:pathLst>
                <a:path w="114" h="168">
                  <a:moveTo>
                    <a:pt x="89" y="148"/>
                  </a:moveTo>
                  <a:lnTo>
                    <a:pt x="105" y="125"/>
                  </a:lnTo>
                  <a:lnTo>
                    <a:pt x="113" y="98"/>
                  </a:lnTo>
                  <a:lnTo>
                    <a:pt x="114" y="68"/>
                  </a:lnTo>
                  <a:lnTo>
                    <a:pt x="110" y="36"/>
                  </a:lnTo>
                  <a:lnTo>
                    <a:pt x="99" y="32"/>
                  </a:lnTo>
                  <a:lnTo>
                    <a:pt x="88" y="27"/>
                  </a:lnTo>
                  <a:lnTo>
                    <a:pt x="78" y="23"/>
                  </a:lnTo>
                  <a:lnTo>
                    <a:pt x="67" y="17"/>
                  </a:lnTo>
                  <a:lnTo>
                    <a:pt x="56" y="13"/>
                  </a:lnTo>
                  <a:lnTo>
                    <a:pt x="46" y="9"/>
                  </a:lnTo>
                  <a:lnTo>
                    <a:pt x="35" y="4"/>
                  </a:lnTo>
                  <a:lnTo>
                    <a:pt x="26" y="0"/>
                  </a:lnTo>
                  <a:lnTo>
                    <a:pt x="16" y="57"/>
                  </a:lnTo>
                  <a:lnTo>
                    <a:pt x="9" y="105"/>
                  </a:lnTo>
                  <a:lnTo>
                    <a:pt x="4" y="141"/>
                  </a:lnTo>
                  <a:lnTo>
                    <a:pt x="0" y="158"/>
                  </a:lnTo>
                  <a:lnTo>
                    <a:pt x="12" y="163"/>
                  </a:lnTo>
                  <a:lnTo>
                    <a:pt x="25" y="166"/>
                  </a:lnTo>
                  <a:lnTo>
                    <a:pt x="36" y="168"/>
                  </a:lnTo>
                  <a:lnTo>
                    <a:pt x="48" y="167"/>
                  </a:lnTo>
                  <a:lnTo>
                    <a:pt x="60" y="165"/>
                  </a:lnTo>
                  <a:lnTo>
                    <a:pt x="70" y="161"/>
                  </a:lnTo>
                  <a:lnTo>
                    <a:pt x="81" y="155"/>
                  </a:lnTo>
                  <a:lnTo>
                    <a:pt x="89" y="14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" name="Freeform 40"/>
            <xdr:cNvSpPr>
              <a:spLocks/>
            </xdr:cNvSpPr>
          </xdr:nvSpPr>
          <xdr:spPr bwMode="auto">
            <a:xfrm>
              <a:off x="4748213" y="4585493"/>
              <a:ext cx="1828800" cy="700632"/>
            </a:xfrm>
            <a:custGeom>
              <a:avLst/>
              <a:gdLst/>
              <a:ahLst/>
              <a:cxnLst>
                <a:cxn ang="0">
                  <a:pos x="218" y="346"/>
                </a:cxn>
                <a:cxn ang="0">
                  <a:pos x="257" y="310"/>
                </a:cxn>
                <a:cxn ang="0">
                  <a:pos x="327" y="338"/>
                </a:cxn>
                <a:cxn ang="0">
                  <a:pos x="479" y="396"/>
                </a:cxn>
                <a:cxn ang="0">
                  <a:pos x="694" y="470"/>
                </a:cxn>
                <a:cxn ang="0">
                  <a:pos x="948" y="545"/>
                </a:cxn>
                <a:cxn ang="0">
                  <a:pos x="1221" y="610"/>
                </a:cxn>
                <a:cxn ang="0">
                  <a:pos x="1493" y="650"/>
                </a:cxn>
                <a:cxn ang="0">
                  <a:pos x="1783" y="637"/>
                </a:cxn>
                <a:cxn ang="0">
                  <a:pos x="1915" y="564"/>
                </a:cxn>
                <a:cxn ang="0">
                  <a:pos x="1942" y="498"/>
                </a:cxn>
                <a:cxn ang="0">
                  <a:pos x="1956" y="514"/>
                </a:cxn>
                <a:cxn ang="0">
                  <a:pos x="1960" y="628"/>
                </a:cxn>
                <a:cxn ang="0">
                  <a:pos x="2110" y="517"/>
                </a:cxn>
                <a:cxn ang="0">
                  <a:pos x="2098" y="407"/>
                </a:cxn>
                <a:cxn ang="0">
                  <a:pos x="2059" y="299"/>
                </a:cxn>
                <a:cxn ang="0">
                  <a:pos x="2005" y="222"/>
                </a:cxn>
                <a:cxn ang="0">
                  <a:pos x="1942" y="173"/>
                </a:cxn>
                <a:cxn ang="0">
                  <a:pos x="1872" y="148"/>
                </a:cxn>
                <a:cxn ang="0">
                  <a:pos x="1803" y="141"/>
                </a:cxn>
                <a:cxn ang="0">
                  <a:pos x="1786" y="176"/>
                </a:cxn>
                <a:cxn ang="0">
                  <a:pos x="1847" y="307"/>
                </a:cxn>
                <a:cxn ang="0">
                  <a:pos x="1825" y="469"/>
                </a:cxn>
                <a:cxn ang="0">
                  <a:pos x="1776" y="500"/>
                </a:cxn>
                <a:cxn ang="0">
                  <a:pos x="1709" y="503"/>
                </a:cxn>
                <a:cxn ang="0">
                  <a:pos x="1640" y="481"/>
                </a:cxn>
                <a:cxn ang="0">
                  <a:pos x="1240" y="424"/>
                </a:cxn>
                <a:cxn ang="0">
                  <a:pos x="1207" y="247"/>
                </a:cxn>
                <a:cxn ang="0">
                  <a:pos x="1141" y="247"/>
                </a:cxn>
                <a:cxn ang="0">
                  <a:pos x="1077" y="238"/>
                </a:cxn>
                <a:cxn ang="0">
                  <a:pos x="1015" y="220"/>
                </a:cxn>
                <a:cxn ang="0">
                  <a:pos x="985" y="318"/>
                </a:cxn>
                <a:cxn ang="0">
                  <a:pos x="897" y="356"/>
                </a:cxn>
                <a:cxn ang="0">
                  <a:pos x="516" y="318"/>
                </a:cxn>
                <a:cxn ang="0">
                  <a:pos x="489" y="174"/>
                </a:cxn>
                <a:cxn ang="0">
                  <a:pos x="424" y="3"/>
                </a:cxn>
                <a:cxn ang="0">
                  <a:pos x="326" y="0"/>
                </a:cxn>
                <a:cxn ang="0">
                  <a:pos x="183" y="31"/>
                </a:cxn>
                <a:cxn ang="0">
                  <a:pos x="70" y="122"/>
                </a:cxn>
                <a:cxn ang="0">
                  <a:pos x="7" y="250"/>
                </a:cxn>
                <a:cxn ang="0">
                  <a:pos x="0" y="334"/>
                </a:cxn>
                <a:cxn ang="0">
                  <a:pos x="19" y="421"/>
                </a:cxn>
                <a:cxn ang="0">
                  <a:pos x="74" y="514"/>
                </a:cxn>
                <a:cxn ang="0">
                  <a:pos x="168" y="595"/>
                </a:cxn>
                <a:cxn ang="0">
                  <a:pos x="317" y="663"/>
                </a:cxn>
                <a:cxn ang="0">
                  <a:pos x="460" y="701"/>
                </a:cxn>
                <a:cxn ang="0">
                  <a:pos x="616" y="753"/>
                </a:cxn>
                <a:cxn ang="0">
                  <a:pos x="1313" y="719"/>
                </a:cxn>
                <a:cxn ang="0">
                  <a:pos x="1181" y="692"/>
                </a:cxn>
                <a:cxn ang="0">
                  <a:pos x="1034" y="656"/>
                </a:cxn>
                <a:cxn ang="0">
                  <a:pos x="870" y="609"/>
                </a:cxn>
                <a:cxn ang="0">
                  <a:pos x="690" y="550"/>
                </a:cxn>
                <a:cxn ang="0">
                  <a:pos x="492" y="479"/>
                </a:cxn>
                <a:cxn ang="0">
                  <a:pos x="276" y="393"/>
                </a:cxn>
              </a:cxnLst>
              <a:rect l="0" t="0" r="r" b="b"/>
              <a:pathLst>
                <a:path w="2110" h="815">
                  <a:moveTo>
                    <a:pt x="231" y="375"/>
                  </a:moveTo>
                  <a:lnTo>
                    <a:pt x="229" y="373"/>
                  </a:lnTo>
                  <a:lnTo>
                    <a:pt x="225" y="366"/>
                  </a:lnTo>
                  <a:lnTo>
                    <a:pt x="220" y="357"/>
                  </a:lnTo>
                  <a:lnTo>
                    <a:pt x="218" y="346"/>
                  </a:lnTo>
                  <a:lnTo>
                    <a:pt x="218" y="335"/>
                  </a:lnTo>
                  <a:lnTo>
                    <a:pt x="222" y="323"/>
                  </a:lnTo>
                  <a:lnTo>
                    <a:pt x="235" y="315"/>
                  </a:lnTo>
                  <a:lnTo>
                    <a:pt x="255" y="309"/>
                  </a:lnTo>
                  <a:lnTo>
                    <a:pt x="257" y="310"/>
                  </a:lnTo>
                  <a:lnTo>
                    <a:pt x="263" y="312"/>
                  </a:lnTo>
                  <a:lnTo>
                    <a:pt x="274" y="316"/>
                  </a:lnTo>
                  <a:lnTo>
                    <a:pt x="288" y="322"/>
                  </a:lnTo>
                  <a:lnTo>
                    <a:pt x="306" y="330"/>
                  </a:lnTo>
                  <a:lnTo>
                    <a:pt x="327" y="338"/>
                  </a:lnTo>
                  <a:lnTo>
                    <a:pt x="351" y="347"/>
                  </a:lnTo>
                  <a:lnTo>
                    <a:pt x="379" y="358"/>
                  </a:lnTo>
                  <a:lnTo>
                    <a:pt x="409" y="369"/>
                  </a:lnTo>
                  <a:lnTo>
                    <a:pt x="443" y="382"/>
                  </a:lnTo>
                  <a:lnTo>
                    <a:pt x="479" y="396"/>
                  </a:lnTo>
                  <a:lnTo>
                    <a:pt x="518" y="409"/>
                  </a:lnTo>
                  <a:lnTo>
                    <a:pt x="559" y="424"/>
                  </a:lnTo>
                  <a:lnTo>
                    <a:pt x="602" y="438"/>
                  </a:lnTo>
                  <a:lnTo>
                    <a:pt x="647" y="454"/>
                  </a:lnTo>
                  <a:lnTo>
                    <a:pt x="694" y="470"/>
                  </a:lnTo>
                  <a:lnTo>
                    <a:pt x="742" y="484"/>
                  </a:lnTo>
                  <a:lnTo>
                    <a:pt x="791" y="500"/>
                  </a:lnTo>
                  <a:lnTo>
                    <a:pt x="842" y="516"/>
                  </a:lnTo>
                  <a:lnTo>
                    <a:pt x="895" y="530"/>
                  </a:lnTo>
                  <a:lnTo>
                    <a:pt x="948" y="545"/>
                  </a:lnTo>
                  <a:lnTo>
                    <a:pt x="1002" y="560"/>
                  </a:lnTo>
                  <a:lnTo>
                    <a:pt x="1056" y="573"/>
                  </a:lnTo>
                  <a:lnTo>
                    <a:pt x="1111" y="586"/>
                  </a:lnTo>
                  <a:lnTo>
                    <a:pt x="1166" y="598"/>
                  </a:lnTo>
                  <a:lnTo>
                    <a:pt x="1221" y="610"/>
                  </a:lnTo>
                  <a:lnTo>
                    <a:pt x="1276" y="620"/>
                  </a:lnTo>
                  <a:lnTo>
                    <a:pt x="1331" y="630"/>
                  </a:lnTo>
                  <a:lnTo>
                    <a:pt x="1386" y="637"/>
                  </a:lnTo>
                  <a:lnTo>
                    <a:pt x="1440" y="644"/>
                  </a:lnTo>
                  <a:lnTo>
                    <a:pt x="1493" y="650"/>
                  </a:lnTo>
                  <a:lnTo>
                    <a:pt x="1545" y="653"/>
                  </a:lnTo>
                  <a:lnTo>
                    <a:pt x="1618" y="655"/>
                  </a:lnTo>
                  <a:lnTo>
                    <a:pt x="1681" y="653"/>
                  </a:lnTo>
                  <a:lnTo>
                    <a:pt x="1736" y="646"/>
                  </a:lnTo>
                  <a:lnTo>
                    <a:pt x="1783" y="637"/>
                  </a:lnTo>
                  <a:lnTo>
                    <a:pt x="1822" y="626"/>
                  </a:lnTo>
                  <a:lnTo>
                    <a:pt x="1854" y="611"/>
                  </a:lnTo>
                  <a:lnTo>
                    <a:pt x="1879" y="596"/>
                  </a:lnTo>
                  <a:lnTo>
                    <a:pt x="1899" y="580"/>
                  </a:lnTo>
                  <a:lnTo>
                    <a:pt x="1915" y="564"/>
                  </a:lnTo>
                  <a:lnTo>
                    <a:pt x="1926" y="547"/>
                  </a:lnTo>
                  <a:lnTo>
                    <a:pt x="1933" y="532"/>
                  </a:lnTo>
                  <a:lnTo>
                    <a:pt x="1938" y="518"/>
                  </a:lnTo>
                  <a:lnTo>
                    <a:pt x="1941" y="506"/>
                  </a:lnTo>
                  <a:lnTo>
                    <a:pt x="1942" y="498"/>
                  </a:lnTo>
                  <a:lnTo>
                    <a:pt x="1942" y="492"/>
                  </a:lnTo>
                  <a:lnTo>
                    <a:pt x="1942" y="490"/>
                  </a:lnTo>
                  <a:lnTo>
                    <a:pt x="1944" y="493"/>
                  </a:lnTo>
                  <a:lnTo>
                    <a:pt x="1949" y="501"/>
                  </a:lnTo>
                  <a:lnTo>
                    <a:pt x="1956" y="514"/>
                  </a:lnTo>
                  <a:lnTo>
                    <a:pt x="1964" y="530"/>
                  </a:lnTo>
                  <a:lnTo>
                    <a:pt x="1969" y="551"/>
                  </a:lnTo>
                  <a:lnTo>
                    <a:pt x="1971" y="574"/>
                  </a:lnTo>
                  <a:lnTo>
                    <a:pt x="1968" y="600"/>
                  </a:lnTo>
                  <a:lnTo>
                    <a:pt x="1960" y="628"/>
                  </a:lnTo>
                  <a:lnTo>
                    <a:pt x="2097" y="607"/>
                  </a:lnTo>
                  <a:lnTo>
                    <a:pt x="2102" y="585"/>
                  </a:lnTo>
                  <a:lnTo>
                    <a:pt x="2106" y="563"/>
                  </a:lnTo>
                  <a:lnTo>
                    <a:pt x="2109" y="540"/>
                  </a:lnTo>
                  <a:lnTo>
                    <a:pt x="2110" y="517"/>
                  </a:lnTo>
                  <a:lnTo>
                    <a:pt x="2110" y="495"/>
                  </a:lnTo>
                  <a:lnTo>
                    <a:pt x="2109" y="473"/>
                  </a:lnTo>
                  <a:lnTo>
                    <a:pt x="2107" y="451"/>
                  </a:lnTo>
                  <a:lnTo>
                    <a:pt x="2104" y="429"/>
                  </a:lnTo>
                  <a:lnTo>
                    <a:pt x="2098" y="407"/>
                  </a:lnTo>
                  <a:lnTo>
                    <a:pt x="2093" y="384"/>
                  </a:lnTo>
                  <a:lnTo>
                    <a:pt x="2086" y="362"/>
                  </a:lnTo>
                  <a:lnTo>
                    <a:pt x="2077" y="339"/>
                  </a:lnTo>
                  <a:lnTo>
                    <a:pt x="2069" y="318"/>
                  </a:lnTo>
                  <a:lnTo>
                    <a:pt x="2059" y="299"/>
                  </a:lnTo>
                  <a:lnTo>
                    <a:pt x="2049" y="282"/>
                  </a:lnTo>
                  <a:lnTo>
                    <a:pt x="2039" y="265"/>
                  </a:lnTo>
                  <a:lnTo>
                    <a:pt x="2027" y="249"/>
                  </a:lnTo>
                  <a:lnTo>
                    <a:pt x="2017" y="236"/>
                  </a:lnTo>
                  <a:lnTo>
                    <a:pt x="2005" y="222"/>
                  </a:lnTo>
                  <a:lnTo>
                    <a:pt x="1993" y="211"/>
                  </a:lnTo>
                  <a:lnTo>
                    <a:pt x="1981" y="200"/>
                  </a:lnTo>
                  <a:lnTo>
                    <a:pt x="1968" y="190"/>
                  </a:lnTo>
                  <a:lnTo>
                    <a:pt x="1955" y="181"/>
                  </a:lnTo>
                  <a:lnTo>
                    <a:pt x="1942" y="173"/>
                  </a:lnTo>
                  <a:lnTo>
                    <a:pt x="1928" y="167"/>
                  </a:lnTo>
                  <a:lnTo>
                    <a:pt x="1914" y="160"/>
                  </a:lnTo>
                  <a:lnTo>
                    <a:pt x="1899" y="155"/>
                  </a:lnTo>
                  <a:lnTo>
                    <a:pt x="1885" y="151"/>
                  </a:lnTo>
                  <a:lnTo>
                    <a:pt x="1872" y="148"/>
                  </a:lnTo>
                  <a:lnTo>
                    <a:pt x="1858" y="145"/>
                  </a:lnTo>
                  <a:lnTo>
                    <a:pt x="1845" y="144"/>
                  </a:lnTo>
                  <a:lnTo>
                    <a:pt x="1832" y="142"/>
                  </a:lnTo>
                  <a:lnTo>
                    <a:pt x="1818" y="141"/>
                  </a:lnTo>
                  <a:lnTo>
                    <a:pt x="1803" y="141"/>
                  </a:lnTo>
                  <a:lnTo>
                    <a:pt x="1789" y="141"/>
                  </a:lnTo>
                  <a:lnTo>
                    <a:pt x="1774" y="141"/>
                  </a:lnTo>
                  <a:lnTo>
                    <a:pt x="1778" y="153"/>
                  </a:lnTo>
                  <a:lnTo>
                    <a:pt x="1781" y="166"/>
                  </a:lnTo>
                  <a:lnTo>
                    <a:pt x="1786" y="176"/>
                  </a:lnTo>
                  <a:lnTo>
                    <a:pt x="1792" y="185"/>
                  </a:lnTo>
                  <a:lnTo>
                    <a:pt x="1807" y="207"/>
                  </a:lnTo>
                  <a:lnTo>
                    <a:pt x="1822" y="236"/>
                  </a:lnTo>
                  <a:lnTo>
                    <a:pt x="1836" y="269"/>
                  </a:lnTo>
                  <a:lnTo>
                    <a:pt x="1847" y="307"/>
                  </a:lnTo>
                  <a:lnTo>
                    <a:pt x="1854" y="345"/>
                  </a:lnTo>
                  <a:lnTo>
                    <a:pt x="1854" y="385"/>
                  </a:lnTo>
                  <a:lnTo>
                    <a:pt x="1847" y="424"/>
                  </a:lnTo>
                  <a:lnTo>
                    <a:pt x="1832" y="459"/>
                  </a:lnTo>
                  <a:lnTo>
                    <a:pt x="1825" y="469"/>
                  </a:lnTo>
                  <a:lnTo>
                    <a:pt x="1817" y="477"/>
                  </a:lnTo>
                  <a:lnTo>
                    <a:pt x="1808" y="484"/>
                  </a:lnTo>
                  <a:lnTo>
                    <a:pt x="1798" y="491"/>
                  </a:lnTo>
                  <a:lnTo>
                    <a:pt x="1787" y="496"/>
                  </a:lnTo>
                  <a:lnTo>
                    <a:pt x="1776" y="500"/>
                  </a:lnTo>
                  <a:lnTo>
                    <a:pt x="1763" y="502"/>
                  </a:lnTo>
                  <a:lnTo>
                    <a:pt x="1750" y="504"/>
                  </a:lnTo>
                  <a:lnTo>
                    <a:pt x="1736" y="505"/>
                  </a:lnTo>
                  <a:lnTo>
                    <a:pt x="1723" y="505"/>
                  </a:lnTo>
                  <a:lnTo>
                    <a:pt x="1709" y="503"/>
                  </a:lnTo>
                  <a:lnTo>
                    <a:pt x="1694" y="501"/>
                  </a:lnTo>
                  <a:lnTo>
                    <a:pt x="1680" y="498"/>
                  </a:lnTo>
                  <a:lnTo>
                    <a:pt x="1667" y="494"/>
                  </a:lnTo>
                  <a:lnTo>
                    <a:pt x="1653" y="488"/>
                  </a:lnTo>
                  <a:lnTo>
                    <a:pt x="1640" y="481"/>
                  </a:lnTo>
                  <a:lnTo>
                    <a:pt x="1487" y="532"/>
                  </a:lnTo>
                  <a:lnTo>
                    <a:pt x="1248" y="459"/>
                  </a:lnTo>
                  <a:lnTo>
                    <a:pt x="1246" y="455"/>
                  </a:lnTo>
                  <a:lnTo>
                    <a:pt x="1244" y="443"/>
                  </a:lnTo>
                  <a:lnTo>
                    <a:pt x="1240" y="424"/>
                  </a:lnTo>
                  <a:lnTo>
                    <a:pt x="1236" y="399"/>
                  </a:lnTo>
                  <a:lnTo>
                    <a:pt x="1230" y="367"/>
                  </a:lnTo>
                  <a:lnTo>
                    <a:pt x="1222" y="331"/>
                  </a:lnTo>
                  <a:lnTo>
                    <a:pt x="1215" y="291"/>
                  </a:lnTo>
                  <a:lnTo>
                    <a:pt x="1207" y="247"/>
                  </a:lnTo>
                  <a:lnTo>
                    <a:pt x="1194" y="247"/>
                  </a:lnTo>
                  <a:lnTo>
                    <a:pt x="1181" y="248"/>
                  </a:lnTo>
                  <a:lnTo>
                    <a:pt x="1167" y="248"/>
                  </a:lnTo>
                  <a:lnTo>
                    <a:pt x="1154" y="247"/>
                  </a:lnTo>
                  <a:lnTo>
                    <a:pt x="1141" y="247"/>
                  </a:lnTo>
                  <a:lnTo>
                    <a:pt x="1128" y="246"/>
                  </a:lnTo>
                  <a:lnTo>
                    <a:pt x="1115" y="244"/>
                  </a:lnTo>
                  <a:lnTo>
                    <a:pt x="1103" y="243"/>
                  </a:lnTo>
                  <a:lnTo>
                    <a:pt x="1090" y="241"/>
                  </a:lnTo>
                  <a:lnTo>
                    <a:pt x="1077" y="238"/>
                  </a:lnTo>
                  <a:lnTo>
                    <a:pt x="1064" y="236"/>
                  </a:lnTo>
                  <a:lnTo>
                    <a:pt x="1052" y="233"/>
                  </a:lnTo>
                  <a:lnTo>
                    <a:pt x="1039" y="228"/>
                  </a:lnTo>
                  <a:lnTo>
                    <a:pt x="1026" y="224"/>
                  </a:lnTo>
                  <a:lnTo>
                    <a:pt x="1015" y="220"/>
                  </a:lnTo>
                  <a:lnTo>
                    <a:pt x="1002" y="215"/>
                  </a:lnTo>
                  <a:lnTo>
                    <a:pt x="1004" y="242"/>
                  </a:lnTo>
                  <a:lnTo>
                    <a:pt x="1002" y="268"/>
                  </a:lnTo>
                  <a:lnTo>
                    <a:pt x="996" y="294"/>
                  </a:lnTo>
                  <a:lnTo>
                    <a:pt x="985" y="318"/>
                  </a:lnTo>
                  <a:lnTo>
                    <a:pt x="973" y="333"/>
                  </a:lnTo>
                  <a:lnTo>
                    <a:pt x="958" y="344"/>
                  </a:lnTo>
                  <a:lnTo>
                    <a:pt x="940" y="352"/>
                  </a:lnTo>
                  <a:lnTo>
                    <a:pt x="920" y="355"/>
                  </a:lnTo>
                  <a:lnTo>
                    <a:pt x="897" y="356"/>
                  </a:lnTo>
                  <a:lnTo>
                    <a:pt x="875" y="353"/>
                  </a:lnTo>
                  <a:lnTo>
                    <a:pt x="853" y="346"/>
                  </a:lnTo>
                  <a:lnTo>
                    <a:pt x="832" y="336"/>
                  </a:lnTo>
                  <a:lnTo>
                    <a:pt x="708" y="379"/>
                  </a:lnTo>
                  <a:lnTo>
                    <a:pt x="516" y="318"/>
                  </a:lnTo>
                  <a:lnTo>
                    <a:pt x="515" y="311"/>
                  </a:lnTo>
                  <a:lnTo>
                    <a:pt x="511" y="292"/>
                  </a:lnTo>
                  <a:lnTo>
                    <a:pt x="505" y="261"/>
                  </a:lnTo>
                  <a:lnTo>
                    <a:pt x="497" y="221"/>
                  </a:lnTo>
                  <a:lnTo>
                    <a:pt x="489" y="174"/>
                  </a:lnTo>
                  <a:lnTo>
                    <a:pt x="479" y="122"/>
                  </a:lnTo>
                  <a:lnTo>
                    <a:pt x="470" y="65"/>
                  </a:lnTo>
                  <a:lnTo>
                    <a:pt x="460" y="7"/>
                  </a:lnTo>
                  <a:lnTo>
                    <a:pt x="442" y="5"/>
                  </a:lnTo>
                  <a:lnTo>
                    <a:pt x="424" y="3"/>
                  </a:lnTo>
                  <a:lnTo>
                    <a:pt x="405" y="2"/>
                  </a:lnTo>
                  <a:lnTo>
                    <a:pt x="386" y="0"/>
                  </a:lnTo>
                  <a:lnTo>
                    <a:pt x="367" y="0"/>
                  </a:lnTo>
                  <a:lnTo>
                    <a:pt x="346" y="0"/>
                  </a:lnTo>
                  <a:lnTo>
                    <a:pt x="326" y="0"/>
                  </a:lnTo>
                  <a:lnTo>
                    <a:pt x="304" y="2"/>
                  </a:lnTo>
                  <a:lnTo>
                    <a:pt x="272" y="5"/>
                  </a:lnTo>
                  <a:lnTo>
                    <a:pt x="241" y="11"/>
                  </a:lnTo>
                  <a:lnTo>
                    <a:pt x="212" y="19"/>
                  </a:lnTo>
                  <a:lnTo>
                    <a:pt x="183" y="31"/>
                  </a:lnTo>
                  <a:lnTo>
                    <a:pt x="157" y="45"/>
                  </a:lnTo>
                  <a:lnTo>
                    <a:pt x="132" y="61"/>
                  </a:lnTo>
                  <a:lnTo>
                    <a:pt x="109" y="80"/>
                  </a:lnTo>
                  <a:lnTo>
                    <a:pt x="89" y="100"/>
                  </a:lnTo>
                  <a:lnTo>
                    <a:pt x="70" y="122"/>
                  </a:lnTo>
                  <a:lnTo>
                    <a:pt x="53" y="145"/>
                  </a:lnTo>
                  <a:lnTo>
                    <a:pt x="38" y="170"/>
                  </a:lnTo>
                  <a:lnTo>
                    <a:pt x="25" y="195"/>
                  </a:lnTo>
                  <a:lnTo>
                    <a:pt x="15" y="222"/>
                  </a:lnTo>
                  <a:lnTo>
                    <a:pt x="7" y="250"/>
                  </a:lnTo>
                  <a:lnTo>
                    <a:pt x="2" y="279"/>
                  </a:lnTo>
                  <a:lnTo>
                    <a:pt x="0" y="307"/>
                  </a:lnTo>
                  <a:lnTo>
                    <a:pt x="0" y="315"/>
                  </a:lnTo>
                  <a:lnTo>
                    <a:pt x="0" y="325"/>
                  </a:lnTo>
                  <a:lnTo>
                    <a:pt x="0" y="334"/>
                  </a:lnTo>
                  <a:lnTo>
                    <a:pt x="1" y="342"/>
                  </a:lnTo>
                  <a:lnTo>
                    <a:pt x="3" y="362"/>
                  </a:lnTo>
                  <a:lnTo>
                    <a:pt x="7" y="382"/>
                  </a:lnTo>
                  <a:lnTo>
                    <a:pt x="13" y="402"/>
                  </a:lnTo>
                  <a:lnTo>
                    <a:pt x="19" y="421"/>
                  </a:lnTo>
                  <a:lnTo>
                    <a:pt x="28" y="441"/>
                  </a:lnTo>
                  <a:lnTo>
                    <a:pt x="36" y="459"/>
                  </a:lnTo>
                  <a:lnTo>
                    <a:pt x="48" y="478"/>
                  </a:lnTo>
                  <a:lnTo>
                    <a:pt x="60" y="496"/>
                  </a:lnTo>
                  <a:lnTo>
                    <a:pt x="74" y="514"/>
                  </a:lnTo>
                  <a:lnTo>
                    <a:pt x="90" y="531"/>
                  </a:lnTo>
                  <a:lnTo>
                    <a:pt x="107" y="548"/>
                  </a:lnTo>
                  <a:lnTo>
                    <a:pt x="126" y="564"/>
                  </a:lnTo>
                  <a:lnTo>
                    <a:pt x="146" y="580"/>
                  </a:lnTo>
                  <a:lnTo>
                    <a:pt x="168" y="595"/>
                  </a:lnTo>
                  <a:lnTo>
                    <a:pt x="193" y="609"/>
                  </a:lnTo>
                  <a:lnTo>
                    <a:pt x="218" y="622"/>
                  </a:lnTo>
                  <a:lnTo>
                    <a:pt x="253" y="638"/>
                  </a:lnTo>
                  <a:lnTo>
                    <a:pt x="286" y="652"/>
                  </a:lnTo>
                  <a:lnTo>
                    <a:pt x="317" y="663"/>
                  </a:lnTo>
                  <a:lnTo>
                    <a:pt x="347" y="673"/>
                  </a:lnTo>
                  <a:lnTo>
                    <a:pt x="376" y="681"/>
                  </a:lnTo>
                  <a:lnTo>
                    <a:pt x="404" y="687"/>
                  </a:lnTo>
                  <a:lnTo>
                    <a:pt x="432" y="695"/>
                  </a:lnTo>
                  <a:lnTo>
                    <a:pt x="460" y="701"/>
                  </a:lnTo>
                  <a:lnTo>
                    <a:pt x="489" y="709"/>
                  </a:lnTo>
                  <a:lnTo>
                    <a:pt x="518" y="717"/>
                  </a:lnTo>
                  <a:lnTo>
                    <a:pt x="549" y="727"/>
                  </a:lnTo>
                  <a:lnTo>
                    <a:pt x="581" y="738"/>
                  </a:lnTo>
                  <a:lnTo>
                    <a:pt x="616" y="753"/>
                  </a:lnTo>
                  <a:lnTo>
                    <a:pt x="653" y="770"/>
                  </a:lnTo>
                  <a:lnTo>
                    <a:pt x="692" y="791"/>
                  </a:lnTo>
                  <a:lnTo>
                    <a:pt x="734" y="815"/>
                  </a:lnTo>
                  <a:lnTo>
                    <a:pt x="1337" y="723"/>
                  </a:lnTo>
                  <a:lnTo>
                    <a:pt x="1313" y="719"/>
                  </a:lnTo>
                  <a:lnTo>
                    <a:pt x="1288" y="714"/>
                  </a:lnTo>
                  <a:lnTo>
                    <a:pt x="1262" y="709"/>
                  </a:lnTo>
                  <a:lnTo>
                    <a:pt x="1236" y="704"/>
                  </a:lnTo>
                  <a:lnTo>
                    <a:pt x="1208" y="699"/>
                  </a:lnTo>
                  <a:lnTo>
                    <a:pt x="1181" y="692"/>
                  </a:lnTo>
                  <a:lnTo>
                    <a:pt x="1152" y="686"/>
                  </a:lnTo>
                  <a:lnTo>
                    <a:pt x="1124" y="679"/>
                  </a:lnTo>
                  <a:lnTo>
                    <a:pt x="1094" y="672"/>
                  </a:lnTo>
                  <a:lnTo>
                    <a:pt x="1064" y="664"/>
                  </a:lnTo>
                  <a:lnTo>
                    <a:pt x="1034" y="656"/>
                  </a:lnTo>
                  <a:lnTo>
                    <a:pt x="1002" y="647"/>
                  </a:lnTo>
                  <a:lnTo>
                    <a:pt x="970" y="638"/>
                  </a:lnTo>
                  <a:lnTo>
                    <a:pt x="937" y="630"/>
                  </a:lnTo>
                  <a:lnTo>
                    <a:pt x="904" y="619"/>
                  </a:lnTo>
                  <a:lnTo>
                    <a:pt x="870" y="609"/>
                  </a:lnTo>
                  <a:lnTo>
                    <a:pt x="835" y="598"/>
                  </a:lnTo>
                  <a:lnTo>
                    <a:pt x="800" y="587"/>
                  </a:lnTo>
                  <a:lnTo>
                    <a:pt x="764" y="575"/>
                  </a:lnTo>
                  <a:lnTo>
                    <a:pt x="727" y="563"/>
                  </a:lnTo>
                  <a:lnTo>
                    <a:pt x="690" y="550"/>
                  </a:lnTo>
                  <a:lnTo>
                    <a:pt x="652" y="537"/>
                  </a:lnTo>
                  <a:lnTo>
                    <a:pt x="613" y="523"/>
                  </a:lnTo>
                  <a:lnTo>
                    <a:pt x="572" y="510"/>
                  </a:lnTo>
                  <a:lnTo>
                    <a:pt x="532" y="494"/>
                  </a:lnTo>
                  <a:lnTo>
                    <a:pt x="492" y="479"/>
                  </a:lnTo>
                  <a:lnTo>
                    <a:pt x="450" y="462"/>
                  </a:lnTo>
                  <a:lnTo>
                    <a:pt x="407" y="447"/>
                  </a:lnTo>
                  <a:lnTo>
                    <a:pt x="364" y="429"/>
                  </a:lnTo>
                  <a:lnTo>
                    <a:pt x="321" y="411"/>
                  </a:lnTo>
                  <a:lnTo>
                    <a:pt x="276" y="393"/>
                  </a:lnTo>
                  <a:lnTo>
                    <a:pt x="231" y="375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" name="Freeform 41"/>
            <xdr:cNvSpPr>
              <a:spLocks/>
            </xdr:cNvSpPr>
          </xdr:nvSpPr>
          <xdr:spPr bwMode="auto">
            <a:xfrm>
              <a:off x="5386388" y="5107107"/>
              <a:ext cx="1181100" cy="406281"/>
            </a:xfrm>
            <a:custGeom>
              <a:avLst/>
              <a:gdLst/>
              <a:ahLst/>
              <a:cxnLst>
                <a:cxn ang="0">
                  <a:pos x="1220" y="31"/>
                </a:cxn>
                <a:cxn ang="0">
                  <a:pos x="1206" y="53"/>
                </a:cxn>
                <a:cxn ang="0">
                  <a:pos x="1185" y="75"/>
                </a:cxn>
                <a:cxn ang="0">
                  <a:pos x="1155" y="95"/>
                </a:cxn>
                <a:cxn ang="0">
                  <a:pos x="1111" y="113"/>
                </a:cxn>
                <a:cxn ang="0">
                  <a:pos x="1054" y="127"/>
                </a:cxn>
                <a:cxn ang="0">
                  <a:pos x="982" y="138"/>
                </a:cxn>
                <a:cxn ang="0">
                  <a:pos x="895" y="142"/>
                </a:cxn>
                <a:cxn ang="0">
                  <a:pos x="792" y="139"/>
                </a:cxn>
                <a:cxn ang="0">
                  <a:pos x="671" y="126"/>
                </a:cxn>
                <a:cxn ang="0">
                  <a:pos x="0" y="208"/>
                </a:cxn>
                <a:cxn ang="0">
                  <a:pos x="35" y="230"/>
                </a:cxn>
                <a:cxn ang="0">
                  <a:pos x="73" y="255"/>
                </a:cxn>
                <a:cxn ang="0">
                  <a:pos x="114" y="282"/>
                </a:cxn>
                <a:cxn ang="0">
                  <a:pos x="157" y="313"/>
                </a:cxn>
                <a:cxn ang="0">
                  <a:pos x="211" y="350"/>
                </a:cxn>
                <a:cxn ang="0">
                  <a:pos x="267" y="381"/>
                </a:cxn>
                <a:cxn ang="0">
                  <a:pos x="323" y="407"/>
                </a:cxn>
                <a:cxn ang="0">
                  <a:pos x="381" y="428"/>
                </a:cxn>
                <a:cxn ang="0">
                  <a:pos x="439" y="445"/>
                </a:cxn>
                <a:cxn ang="0">
                  <a:pos x="498" y="458"/>
                </a:cxn>
                <a:cxn ang="0">
                  <a:pos x="556" y="466"/>
                </a:cxn>
                <a:cxn ang="0">
                  <a:pos x="615" y="469"/>
                </a:cxn>
                <a:cxn ang="0">
                  <a:pos x="627" y="469"/>
                </a:cxn>
                <a:cxn ang="0">
                  <a:pos x="637" y="469"/>
                </a:cxn>
                <a:cxn ang="0">
                  <a:pos x="701" y="467"/>
                </a:cxn>
                <a:cxn ang="0">
                  <a:pos x="763" y="460"/>
                </a:cxn>
                <a:cxn ang="0">
                  <a:pos x="825" y="448"/>
                </a:cxn>
                <a:cxn ang="0">
                  <a:pos x="885" y="432"/>
                </a:cxn>
                <a:cxn ang="0">
                  <a:pos x="943" y="413"/>
                </a:cxn>
                <a:cxn ang="0">
                  <a:pos x="999" y="390"/>
                </a:cxn>
                <a:cxn ang="0">
                  <a:pos x="1052" y="363"/>
                </a:cxn>
                <a:cxn ang="0">
                  <a:pos x="1103" y="333"/>
                </a:cxn>
                <a:cxn ang="0">
                  <a:pos x="1151" y="300"/>
                </a:cxn>
                <a:cxn ang="0">
                  <a:pos x="1194" y="264"/>
                </a:cxn>
                <a:cxn ang="0">
                  <a:pos x="1234" y="225"/>
                </a:cxn>
                <a:cxn ang="0">
                  <a:pos x="1270" y="185"/>
                </a:cxn>
                <a:cxn ang="0">
                  <a:pos x="1301" y="141"/>
                </a:cxn>
                <a:cxn ang="0">
                  <a:pos x="1327" y="96"/>
                </a:cxn>
                <a:cxn ang="0">
                  <a:pos x="1347" y="49"/>
                </a:cxn>
                <a:cxn ang="0">
                  <a:pos x="1363" y="0"/>
                </a:cxn>
              </a:cxnLst>
              <a:rect l="0" t="0" r="r" b="b"/>
              <a:pathLst>
                <a:path w="1363" h="469">
                  <a:moveTo>
                    <a:pt x="1226" y="21"/>
                  </a:moveTo>
                  <a:lnTo>
                    <a:pt x="1220" y="31"/>
                  </a:lnTo>
                  <a:lnTo>
                    <a:pt x="1213" y="43"/>
                  </a:lnTo>
                  <a:lnTo>
                    <a:pt x="1206" y="53"/>
                  </a:lnTo>
                  <a:lnTo>
                    <a:pt x="1196" y="65"/>
                  </a:lnTo>
                  <a:lnTo>
                    <a:pt x="1185" y="75"/>
                  </a:lnTo>
                  <a:lnTo>
                    <a:pt x="1172" y="84"/>
                  </a:lnTo>
                  <a:lnTo>
                    <a:pt x="1155" y="95"/>
                  </a:lnTo>
                  <a:lnTo>
                    <a:pt x="1135" y="103"/>
                  </a:lnTo>
                  <a:lnTo>
                    <a:pt x="1111" y="113"/>
                  </a:lnTo>
                  <a:lnTo>
                    <a:pt x="1085" y="120"/>
                  </a:lnTo>
                  <a:lnTo>
                    <a:pt x="1054" y="127"/>
                  </a:lnTo>
                  <a:lnTo>
                    <a:pt x="1020" y="133"/>
                  </a:lnTo>
                  <a:lnTo>
                    <a:pt x="982" y="138"/>
                  </a:lnTo>
                  <a:lnTo>
                    <a:pt x="941" y="141"/>
                  </a:lnTo>
                  <a:lnTo>
                    <a:pt x="895" y="142"/>
                  </a:lnTo>
                  <a:lnTo>
                    <a:pt x="846" y="141"/>
                  </a:lnTo>
                  <a:lnTo>
                    <a:pt x="792" y="139"/>
                  </a:lnTo>
                  <a:lnTo>
                    <a:pt x="734" y="133"/>
                  </a:lnTo>
                  <a:lnTo>
                    <a:pt x="671" y="126"/>
                  </a:lnTo>
                  <a:lnTo>
                    <a:pt x="603" y="116"/>
                  </a:lnTo>
                  <a:lnTo>
                    <a:pt x="0" y="208"/>
                  </a:lnTo>
                  <a:lnTo>
                    <a:pt x="17" y="218"/>
                  </a:lnTo>
                  <a:lnTo>
                    <a:pt x="35" y="230"/>
                  </a:lnTo>
                  <a:lnTo>
                    <a:pt x="54" y="242"/>
                  </a:lnTo>
                  <a:lnTo>
                    <a:pt x="73" y="255"/>
                  </a:lnTo>
                  <a:lnTo>
                    <a:pt x="93" y="268"/>
                  </a:lnTo>
                  <a:lnTo>
                    <a:pt x="114" y="282"/>
                  </a:lnTo>
                  <a:lnTo>
                    <a:pt x="135" y="298"/>
                  </a:lnTo>
                  <a:lnTo>
                    <a:pt x="157" y="313"/>
                  </a:lnTo>
                  <a:lnTo>
                    <a:pt x="183" y="332"/>
                  </a:lnTo>
                  <a:lnTo>
                    <a:pt x="211" y="350"/>
                  </a:lnTo>
                  <a:lnTo>
                    <a:pt x="238" y="367"/>
                  </a:lnTo>
                  <a:lnTo>
                    <a:pt x="267" y="381"/>
                  </a:lnTo>
                  <a:lnTo>
                    <a:pt x="294" y="395"/>
                  </a:lnTo>
                  <a:lnTo>
                    <a:pt x="323" y="407"/>
                  </a:lnTo>
                  <a:lnTo>
                    <a:pt x="352" y="419"/>
                  </a:lnTo>
                  <a:lnTo>
                    <a:pt x="381" y="428"/>
                  </a:lnTo>
                  <a:lnTo>
                    <a:pt x="410" y="438"/>
                  </a:lnTo>
                  <a:lnTo>
                    <a:pt x="439" y="445"/>
                  </a:lnTo>
                  <a:lnTo>
                    <a:pt x="468" y="452"/>
                  </a:lnTo>
                  <a:lnTo>
                    <a:pt x="498" y="458"/>
                  </a:lnTo>
                  <a:lnTo>
                    <a:pt x="527" y="462"/>
                  </a:lnTo>
                  <a:lnTo>
                    <a:pt x="556" y="466"/>
                  </a:lnTo>
                  <a:lnTo>
                    <a:pt x="585" y="468"/>
                  </a:lnTo>
                  <a:lnTo>
                    <a:pt x="615" y="469"/>
                  </a:lnTo>
                  <a:lnTo>
                    <a:pt x="620" y="469"/>
                  </a:lnTo>
                  <a:lnTo>
                    <a:pt x="627" y="469"/>
                  </a:lnTo>
                  <a:lnTo>
                    <a:pt x="632" y="469"/>
                  </a:lnTo>
                  <a:lnTo>
                    <a:pt x="637" y="469"/>
                  </a:lnTo>
                  <a:lnTo>
                    <a:pt x="669" y="468"/>
                  </a:lnTo>
                  <a:lnTo>
                    <a:pt x="701" y="467"/>
                  </a:lnTo>
                  <a:lnTo>
                    <a:pt x="733" y="464"/>
                  </a:lnTo>
                  <a:lnTo>
                    <a:pt x="763" y="460"/>
                  </a:lnTo>
                  <a:lnTo>
                    <a:pt x="795" y="454"/>
                  </a:lnTo>
                  <a:lnTo>
                    <a:pt x="825" y="448"/>
                  </a:lnTo>
                  <a:lnTo>
                    <a:pt x="855" y="441"/>
                  </a:lnTo>
                  <a:lnTo>
                    <a:pt x="885" y="432"/>
                  </a:lnTo>
                  <a:lnTo>
                    <a:pt x="915" y="423"/>
                  </a:lnTo>
                  <a:lnTo>
                    <a:pt x="943" y="413"/>
                  </a:lnTo>
                  <a:lnTo>
                    <a:pt x="972" y="402"/>
                  </a:lnTo>
                  <a:lnTo>
                    <a:pt x="999" y="390"/>
                  </a:lnTo>
                  <a:lnTo>
                    <a:pt x="1026" y="377"/>
                  </a:lnTo>
                  <a:lnTo>
                    <a:pt x="1052" y="363"/>
                  </a:lnTo>
                  <a:lnTo>
                    <a:pt x="1079" y="349"/>
                  </a:lnTo>
                  <a:lnTo>
                    <a:pt x="1103" y="333"/>
                  </a:lnTo>
                  <a:lnTo>
                    <a:pt x="1127" y="317"/>
                  </a:lnTo>
                  <a:lnTo>
                    <a:pt x="1151" y="300"/>
                  </a:lnTo>
                  <a:lnTo>
                    <a:pt x="1173" y="283"/>
                  </a:lnTo>
                  <a:lnTo>
                    <a:pt x="1194" y="264"/>
                  </a:lnTo>
                  <a:lnTo>
                    <a:pt x="1214" y="245"/>
                  </a:lnTo>
                  <a:lnTo>
                    <a:pt x="1234" y="225"/>
                  </a:lnTo>
                  <a:lnTo>
                    <a:pt x="1252" y="206"/>
                  </a:lnTo>
                  <a:lnTo>
                    <a:pt x="1270" y="185"/>
                  </a:lnTo>
                  <a:lnTo>
                    <a:pt x="1286" y="163"/>
                  </a:lnTo>
                  <a:lnTo>
                    <a:pt x="1301" y="141"/>
                  </a:lnTo>
                  <a:lnTo>
                    <a:pt x="1315" y="119"/>
                  </a:lnTo>
                  <a:lnTo>
                    <a:pt x="1327" y="96"/>
                  </a:lnTo>
                  <a:lnTo>
                    <a:pt x="1338" y="73"/>
                  </a:lnTo>
                  <a:lnTo>
                    <a:pt x="1347" y="49"/>
                  </a:lnTo>
                  <a:lnTo>
                    <a:pt x="1356" y="25"/>
                  </a:lnTo>
                  <a:lnTo>
                    <a:pt x="1363" y="0"/>
                  </a:lnTo>
                  <a:lnTo>
                    <a:pt x="1226" y="21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" name="Freeform 51"/>
            <xdr:cNvSpPr>
              <a:spLocks/>
            </xdr:cNvSpPr>
          </xdr:nvSpPr>
          <xdr:spPr bwMode="auto">
            <a:xfrm>
              <a:off x="5738813" y="4301699"/>
              <a:ext cx="533400" cy="501635"/>
            </a:xfrm>
            <a:custGeom>
              <a:avLst/>
              <a:gdLst/>
              <a:ahLst/>
              <a:cxnLst>
                <a:cxn ang="0">
                  <a:pos x="264" y="80"/>
                </a:cxn>
                <a:cxn ang="0">
                  <a:pos x="289" y="89"/>
                </a:cxn>
                <a:cxn ang="0">
                  <a:pos x="311" y="102"/>
                </a:cxn>
                <a:cxn ang="0">
                  <a:pos x="316" y="147"/>
                </a:cxn>
                <a:cxn ang="0">
                  <a:pos x="302" y="274"/>
                </a:cxn>
                <a:cxn ang="0">
                  <a:pos x="292" y="348"/>
                </a:cxn>
                <a:cxn ang="0">
                  <a:pos x="87" y="212"/>
                </a:cxn>
                <a:cxn ang="0">
                  <a:pos x="0" y="146"/>
                </a:cxn>
                <a:cxn ang="0">
                  <a:pos x="15" y="298"/>
                </a:cxn>
                <a:cxn ang="0">
                  <a:pos x="40" y="469"/>
                </a:cxn>
                <a:cxn ang="0">
                  <a:pos x="88" y="577"/>
                </a:cxn>
                <a:cxn ang="0">
                  <a:pos x="173" y="567"/>
                </a:cxn>
                <a:cxn ang="0">
                  <a:pos x="257" y="549"/>
                </a:cxn>
                <a:cxn ang="0">
                  <a:pos x="343" y="528"/>
                </a:cxn>
                <a:cxn ang="0">
                  <a:pos x="426" y="507"/>
                </a:cxn>
                <a:cxn ang="0">
                  <a:pos x="508" y="489"/>
                </a:cxn>
                <a:cxn ang="0">
                  <a:pos x="524" y="449"/>
                </a:cxn>
                <a:cxn ang="0">
                  <a:pos x="525" y="430"/>
                </a:cxn>
                <a:cxn ang="0">
                  <a:pos x="503" y="421"/>
                </a:cxn>
                <a:cxn ang="0">
                  <a:pos x="488" y="421"/>
                </a:cxn>
                <a:cxn ang="0">
                  <a:pos x="487" y="388"/>
                </a:cxn>
                <a:cxn ang="0">
                  <a:pos x="520" y="390"/>
                </a:cxn>
                <a:cxn ang="0">
                  <a:pos x="553" y="418"/>
                </a:cxn>
                <a:cxn ang="0">
                  <a:pos x="543" y="482"/>
                </a:cxn>
                <a:cxn ang="0">
                  <a:pos x="558" y="480"/>
                </a:cxn>
                <a:cxn ang="0">
                  <a:pos x="571" y="478"/>
                </a:cxn>
                <a:cxn ang="0">
                  <a:pos x="584" y="456"/>
                </a:cxn>
                <a:cxn ang="0">
                  <a:pos x="593" y="393"/>
                </a:cxn>
                <a:cxn ang="0">
                  <a:pos x="568" y="388"/>
                </a:cxn>
                <a:cxn ang="0">
                  <a:pos x="552" y="370"/>
                </a:cxn>
                <a:cxn ang="0">
                  <a:pos x="549" y="299"/>
                </a:cxn>
                <a:cxn ang="0">
                  <a:pos x="565" y="225"/>
                </a:cxn>
                <a:cxn ang="0">
                  <a:pos x="596" y="215"/>
                </a:cxn>
                <a:cxn ang="0">
                  <a:pos x="608" y="206"/>
                </a:cxn>
                <a:cxn ang="0">
                  <a:pos x="607" y="182"/>
                </a:cxn>
                <a:cxn ang="0">
                  <a:pos x="594" y="172"/>
                </a:cxn>
                <a:cxn ang="0">
                  <a:pos x="547" y="157"/>
                </a:cxn>
                <a:cxn ang="0">
                  <a:pos x="487" y="153"/>
                </a:cxn>
                <a:cxn ang="0">
                  <a:pos x="488" y="126"/>
                </a:cxn>
                <a:cxn ang="0">
                  <a:pos x="514" y="127"/>
                </a:cxn>
                <a:cxn ang="0">
                  <a:pos x="574" y="134"/>
                </a:cxn>
                <a:cxn ang="0">
                  <a:pos x="616" y="132"/>
                </a:cxn>
                <a:cxn ang="0">
                  <a:pos x="614" y="95"/>
                </a:cxn>
                <a:cxn ang="0">
                  <a:pos x="597" y="47"/>
                </a:cxn>
                <a:cxn ang="0">
                  <a:pos x="567" y="15"/>
                </a:cxn>
              </a:cxnLst>
              <a:rect l="0" t="0" r="r" b="b"/>
              <a:pathLst>
                <a:path w="616" h="579">
                  <a:moveTo>
                    <a:pt x="544" y="0"/>
                  </a:moveTo>
                  <a:lnTo>
                    <a:pt x="255" y="77"/>
                  </a:lnTo>
                  <a:lnTo>
                    <a:pt x="264" y="80"/>
                  </a:lnTo>
                  <a:lnTo>
                    <a:pt x="273" y="83"/>
                  </a:lnTo>
                  <a:lnTo>
                    <a:pt x="282" y="86"/>
                  </a:lnTo>
                  <a:lnTo>
                    <a:pt x="289" y="89"/>
                  </a:lnTo>
                  <a:lnTo>
                    <a:pt x="296" y="93"/>
                  </a:lnTo>
                  <a:lnTo>
                    <a:pt x="304" y="97"/>
                  </a:lnTo>
                  <a:lnTo>
                    <a:pt x="311" y="102"/>
                  </a:lnTo>
                  <a:lnTo>
                    <a:pt x="317" y="107"/>
                  </a:lnTo>
                  <a:lnTo>
                    <a:pt x="319" y="119"/>
                  </a:lnTo>
                  <a:lnTo>
                    <a:pt x="316" y="147"/>
                  </a:lnTo>
                  <a:lnTo>
                    <a:pt x="312" y="186"/>
                  </a:lnTo>
                  <a:lnTo>
                    <a:pt x="308" y="230"/>
                  </a:lnTo>
                  <a:lnTo>
                    <a:pt x="302" y="274"/>
                  </a:lnTo>
                  <a:lnTo>
                    <a:pt x="297" y="312"/>
                  </a:lnTo>
                  <a:lnTo>
                    <a:pt x="293" y="338"/>
                  </a:lnTo>
                  <a:lnTo>
                    <a:pt x="292" y="348"/>
                  </a:lnTo>
                  <a:lnTo>
                    <a:pt x="106" y="330"/>
                  </a:lnTo>
                  <a:lnTo>
                    <a:pt x="94" y="270"/>
                  </a:lnTo>
                  <a:lnTo>
                    <a:pt x="87" y="212"/>
                  </a:lnTo>
                  <a:lnTo>
                    <a:pt x="85" y="162"/>
                  </a:lnTo>
                  <a:lnTo>
                    <a:pt x="84" y="124"/>
                  </a:lnTo>
                  <a:lnTo>
                    <a:pt x="0" y="146"/>
                  </a:lnTo>
                  <a:lnTo>
                    <a:pt x="3" y="192"/>
                  </a:lnTo>
                  <a:lnTo>
                    <a:pt x="7" y="244"/>
                  </a:lnTo>
                  <a:lnTo>
                    <a:pt x="15" y="298"/>
                  </a:lnTo>
                  <a:lnTo>
                    <a:pt x="22" y="354"/>
                  </a:lnTo>
                  <a:lnTo>
                    <a:pt x="31" y="412"/>
                  </a:lnTo>
                  <a:lnTo>
                    <a:pt x="40" y="469"/>
                  </a:lnTo>
                  <a:lnTo>
                    <a:pt x="50" y="526"/>
                  </a:lnTo>
                  <a:lnTo>
                    <a:pt x="59" y="579"/>
                  </a:lnTo>
                  <a:lnTo>
                    <a:pt x="88" y="577"/>
                  </a:lnTo>
                  <a:lnTo>
                    <a:pt x="115" y="575"/>
                  </a:lnTo>
                  <a:lnTo>
                    <a:pt x="144" y="571"/>
                  </a:lnTo>
                  <a:lnTo>
                    <a:pt x="173" y="567"/>
                  </a:lnTo>
                  <a:lnTo>
                    <a:pt x="201" y="561"/>
                  </a:lnTo>
                  <a:lnTo>
                    <a:pt x="230" y="555"/>
                  </a:lnTo>
                  <a:lnTo>
                    <a:pt x="257" y="549"/>
                  </a:lnTo>
                  <a:lnTo>
                    <a:pt x="286" y="543"/>
                  </a:lnTo>
                  <a:lnTo>
                    <a:pt x="314" y="535"/>
                  </a:lnTo>
                  <a:lnTo>
                    <a:pt x="343" y="528"/>
                  </a:lnTo>
                  <a:lnTo>
                    <a:pt x="370" y="522"/>
                  </a:lnTo>
                  <a:lnTo>
                    <a:pt x="399" y="514"/>
                  </a:lnTo>
                  <a:lnTo>
                    <a:pt x="426" y="507"/>
                  </a:lnTo>
                  <a:lnTo>
                    <a:pt x="454" y="501"/>
                  </a:lnTo>
                  <a:lnTo>
                    <a:pt x="481" y="494"/>
                  </a:lnTo>
                  <a:lnTo>
                    <a:pt x="508" y="489"/>
                  </a:lnTo>
                  <a:lnTo>
                    <a:pt x="516" y="472"/>
                  </a:lnTo>
                  <a:lnTo>
                    <a:pt x="522" y="458"/>
                  </a:lnTo>
                  <a:lnTo>
                    <a:pt x="524" y="449"/>
                  </a:lnTo>
                  <a:lnTo>
                    <a:pt x="525" y="445"/>
                  </a:lnTo>
                  <a:lnTo>
                    <a:pt x="527" y="437"/>
                  </a:lnTo>
                  <a:lnTo>
                    <a:pt x="525" y="430"/>
                  </a:lnTo>
                  <a:lnTo>
                    <a:pt x="519" y="426"/>
                  </a:lnTo>
                  <a:lnTo>
                    <a:pt x="511" y="423"/>
                  </a:lnTo>
                  <a:lnTo>
                    <a:pt x="503" y="421"/>
                  </a:lnTo>
                  <a:lnTo>
                    <a:pt x="495" y="421"/>
                  </a:lnTo>
                  <a:lnTo>
                    <a:pt x="490" y="421"/>
                  </a:lnTo>
                  <a:lnTo>
                    <a:pt x="488" y="421"/>
                  </a:lnTo>
                  <a:lnTo>
                    <a:pt x="477" y="407"/>
                  </a:lnTo>
                  <a:lnTo>
                    <a:pt x="479" y="395"/>
                  </a:lnTo>
                  <a:lnTo>
                    <a:pt x="487" y="388"/>
                  </a:lnTo>
                  <a:lnTo>
                    <a:pt x="491" y="385"/>
                  </a:lnTo>
                  <a:lnTo>
                    <a:pt x="505" y="387"/>
                  </a:lnTo>
                  <a:lnTo>
                    <a:pt x="520" y="390"/>
                  </a:lnTo>
                  <a:lnTo>
                    <a:pt x="533" y="396"/>
                  </a:lnTo>
                  <a:lnTo>
                    <a:pt x="546" y="406"/>
                  </a:lnTo>
                  <a:lnTo>
                    <a:pt x="553" y="418"/>
                  </a:lnTo>
                  <a:lnTo>
                    <a:pt x="557" y="435"/>
                  </a:lnTo>
                  <a:lnTo>
                    <a:pt x="553" y="456"/>
                  </a:lnTo>
                  <a:lnTo>
                    <a:pt x="543" y="482"/>
                  </a:lnTo>
                  <a:lnTo>
                    <a:pt x="548" y="481"/>
                  </a:lnTo>
                  <a:lnTo>
                    <a:pt x="552" y="481"/>
                  </a:lnTo>
                  <a:lnTo>
                    <a:pt x="558" y="480"/>
                  </a:lnTo>
                  <a:lnTo>
                    <a:pt x="562" y="479"/>
                  </a:lnTo>
                  <a:lnTo>
                    <a:pt x="567" y="479"/>
                  </a:lnTo>
                  <a:lnTo>
                    <a:pt x="571" y="478"/>
                  </a:lnTo>
                  <a:lnTo>
                    <a:pt x="577" y="478"/>
                  </a:lnTo>
                  <a:lnTo>
                    <a:pt x="581" y="477"/>
                  </a:lnTo>
                  <a:lnTo>
                    <a:pt x="584" y="456"/>
                  </a:lnTo>
                  <a:lnTo>
                    <a:pt x="587" y="435"/>
                  </a:lnTo>
                  <a:lnTo>
                    <a:pt x="589" y="414"/>
                  </a:lnTo>
                  <a:lnTo>
                    <a:pt x="593" y="393"/>
                  </a:lnTo>
                  <a:lnTo>
                    <a:pt x="584" y="392"/>
                  </a:lnTo>
                  <a:lnTo>
                    <a:pt x="576" y="391"/>
                  </a:lnTo>
                  <a:lnTo>
                    <a:pt x="568" y="388"/>
                  </a:lnTo>
                  <a:lnTo>
                    <a:pt x="562" y="384"/>
                  </a:lnTo>
                  <a:lnTo>
                    <a:pt x="557" y="377"/>
                  </a:lnTo>
                  <a:lnTo>
                    <a:pt x="552" y="370"/>
                  </a:lnTo>
                  <a:lnTo>
                    <a:pt x="550" y="361"/>
                  </a:lnTo>
                  <a:lnTo>
                    <a:pt x="549" y="348"/>
                  </a:lnTo>
                  <a:lnTo>
                    <a:pt x="549" y="299"/>
                  </a:lnTo>
                  <a:lnTo>
                    <a:pt x="549" y="260"/>
                  </a:lnTo>
                  <a:lnTo>
                    <a:pt x="553" y="235"/>
                  </a:lnTo>
                  <a:lnTo>
                    <a:pt x="565" y="225"/>
                  </a:lnTo>
                  <a:lnTo>
                    <a:pt x="578" y="222"/>
                  </a:lnTo>
                  <a:lnTo>
                    <a:pt x="587" y="219"/>
                  </a:lnTo>
                  <a:lnTo>
                    <a:pt x="596" y="215"/>
                  </a:lnTo>
                  <a:lnTo>
                    <a:pt x="601" y="212"/>
                  </a:lnTo>
                  <a:lnTo>
                    <a:pt x="605" y="209"/>
                  </a:lnTo>
                  <a:lnTo>
                    <a:pt x="608" y="206"/>
                  </a:lnTo>
                  <a:lnTo>
                    <a:pt x="611" y="205"/>
                  </a:lnTo>
                  <a:lnTo>
                    <a:pt x="611" y="204"/>
                  </a:lnTo>
                  <a:lnTo>
                    <a:pt x="607" y="182"/>
                  </a:lnTo>
                  <a:lnTo>
                    <a:pt x="606" y="181"/>
                  </a:lnTo>
                  <a:lnTo>
                    <a:pt x="602" y="177"/>
                  </a:lnTo>
                  <a:lnTo>
                    <a:pt x="594" y="172"/>
                  </a:lnTo>
                  <a:lnTo>
                    <a:pt x="583" y="166"/>
                  </a:lnTo>
                  <a:lnTo>
                    <a:pt x="567" y="161"/>
                  </a:lnTo>
                  <a:lnTo>
                    <a:pt x="547" y="157"/>
                  </a:lnTo>
                  <a:lnTo>
                    <a:pt x="522" y="155"/>
                  </a:lnTo>
                  <a:lnTo>
                    <a:pt x="491" y="155"/>
                  </a:lnTo>
                  <a:lnTo>
                    <a:pt x="487" y="153"/>
                  </a:lnTo>
                  <a:lnTo>
                    <a:pt x="479" y="146"/>
                  </a:lnTo>
                  <a:lnTo>
                    <a:pt x="477" y="138"/>
                  </a:lnTo>
                  <a:lnTo>
                    <a:pt x="488" y="126"/>
                  </a:lnTo>
                  <a:lnTo>
                    <a:pt x="491" y="126"/>
                  </a:lnTo>
                  <a:lnTo>
                    <a:pt x="501" y="126"/>
                  </a:lnTo>
                  <a:lnTo>
                    <a:pt x="514" y="127"/>
                  </a:lnTo>
                  <a:lnTo>
                    <a:pt x="532" y="128"/>
                  </a:lnTo>
                  <a:lnTo>
                    <a:pt x="552" y="130"/>
                  </a:lnTo>
                  <a:lnTo>
                    <a:pt x="574" y="134"/>
                  </a:lnTo>
                  <a:lnTo>
                    <a:pt x="596" y="140"/>
                  </a:lnTo>
                  <a:lnTo>
                    <a:pt x="616" y="149"/>
                  </a:lnTo>
                  <a:lnTo>
                    <a:pt x="616" y="132"/>
                  </a:lnTo>
                  <a:lnTo>
                    <a:pt x="616" y="117"/>
                  </a:lnTo>
                  <a:lnTo>
                    <a:pt x="615" y="106"/>
                  </a:lnTo>
                  <a:lnTo>
                    <a:pt x="614" y="95"/>
                  </a:lnTo>
                  <a:lnTo>
                    <a:pt x="610" y="77"/>
                  </a:lnTo>
                  <a:lnTo>
                    <a:pt x="604" y="61"/>
                  </a:lnTo>
                  <a:lnTo>
                    <a:pt x="597" y="47"/>
                  </a:lnTo>
                  <a:lnTo>
                    <a:pt x="588" y="35"/>
                  </a:lnTo>
                  <a:lnTo>
                    <a:pt x="578" y="23"/>
                  </a:lnTo>
                  <a:lnTo>
                    <a:pt x="567" y="15"/>
                  </a:lnTo>
                  <a:lnTo>
                    <a:pt x="556" y="6"/>
                  </a:lnTo>
                  <a:lnTo>
                    <a:pt x="544" y="0"/>
                  </a:lnTo>
                  <a:close/>
                </a:path>
              </a:pathLst>
            </a:custGeom>
            <a:solidFill>
              <a:schemeClr val="bg1">
                <a:lumMod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" name="Freeform 52"/>
            <xdr:cNvSpPr>
              <a:spLocks/>
            </xdr:cNvSpPr>
          </xdr:nvSpPr>
          <xdr:spPr bwMode="auto">
            <a:xfrm>
              <a:off x="5129213" y="4273432"/>
              <a:ext cx="390525" cy="142464"/>
            </a:xfrm>
            <a:custGeom>
              <a:avLst/>
              <a:gdLst/>
              <a:ahLst/>
              <a:cxnLst>
                <a:cxn ang="0">
                  <a:pos x="15" y="48"/>
                </a:cxn>
                <a:cxn ang="0">
                  <a:pos x="6" y="63"/>
                </a:cxn>
                <a:cxn ang="0">
                  <a:pos x="2" y="88"/>
                </a:cxn>
                <a:cxn ang="0">
                  <a:pos x="0" y="123"/>
                </a:cxn>
                <a:cxn ang="0">
                  <a:pos x="2" y="167"/>
                </a:cxn>
                <a:cxn ang="0">
                  <a:pos x="69" y="148"/>
                </a:cxn>
                <a:cxn ang="0">
                  <a:pos x="69" y="130"/>
                </a:cxn>
                <a:cxn ang="0">
                  <a:pos x="69" y="117"/>
                </a:cxn>
                <a:cxn ang="0">
                  <a:pos x="69" y="109"/>
                </a:cxn>
                <a:cxn ang="0">
                  <a:pos x="69" y="105"/>
                </a:cxn>
                <a:cxn ang="0">
                  <a:pos x="80" y="96"/>
                </a:cxn>
                <a:cxn ang="0">
                  <a:pos x="97" y="90"/>
                </a:cxn>
                <a:cxn ang="0">
                  <a:pos x="118" y="84"/>
                </a:cxn>
                <a:cxn ang="0">
                  <a:pos x="142" y="81"/>
                </a:cxn>
                <a:cxn ang="0">
                  <a:pos x="166" y="81"/>
                </a:cxn>
                <a:cxn ang="0">
                  <a:pos x="191" y="83"/>
                </a:cxn>
                <a:cxn ang="0">
                  <a:pos x="215" y="90"/>
                </a:cxn>
                <a:cxn ang="0">
                  <a:pos x="237" y="98"/>
                </a:cxn>
                <a:cxn ang="0">
                  <a:pos x="457" y="34"/>
                </a:cxn>
                <a:cxn ang="0">
                  <a:pos x="443" y="25"/>
                </a:cxn>
                <a:cxn ang="0">
                  <a:pos x="429" y="18"/>
                </a:cxn>
                <a:cxn ang="0">
                  <a:pos x="415" y="12"/>
                </a:cxn>
                <a:cxn ang="0">
                  <a:pos x="400" y="9"/>
                </a:cxn>
                <a:cxn ang="0">
                  <a:pos x="385" y="6"/>
                </a:cxn>
                <a:cxn ang="0">
                  <a:pos x="371" y="4"/>
                </a:cxn>
                <a:cxn ang="0">
                  <a:pos x="358" y="4"/>
                </a:cxn>
                <a:cxn ang="0">
                  <a:pos x="346" y="3"/>
                </a:cxn>
                <a:cxn ang="0">
                  <a:pos x="318" y="2"/>
                </a:cxn>
                <a:cxn ang="0">
                  <a:pos x="292" y="1"/>
                </a:cxn>
                <a:cxn ang="0">
                  <a:pos x="267" y="0"/>
                </a:cxn>
                <a:cxn ang="0">
                  <a:pos x="242" y="0"/>
                </a:cxn>
                <a:cxn ang="0">
                  <a:pos x="218" y="0"/>
                </a:cxn>
                <a:cxn ang="0">
                  <a:pos x="195" y="1"/>
                </a:cxn>
                <a:cxn ang="0">
                  <a:pos x="172" y="2"/>
                </a:cxn>
                <a:cxn ang="0">
                  <a:pos x="151" y="4"/>
                </a:cxn>
                <a:cxn ang="0">
                  <a:pos x="130" y="7"/>
                </a:cxn>
                <a:cxn ang="0">
                  <a:pos x="111" y="10"/>
                </a:cxn>
                <a:cxn ang="0">
                  <a:pos x="92" y="14"/>
                </a:cxn>
                <a:cxn ang="0">
                  <a:pos x="75" y="19"/>
                </a:cxn>
                <a:cxn ang="0">
                  <a:pos x="58" y="25"/>
                </a:cxn>
                <a:cxn ang="0">
                  <a:pos x="42" y="31"/>
                </a:cxn>
                <a:cxn ang="0">
                  <a:pos x="28" y="40"/>
                </a:cxn>
                <a:cxn ang="0">
                  <a:pos x="15" y="48"/>
                </a:cxn>
              </a:cxnLst>
              <a:rect l="0" t="0" r="r" b="b"/>
              <a:pathLst>
                <a:path w="457" h="167">
                  <a:moveTo>
                    <a:pt x="15" y="48"/>
                  </a:moveTo>
                  <a:lnTo>
                    <a:pt x="6" y="63"/>
                  </a:lnTo>
                  <a:lnTo>
                    <a:pt x="2" y="88"/>
                  </a:lnTo>
                  <a:lnTo>
                    <a:pt x="0" y="123"/>
                  </a:lnTo>
                  <a:lnTo>
                    <a:pt x="2" y="167"/>
                  </a:lnTo>
                  <a:lnTo>
                    <a:pt x="69" y="148"/>
                  </a:lnTo>
                  <a:lnTo>
                    <a:pt x="69" y="130"/>
                  </a:lnTo>
                  <a:lnTo>
                    <a:pt x="69" y="117"/>
                  </a:lnTo>
                  <a:lnTo>
                    <a:pt x="69" y="109"/>
                  </a:lnTo>
                  <a:lnTo>
                    <a:pt x="69" y="105"/>
                  </a:lnTo>
                  <a:lnTo>
                    <a:pt x="80" y="96"/>
                  </a:lnTo>
                  <a:lnTo>
                    <a:pt x="97" y="90"/>
                  </a:lnTo>
                  <a:lnTo>
                    <a:pt x="118" y="84"/>
                  </a:lnTo>
                  <a:lnTo>
                    <a:pt x="142" y="81"/>
                  </a:lnTo>
                  <a:lnTo>
                    <a:pt x="166" y="81"/>
                  </a:lnTo>
                  <a:lnTo>
                    <a:pt x="191" y="83"/>
                  </a:lnTo>
                  <a:lnTo>
                    <a:pt x="215" y="90"/>
                  </a:lnTo>
                  <a:lnTo>
                    <a:pt x="237" y="98"/>
                  </a:lnTo>
                  <a:lnTo>
                    <a:pt x="457" y="34"/>
                  </a:lnTo>
                  <a:lnTo>
                    <a:pt x="443" y="25"/>
                  </a:lnTo>
                  <a:lnTo>
                    <a:pt x="429" y="18"/>
                  </a:lnTo>
                  <a:lnTo>
                    <a:pt x="415" y="12"/>
                  </a:lnTo>
                  <a:lnTo>
                    <a:pt x="400" y="9"/>
                  </a:lnTo>
                  <a:lnTo>
                    <a:pt x="385" y="6"/>
                  </a:lnTo>
                  <a:lnTo>
                    <a:pt x="371" y="4"/>
                  </a:lnTo>
                  <a:lnTo>
                    <a:pt x="358" y="4"/>
                  </a:lnTo>
                  <a:lnTo>
                    <a:pt x="346" y="3"/>
                  </a:lnTo>
                  <a:lnTo>
                    <a:pt x="318" y="2"/>
                  </a:lnTo>
                  <a:lnTo>
                    <a:pt x="292" y="1"/>
                  </a:lnTo>
                  <a:lnTo>
                    <a:pt x="267" y="0"/>
                  </a:lnTo>
                  <a:lnTo>
                    <a:pt x="242" y="0"/>
                  </a:lnTo>
                  <a:lnTo>
                    <a:pt x="218" y="0"/>
                  </a:lnTo>
                  <a:lnTo>
                    <a:pt x="195" y="1"/>
                  </a:lnTo>
                  <a:lnTo>
                    <a:pt x="172" y="2"/>
                  </a:lnTo>
                  <a:lnTo>
                    <a:pt x="151" y="4"/>
                  </a:lnTo>
                  <a:lnTo>
                    <a:pt x="130" y="7"/>
                  </a:lnTo>
                  <a:lnTo>
                    <a:pt x="111" y="10"/>
                  </a:lnTo>
                  <a:lnTo>
                    <a:pt x="92" y="14"/>
                  </a:lnTo>
                  <a:lnTo>
                    <a:pt x="75" y="19"/>
                  </a:lnTo>
                  <a:lnTo>
                    <a:pt x="58" y="25"/>
                  </a:lnTo>
                  <a:lnTo>
                    <a:pt x="42" y="31"/>
                  </a:lnTo>
                  <a:lnTo>
                    <a:pt x="28" y="40"/>
                  </a:lnTo>
                  <a:lnTo>
                    <a:pt x="15" y="48"/>
                  </a:lnTo>
                  <a:close/>
                </a:path>
              </a:pathLst>
            </a:custGeom>
            <a:solidFill>
              <a:schemeClr val="bg1">
                <a:lumMod val="65000"/>
              </a:schemeClr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</xdr:col>
      <xdr:colOff>3924300</xdr:colOff>
      <xdr:row>16</xdr:row>
      <xdr:rowOff>215900</xdr:rowOff>
    </xdr:from>
    <xdr:to>
      <xdr:col>2</xdr:col>
      <xdr:colOff>3924300</xdr:colOff>
      <xdr:row>20</xdr:row>
      <xdr:rowOff>13020</xdr:rowOff>
    </xdr:to>
    <xdr:pic>
      <xdr:nvPicPr>
        <xdr:cNvPr id="36" name="Picture 11" descr="C:\Documents and Settings\USER\Configuración local\Archivos temporales de Internet\Content.IE5\H78EBGRB\MCj03196940000[1]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5" y="5235575"/>
          <a:ext cx="0" cy="7877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1841500</xdr:colOff>
      <xdr:row>11</xdr:row>
      <xdr:rowOff>85307</xdr:rowOff>
    </xdr:from>
    <xdr:to>
      <xdr:col>2</xdr:col>
      <xdr:colOff>1841500</xdr:colOff>
      <xdr:row>13</xdr:row>
      <xdr:rowOff>229506</xdr:rowOff>
    </xdr:to>
    <xdr:pic>
      <xdr:nvPicPr>
        <xdr:cNvPr id="37" name="Picture 59" descr="C:\Documents and Settings\USER\Configuración local\Archivos temporales de Internet\Content.IE5\H78EBGRB\MCj02980190000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213" r="37234"/>
        <a:stretch>
          <a:fillRect/>
        </a:stretch>
      </xdr:blipFill>
      <xdr:spPr bwMode="auto">
        <a:xfrm>
          <a:off x="2632075" y="3866732"/>
          <a:ext cx="0" cy="639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2870200</xdr:colOff>
      <xdr:row>14</xdr:row>
      <xdr:rowOff>165399</xdr:rowOff>
    </xdr:from>
    <xdr:to>
      <xdr:col>2</xdr:col>
      <xdr:colOff>2870200</xdr:colOff>
      <xdr:row>17</xdr:row>
      <xdr:rowOff>43418</xdr:rowOff>
    </xdr:to>
    <xdr:pic>
      <xdr:nvPicPr>
        <xdr:cNvPr id="38" name="Picture 56" descr="http://www.sote.com.ec/sote/fotos/content/image-0000004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/>
        </a:blip>
        <a:srcRect l="21516" t="30714" r="52121"/>
        <a:stretch>
          <a:fillRect/>
        </a:stretch>
      </xdr:blipFill>
      <xdr:spPr bwMode="auto">
        <a:xfrm>
          <a:off x="3660775" y="4689774"/>
          <a:ext cx="0" cy="6209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2105025</xdr:colOff>
      <xdr:row>2</xdr:row>
      <xdr:rowOff>184150</xdr:rowOff>
    </xdr:from>
    <xdr:to>
      <xdr:col>2</xdr:col>
      <xdr:colOff>2105025</xdr:colOff>
      <xdr:row>5</xdr:row>
      <xdr:rowOff>262111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95600" y="755650"/>
          <a:ext cx="0" cy="82091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1130300</xdr:colOff>
      <xdr:row>3</xdr:row>
      <xdr:rowOff>187030</xdr:rowOff>
    </xdr:from>
    <xdr:to>
      <xdr:col>6</xdr:col>
      <xdr:colOff>1130300</xdr:colOff>
      <xdr:row>5</xdr:row>
      <xdr:rowOff>625475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26600" y="1006180"/>
          <a:ext cx="0" cy="9337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1828800</xdr:colOff>
      <xdr:row>11</xdr:row>
      <xdr:rowOff>127000</xdr:rowOff>
    </xdr:from>
    <xdr:to>
      <xdr:col>2</xdr:col>
      <xdr:colOff>1828800</xdr:colOff>
      <xdr:row>21</xdr:row>
      <xdr:rowOff>179667</xdr:rowOff>
    </xdr:to>
    <xdr:pic>
      <xdr:nvPicPr>
        <xdr:cNvPr id="4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9375" y="3908425"/>
          <a:ext cx="0" cy="25291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3898900</xdr:colOff>
      <xdr:row>17</xdr:row>
      <xdr:rowOff>241300</xdr:rowOff>
    </xdr:from>
    <xdr:to>
      <xdr:col>2</xdr:col>
      <xdr:colOff>3898900</xdr:colOff>
      <xdr:row>21</xdr:row>
      <xdr:rowOff>38420</xdr:rowOff>
    </xdr:to>
    <xdr:pic>
      <xdr:nvPicPr>
        <xdr:cNvPr id="42" name="Picture 11" descr="C:\Documents and Settings\USER\Configuración local\Archivos temporales de Internet\Content.IE5\H78EBGRB\MCj03196940000[1]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89475" y="5508625"/>
          <a:ext cx="0" cy="7877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0</xdr:colOff>
      <xdr:row>9</xdr:row>
      <xdr:rowOff>158750</xdr:rowOff>
    </xdr:from>
    <xdr:to>
      <xdr:col>3</xdr:col>
      <xdr:colOff>0</xdr:colOff>
      <xdr:row>11</xdr:row>
      <xdr:rowOff>36286</xdr:rowOff>
    </xdr:to>
    <xdr:grpSp>
      <xdr:nvGrpSpPr>
        <xdr:cNvPr id="43" name="42 Grupo"/>
        <xdr:cNvGrpSpPr/>
      </xdr:nvGrpSpPr>
      <xdr:grpSpPr>
        <a:xfrm>
          <a:off x="6159500" y="3244850"/>
          <a:ext cx="0" cy="385536"/>
          <a:chOff x="4752975" y="3781425"/>
          <a:chExt cx="1828800" cy="1762125"/>
        </a:xfrm>
      </xdr:grpSpPr>
      <xdr:sp macro="" textlink="">
        <xdr:nvSpPr>
          <xdr:cNvPr id="44" name="Freeform 17"/>
          <xdr:cNvSpPr>
            <a:spLocks/>
          </xdr:cNvSpPr>
        </xdr:nvSpPr>
        <xdr:spPr bwMode="auto">
          <a:xfrm>
            <a:off x="6257925" y="4543351"/>
            <a:ext cx="19050" cy="87520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8" y="1"/>
              </a:cxn>
              <a:cxn ang="0">
                <a:pos x="3" y="3"/>
              </a:cxn>
              <a:cxn ang="0">
                <a:pos x="1" y="7"/>
              </a:cxn>
              <a:cxn ang="0">
                <a:pos x="0" y="12"/>
              </a:cxn>
              <a:cxn ang="0">
                <a:pos x="0" y="88"/>
              </a:cxn>
              <a:cxn ang="0">
                <a:pos x="1" y="92"/>
              </a:cxn>
              <a:cxn ang="0">
                <a:pos x="3" y="96"/>
              </a:cxn>
              <a:cxn ang="0">
                <a:pos x="8" y="98"/>
              </a:cxn>
              <a:cxn ang="0">
                <a:pos x="12" y="99"/>
              </a:cxn>
              <a:cxn ang="0">
                <a:pos x="15" y="75"/>
              </a:cxn>
              <a:cxn ang="0">
                <a:pos x="17" y="51"/>
              </a:cxn>
              <a:cxn ang="0">
                <a:pos x="20" y="28"/>
              </a:cxn>
              <a:cxn ang="0">
                <a:pos x="22" y="5"/>
              </a:cxn>
              <a:cxn ang="0">
                <a:pos x="20" y="3"/>
              </a:cxn>
              <a:cxn ang="0">
                <a:pos x="18" y="1"/>
              </a:cxn>
              <a:cxn ang="0">
                <a:pos x="15" y="0"/>
              </a:cxn>
              <a:cxn ang="0">
                <a:pos x="12" y="0"/>
              </a:cxn>
            </a:cxnLst>
            <a:rect l="0" t="0" r="r" b="b"/>
            <a:pathLst>
              <a:path w="22" h="99">
                <a:moveTo>
                  <a:pt x="12" y="0"/>
                </a:moveTo>
                <a:lnTo>
                  <a:pt x="8" y="1"/>
                </a:lnTo>
                <a:lnTo>
                  <a:pt x="3" y="3"/>
                </a:lnTo>
                <a:lnTo>
                  <a:pt x="1" y="7"/>
                </a:lnTo>
                <a:lnTo>
                  <a:pt x="0" y="12"/>
                </a:lnTo>
                <a:lnTo>
                  <a:pt x="0" y="88"/>
                </a:lnTo>
                <a:lnTo>
                  <a:pt x="1" y="92"/>
                </a:lnTo>
                <a:lnTo>
                  <a:pt x="3" y="96"/>
                </a:lnTo>
                <a:lnTo>
                  <a:pt x="8" y="98"/>
                </a:lnTo>
                <a:lnTo>
                  <a:pt x="12" y="99"/>
                </a:lnTo>
                <a:lnTo>
                  <a:pt x="15" y="75"/>
                </a:lnTo>
                <a:lnTo>
                  <a:pt x="17" y="51"/>
                </a:lnTo>
                <a:lnTo>
                  <a:pt x="20" y="28"/>
                </a:lnTo>
                <a:lnTo>
                  <a:pt x="22" y="5"/>
                </a:lnTo>
                <a:lnTo>
                  <a:pt x="20" y="3"/>
                </a:lnTo>
                <a:lnTo>
                  <a:pt x="18" y="1"/>
                </a:lnTo>
                <a:lnTo>
                  <a:pt x="15" y="0"/>
                </a:lnTo>
                <a:lnTo>
                  <a:pt x="12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18"/>
          <xdr:cNvSpPr>
            <a:spLocks/>
          </xdr:cNvSpPr>
        </xdr:nvSpPr>
        <xdr:spPr bwMode="auto">
          <a:xfrm>
            <a:off x="6257925" y="4668560"/>
            <a:ext cx="28575" cy="65954"/>
          </a:xfrm>
          <a:custGeom>
            <a:avLst/>
            <a:gdLst/>
            <a:ahLst/>
            <a:cxnLst>
              <a:cxn ang="0">
                <a:pos x="2" y="85"/>
              </a:cxn>
              <a:cxn ang="0">
                <a:pos x="6" y="85"/>
              </a:cxn>
              <a:cxn ang="0">
                <a:pos x="10" y="84"/>
              </a:cxn>
              <a:cxn ang="0">
                <a:pos x="13" y="84"/>
              </a:cxn>
              <a:cxn ang="0">
                <a:pos x="18" y="83"/>
              </a:cxn>
              <a:cxn ang="0">
                <a:pos x="22" y="83"/>
              </a:cxn>
              <a:cxn ang="0">
                <a:pos x="26" y="83"/>
              </a:cxn>
              <a:cxn ang="0">
                <a:pos x="29" y="82"/>
              </a:cxn>
              <a:cxn ang="0">
                <a:pos x="33" y="82"/>
              </a:cxn>
              <a:cxn ang="0">
                <a:pos x="30" y="56"/>
              </a:cxn>
              <a:cxn ang="0">
                <a:pos x="28" y="32"/>
              </a:cxn>
              <a:cxn ang="0">
                <a:pos x="28" y="13"/>
              </a:cxn>
              <a:cxn ang="0">
                <a:pos x="29" y="0"/>
              </a:cxn>
              <a:cxn ang="0">
                <a:pos x="22" y="1"/>
              </a:cxn>
              <a:cxn ang="0">
                <a:pos x="15" y="1"/>
              </a:cxn>
              <a:cxn ang="0">
                <a:pos x="8" y="2"/>
              </a:cxn>
              <a:cxn ang="0">
                <a:pos x="2" y="2"/>
              </a:cxn>
              <a:cxn ang="0">
                <a:pos x="1" y="16"/>
              </a:cxn>
              <a:cxn ang="0">
                <a:pos x="0" y="36"/>
              </a:cxn>
              <a:cxn ang="0">
                <a:pos x="0" y="59"/>
              </a:cxn>
              <a:cxn ang="0">
                <a:pos x="2" y="85"/>
              </a:cxn>
            </a:cxnLst>
            <a:rect l="0" t="0" r="r" b="b"/>
            <a:pathLst>
              <a:path w="33" h="85">
                <a:moveTo>
                  <a:pt x="2" y="85"/>
                </a:moveTo>
                <a:lnTo>
                  <a:pt x="6" y="85"/>
                </a:lnTo>
                <a:lnTo>
                  <a:pt x="10" y="84"/>
                </a:lnTo>
                <a:lnTo>
                  <a:pt x="13" y="84"/>
                </a:lnTo>
                <a:lnTo>
                  <a:pt x="18" y="83"/>
                </a:lnTo>
                <a:lnTo>
                  <a:pt x="22" y="83"/>
                </a:lnTo>
                <a:lnTo>
                  <a:pt x="26" y="83"/>
                </a:lnTo>
                <a:lnTo>
                  <a:pt x="29" y="82"/>
                </a:lnTo>
                <a:lnTo>
                  <a:pt x="33" y="82"/>
                </a:lnTo>
                <a:lnTo>
                  <a:pt x="30" y="56"/>
                </a:lnTo>
                <a:lnTo>
                  <a:pt x="28" y="32"/>
                </a:lnTo>
                <a:lnTo>
                  <a:pt x="28" y="13"/>
                </a:lnTo>
                <a:lnTo>
                  <a:pt x="29" y="0"/>
                </a:lnTo>
                <a:lnTo>
                  <a:pt x="22" y="1"/>
                </a:lnTo>
                <a:lnTo>
                  <a:pt x="15" y="1"/>
                </a:lnTo>
                <a:lnTo>
                  <a:pt x="8" y="2"/>
                </a:lnTo>
                <a:lnTo>
                  <a:pt x="2" y="2"/>
                </a:lnTo>
                <a:lnTo>
                  <a:pt x="1" y="16"/>
                </a:lnTo>
                <a:lnTo>
                  <a:pt x="0" y="36"/>
                </a:lnTo>
                <a:lnTo>
                  <a:pt x="0" y="59"/>
                </a:lnTo>
                <a:lnTo>
                  <a:pt x="2" y="8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19"/>
          <xdr:cNvSpPr>
            <a:spLocks/>
          </xdr:cNvSpPr>
        </xdr:nvSpPr>
        <xdr:spPr bwMode="auto">
          <a:xfrm>
            <a:off x="6257925" y="4659137"/>
            <a:ext cx="28575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0" y="3"/>
              </a:cxn>
              <a:cxn ang="0">
                <a:pos x="0" y="5"/>
              </a:cxn>
              <a:cxn ang="0">
                <a:pos x="6" y="5"/>
              </a:cxn>
              <a:cxn ang="0">
                <a:pos x="13" y="4"/>
              </a:cxn>
              <a:cxn ang="0">
                <a:pos x="20" y="4"/>
              </a:cxn>
              <a:cxn ang="0">
                <a:pos x="27" y="3"/>
              </a:cxn>
              <a:cxn ang="0">
                <a:pos x="27" y="2"/>
              </a:cxn>
              <a:cxn ang="0">
                <a:pos x="28" y="1"/>
              </a:cxn>
              <a:cxn ang="0">
                <a:pos x="28" y="0"/>
              </a:cxn>
              <a:cxn ang="0">
                <a:pos x="28" y="0"/>
              </a:cxn>
              <a:cxn ang="0">
                <a:pos x="1" y="0"/>
              </a:cxn>
            </a:cxnLst>
            <a:rect l="0" t="0" r="r" b="b"/>
            <a:pathLst>
              <a:path w="28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3"/>
                </a:lnTo>
                <a:lnTo>
                  <a:pt x="0" y="5"/>
                </a:lnTo>
                <a:lnTo>
                  <a:pt x="6" y="5"/>
                </a:lnTo>
                <a:lnTo>
                  <a:pt x="13" y="4"/>
                </a:lnTo>
                <a:lnTo>
                  <a:pt x="20" y="4"/>
                </a:lnTo>
                <a:lnTo>
                  <a:pt x="27" y="3"/>
                </a:lnTo>
                <a:lnTo>
                  <a:pt x="27" y="2"/>
                </a:lnTo>
                <a:lnTo>
                  <a:pt x="28" y="1"/>
                </a:lnTo>
                <a:lnTo>
                  <a:pt x="28" y="0"/>
                </a:lnTo>
                <a:lnTo>
                  <a:pt x="28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" name="Freeform 20"/>
          <xdr:cNvSpPr>
            <a:spLocks/>
          </xdr:cNvSpPr>
        </xdr:nvSpPr>
        <xdr:spPr bwMode="auto">
          <a:xfrm>
            <a:off x="5543550" y="4430287"/>
            <a:ext cx="57150" cy="169596"/>
          </a:xfrm>
          <a:custGeom>
            <a:avLst/>
            <a:gdLst/>
            <a:ahLst/>
            <a:cxnLst>
              <a:cxn ang="0">
                <a:pos x="15" y="93"/>
              </a:cxn>
              <a:cxn ang="0">
                <a:pos x="15" y="156"/>
              </a:cxn>
              <a:cxn ang="0">
                <a:pos x="14" y="160"/>
              </a:cxn>
              <a:cxn ang="0">
                <a:pos x="12" y="163"/>
              </a:cxn>
              <a:cxn ang="0">
                <a:pos x="9" y="165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3" y="175"/>
              </a:cxn>
              <a:cxn ang="0">
                <a:pos x="2" y="184"/>
              </a:cxn>
              <a:cxn ang="0">
                <a:pos x="1" y="193"/>
              </a:cxn>
              <a:cxn ang="0">
                <a:pos x="0" y="203"/>
              </a:cxn>
              <a:cxn ang="0">
                <a:pos x="0" y="203"/>
              </a:cxn>
              <a:cxn ang="0">
                <a:pos x="1" y="203"/>
              </a:cxn>
              <a:cxn ang="0">
                <a:pos x="1" y="203"/>
              </a:cxn>
              <a:cxn ang="0">
                <a:pos x="1" y="203"/>
              </a:cxn>
              <a:cxn ang="0">
                <a:pos x="2" y="201"/>
              </a:cxn>
              <a:cxn ang="0">
                <a:pos x="2" y="200"/>
              </a:cxn>
              <a:cxn ang="0">
                <a:pos x="2" y="199"/>
              </a:cxn>
              <a:cxn ang="0">
                <a:pos x="2" y="199"/>
              </a:cxn>
              <a:cxn ang="0">
                <a:pos x="24" y="199"/>
              </a:cxn>
              <a:cxn ang="0">
                <a:pos x="24" y="199"/>
              </a:cxn>
              <a:cxn ang="0">
                <a:pos x="24" y="200"/>
              </a:cxn>
              <a:cxn ang="0">
                <a:pos x="24" y="201"/>
              </a:cxn>
              <a:cxn ang="0">
                <a:pos x="24" y="202"/>
              </a:cxn>
              <a:cxn ang="0">
                <a:pos x="25" y="202"/>
              </a:cxn>
              <a:cxn ang="0">
                <a:pos x="27" y="201"/>
              </a:cxn>
              <a:cxn ang="0">
                <a:pos x="28" y="201"/>
              </a:cxn>
              <a:cxn ang="0">
                <a:pos x="29" y="201"/>
              </a:cxn>
              <a:cxn ang="0">
                <a:pos x="42" y="195"/>
              </a:cxn>
              <a:cxn ang="0">
                <a:pos x="53" y="181"/>
              </a:cxn>
              <a:cxn ang="0">
                <a:pos x="59" y="160"/>
              </a:cxn>
              <a:cxn ang="0">
                <a:pos x="63" y="136"/>
              </a:cxn>
              <a:cxn ang="0">
                <a:pos x="64" y="110"/>
              </a:cxn>
              <a:cxn ang="0">
                <a:pos x="63" y="83"/>
              </a:cxn>
              <a:cxn ang="0">
                <a:pos x="58" y="59"/>
              </a:cxn>
              <a:cxn ang="0">
                <a:pos x="54" y="38"/>
              </a:cxn>
              <a:cxn ang="0">
                <a:pos x="52" y="31"/>
              </a:cxn>
              <a:cxn ang="0">
                <a:pos x="49" y="25"/>
              </a:cxn>
              <a:cxn ang="0">
                <a:pos x="45" y="20"/>
              </a:cxn>
              <a:cxn ang="0">
                <a:pos x="40" y="16"/>
              </a:cxn>
              <a:cxn ang="0">
                <a:pos x="35" y="11"/>
              </a:cxn>
              <a:cxn ang="0">
                <a:pos x="30" y="7"/>
              </a:cxn>
              <a:cxn ang="0">
                <a:pos x="24" y="3"/>
              </a:cxn>
              <a:cxn ang="0">
                <a:pos x="18" y="0"/>
              </a:cxn>
              <a:cxn ang="0">
                <a:pos x="18" y="19"/>
              </a:cxn>
              <a:cxn ang="0">
                <a:pos x="17" y="40"/>
              </a:cxn>
              <a:cxn ang="0">
                <a:pos x="15" y="63"/>
              </a:cxn>
              <a:cxn ang="0">
                <a:pos x="13" y="87"/>
              </a:cxn>
              <a:cxn ang="0">
                <a:pos x="14" y="88"/>
              </a:cxn>
              <a:cxn ang="0">
                <a:pos x="14" y="90"/>
              </a:cxn>
              <a:cxn ang="0">
                <a:pos x="15" y="91"/>
              </a:cxn>
              <a:cxn ang="0">
                <a:pos x="15" y="93"/>
              </a:cxn>
            </a:cxnLst>
            <a:rect l="0" t="0" r="r" b="b"/>
            <a:pathLst>
              <a:path w="64" h="203">
                <a:moveTo>
                  <a:pt x="15" y="93"/>
                </a:moveTo>
                <a:lnTo>
                  <a:pt x="15" y="156"/>
                </a:lnTo>
                <a:lnTo>
                  <a:pt x="14" y="160"/>
                </a:lnTo>
                <a:lnTo>
                  <a:pt x="12" y="163"/>
                </a:lnTo>
                <a:lnTo>
                  <a:pt x="9" y="165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3" y="175"/>
                </a:lnTo>
                <a:lnTo>
                  <a:pt x="2" y="184"/>
                </a:lnTo>
                <a:lnTo>
                  <a:pt x="1" y="193"/>
                </a:lnTo>
                <a:lnTo>
                  <a:pt x="0" y="203"/>
                </a:lnTo>
                <a:lnTo>
                  <a:pt x="0" y="203"/>
                </a:lnTo>
                <a:lnTo>
                  <a:pt x="1" y="203"/>
                </a:lnTo>
                <a:lnTo>
                  <a:pt x="1" y="203"/>
                </a:lnTo>
                <a:lnTo>
                  <a:pt x="1" y="203"/>
                </a:lnTo>
                <a:lnTo>
                  <a:pt x="2" y="201"/>
                </a:lnTo>
                <a:lnTo>
                  <a:pt x="2" y="200"/>
                </a:lnTo>
                <a:lnTo>
                  <a:pt x="2" y="199"/>
                </a:lnTo>
                <a:lnTo>
                  <a:pt x="2" y="199"/>
                </a:lnTo>
                <a:lnTo>
                  <a:pt x="24" y="199"/>
                </a:lnTo>
                <a:lnTo>
                  <a:pt x="24" y="199"/>
                </a:lnTo>
                <a:lnTo>
                  <a:pt x="24" y="200"/>
                </a:lnTo>
                <a:lnTo>
                  <a:pt x="24" y="201"/>
                </a:lnTo>
                <a:lnTo>
                  <a:pt x="24" y="202"/>
                </a:lnTo>
                <a:lnTo>
                  <a:pt x="25" y="202"/>
                </a:lnTo>
                <a:lnTo>
                  <a:pt x="27" y="201"/>
                </a:lnTo>
                <a:lnTo>
                  <a:pt x="28" y="201"/>
                </a:lnTo>
                <a:lnTo>
                  <a:pt x="29" y="201"/>
                </a:lnTo>
                <a:lnTo>
                  <a:pt x="42" y="195"/>
                </a:lnTo>
                <a:lnTo>
                  <a:pt x="53" y="181"/>
                </a:lnTo>
                <a:lnTo>
                  <a:pt x="59" y="160"/>
                </a:lnTo>
                <a:lnTo>
                  <a:pt x="63" y="136"/>
                </a:lnTo>
                <a:lnTo>
                  <a:pt x="64" y="110"/>
                </a:lnTo>
                <a:lnTo>
                  <a:pt x="63" y="83"/>
                </a:lnTo>
                <a:lnTo>
                  <a:pt x="58" y="59"/>
                </a:lnTo>
                <a:lnTo>
                  <a:pt x="54" y="38"/>
                </a:lnTo>
                <a:lnTo>
                  <a:pt x="52" y="31"/>
                </a:lnTo>
                <a:lnTo>
                  <a:pt x="49" y="25"/>
                </a:lnTo>
                <a:lnTo>
                  <a:pt x="45" y="20"/>
                </a:lnTo>
                <a:lnTo>
                  <a:pt x="40" y="16"/>
                </a:lnTo>
                <a:lnTo>
                  <a:pt x="35" y="11"/>
                </a:lnTo>
                <a:lnTo>
                  <a:pt x="30" y="7"/>
                </a:lnTo>
                <a:lnTo>
                  <a:pt x="24" y="3"/>
                </a:lnTo>
                <a:lnTo>
                  <a:pt x="18" y="0"/>
                </a:lnTo>
                <a:lnTo>
                  <a:pt x="18" y="19"/>
                </a:lnTo>
                <a:lnTo>
                  <a:pt x="17" y="40"/>
                </a:lnTo>
                <a:lnTo>
                  <a:pt x="15" y="63"/>
                </a:lnTo>
                <a:lnTo>
                  <a:pt x="13" y="87"/>
                </a:lnTo>
                <a:lnTo>
                  <a:pt x="14" y="88"/>
                </a:lnTo>
                <a:lnTo>
                  <a:pt x="14" y="90"/>
                </a:lnTo>
                <a:lnTo>
                  <a:pt x="15" y="91"/>
                </a:lnTo>
                <a:lnTo>
                  <a:pt x="15" y="93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" name="Freeform 22"/>
          <xdr:cNvSpPr>
            <a:spLocks/>
          </xdr:cNvSpPr>
        </xdr:nvSpPr>
        <xdr:spPr bwMode="auto">
          <a:xfrm>
            <a:off x="5543550" y="4599883"/>
            <a:ext cx="76200" cy="200585"/>
          </a:xfrm>
          <a:custGeom>
            <a:avLst/>
            <a:gdLst/>
            <a:ahLst/>
            <a:cxnLst>
              <a:cxn ang="0">
                <a:pos x="19" y="120"/>
              </a:cxn>
              <a:cxn ang="0">
                <a:pos x="24" y="127"/>
              </a:cxn>
              <a:cxn ang="0">
                <a:pos x="31" y="137"/>
              </a:cxn>
              <a:cxn ang="0">
                <a:pos x="36" y="147"/>
              </a:cxn>
              <a:cxn ang="0">
                <a:pos x="42" y="159"/>
              </a:cxn>
              <a:cxn ang="0">
                <a:pos x="48" y="172"/>
              </a:cxn>
              <a:cxn ang="0">
                <a:pos x="53" y="186"/>
              </a:cxn>
              <a:cxn ang="0">
                <a:pos x="57" y="201"/>
              </a:cxn>
              <a:cxn ang="0">
                <a:pos x="60" y="215"/>
              </a:cxn>
              <a:cxn ang="0">
                <a:pos x="66" y="218"/>
              </a:cxn>
              <a:cxn ang="0">
                <a:pos x="72" y="220"/>
              </a:cxn>
              <a:cxn ang="0">
                <a:pos x="77" y="224"/>
              </a:cxn>
              <a:cxn ang="0">
                <a:pos x="83" y="226"/>
              </a:cxn>
              <a:cxn ang="0">
                <a:pos x="85" y="227"/>
              </a:cxn>
              <a:cxn ang="0">
                <a:pos x="87" y="227"/>
              </a:cxn>
              <a:cxn ang="0">
                <a:pos x="88" y="228"/>
              </a:cxn>
              <a:cxn ang="0">
                <a:pos x="90" y="229"/>
              </a:cxn>
              <a:cxn ang="0">
                <a:pos x="87" y="210"/>
              </a:cxn>
              <a:cxn ang="0">
                <a:pos x="82" y="191"/>
              </a:cxn>
              <a:cxn ang="0">
                <a:pos x="76" y="173"/>
              </a:cxn>
              <a:cxn ang="0">
                <a:pos x="70" y="157"/>
              </a:cxn>
              <a:cxn ang="0">
                <a:pos x="63" y="141"/>
              </a:cxn>
              <a:cxn ang="0">
                <a:pos x="55" y="126"/>
              </a:cxn>
              <a:cxn ang="0">
                <a:pos x="49" y="115"/>
              </a:cxn>
              <a:cxn ang="0">
                <a:pos x="41" y="104"/>
              </a:cxn>
              <a:cxn ang="0">
                <a:pos x="30" y="78"/>
              </a:cxn>
              <a:cxn ang="0">
                <a:pos x="24" y="47"/>
              </a:cxn>
              <a:cxn ang="0">
                <a:pos x="23" y="18"/>
              </a:cxn>
              <a:cxn ang="0">
                <a:pos x="24" y="0"/>
              </a:cxn>
              <a:cxn ang="0">
                <a:pos x="18" y="0"/>
              </a:cxn>
              <a:cxn ang="0">
                <a:pos x="13" y="0"/>
              </a:cxn>
              <a:cxn ang="0">
                <a:pos x="6" y="1"/>
              </a:cxn>
              <a:cxn ang="0">
                <a:pos x="1" y="1"/>
              </a:cxn>
              <a:cxn ang="0">
                <a:pos x="0" y="22"/>
              </a:cxn>
              <a:cxn ang="0">
                <a:pos x="0" y="55"/>
              </a:cxn>
              <a:cxn ang="0">
                <a:pos x="5" y="91"/>
              </a:cxn>
              <a:cxn ang="0">
                <a:pos x="19" y="120"/>
              </a:cxn>
            </a:cxnLst>
            <a:rect l="0" t="0" r="r" b="b"/>
            <a:pathLst>
              <a:path w="90" h="229">
                <a:moveTo>
                  <a:pt x="19" y="120"/>
                </a:moveTo>
                <a:lnTo>
                  <a:pt x="24" y="127"/>
                </a:lnTo>
                <a:lnTo>
                  <a:pt x="31" y="137"/>
                </a:lnTo>
                <a:lnTo>
                  <a:pt x="36" y="147"/>
                </a:lnTo>
                <a:lnTo>
                  <a:pt x="42" y="159"/>
                </a:lnTo>
                <a:lnTo>
                  <a:pt x="48" y="172"/>
                </a:lnTo>
                <a:lnTo>
                  <a:pt x="53" y="186"/>
                </a:lnTo>
                <a:lnTo>
                  <a:pt x="57" y="201"/>
                </a:lnTo>
                <a:lnTo>
                  <a:pt x="60" y="215"/>
                </a:lnTo>
                <a:lnTo>
                  <a:pt x="66" y="218"/>
                </a:lnTo>
                <a:lnTo>
                  <a:pt x="72" y="220"/>
                </a:lnTo>
                <a:lnTo>
                  <a:pt x="77" y="224"/>
                </a:lnTo>
                <a:lnTo>
                  <a:pt x="83" y="226"/>
                </a:lnTo>
                <a:lnTo>
                  <a:pt x="85" y="227"/>
                </a:lnTo>
                <a:lnTo>
                  <a:pt x="87" y="227"/>
                </a:lnTo>
                <a:lnTo>
                  <a:pt x="88" y="228"/>
                </a:lnTo>
                <a:lnTo>
                  <a:pt x="90" y="229"/>
                </a:lnTo>
                <a:lnTo>
                  <a:pt x="87" y="210"/>
                </a:lnTo>
                <a:lnTo>
                  <a:pt x="82" y="191"/>
                </a:lnTo>
                <a:lnTo>
                  <a:pt x="76" y="173"/>
                </a:lnTo>
                <a:lnTo>
                  <a:pt x="70" y="157"/>
                </a:lnTo>
                <a:lnTo>
                  <a:pt x="63" y="141"/>
                </a:lnTo>
                <a:lnTo>
                  <a:pt x="55" y="126"/>
                </a:lnTo>
                <a:lnTo>
                  <a:pt x="49" y="115"/>
                </a:lnTo>
                <a:lnTo>
                  <a:pt x="41" y="104"/>
                </a:lnTo>
                <a:lnTo>
                  <a:pt x="30" y="78"/>
                </a:lnTo>
                <a:lnTo>
                  <a:pt x="24" y="47"/>
                </a:lnTo>
                <a:lnTo>
                  <a:pt x="23" y="18"/>
                </a:lnTo>
                <a:lnTo>
                  <a:pt x="24" y="0"/>
                </a:lnTo>
                <a:lnTo>
                  <a:pt x="18" y="0"/>
                </a:lnTo>
                <a:lnTo>
                  <a:pt x="13" y="0"/>
                </a:lnTo>
                <a:lnTo>
                  <a:pt x="6" y="1"/>
                </a:lnTo>
                <a:lnTo>
                  <a:pt x="1" y="1"/>
                </a:lnTo>
                <a:lnTo>
                  <a:pt x="0" y="22"/>
                </a:lnTo>
                <a:lnTo>
                  <a:pt x="0" y="55"/>
                </a:lnTo>
                <a:lnTo>
                  <a:pt x="5" y="91"/>
                </a:lnTo>
                <a:lnTo>
                  <a:pt x="19" y="12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" name="Freeform 23"/>
          <xdr:cNvSpPr>
            <a:spLocks/>
          </xdr:cNvSpPr>
        </xdr:nvSpPr>
        <xdr:spPr bwMode="auto">
          <a:xfrm>
            <a:off x="5543550" y="4599883"/>
            <a:ext cx="19050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1" y="2"/>
              </a:cxn>
              <a:cxn ang="0">
                <a:pos x="0" y="4"/>
              </a:cxn>
              <a:cxn ang="0">
                <a:pos x="5" y="4"/>
              </a:cxn>
              <a:cxn ang="0">
                <a:pos x="12" y="3"/>
              </a:cxn>
              <a:cxn ang="0">
                <a:pos x="17" y="3"/>
              </a:cxn>
              <a:cxn ang="0">
                <a:pos x="23" y="3"/>
              </a:cxn>
              <a:cxn ang="0">
                <a:pos x="23" y="2"/>
              </a:cxn>
              <a:cxn ang="0">
                <a:pos x="23" y="1"/>
              </a:cxn>
              <a:cxn ang="0">
                <a:pos x="23" y="0"/>
              </a:cxn>
              <a:cxn ang="0">
                <a:pos x="23" y="0"/>
              </a:cxn>
              <a:cxn ang="0">
                <a:pos x="1" y="0"/>
              </a:cxn>
            </a:cxnLst>
            <a:rect l="0" t="0" r="r" b="b"/>
            <a:pathLst>
              <a:path w="23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4"/>
                </a:lnTo>
                <a:lnTo>
                  <a:pt x="5" y="4"/>
                </a:lnTo>
                <a:lnTo>
                  <a:pt x="12" y="3"/>
                </a:lnTo>
                <a:lnTo>
                  <a:pt x="17" y="3"/>
                </a:lnTo>
                <a:lnTo>
                  <a:pt x="23" y="3"/>
                </a:lnTo>
                <a:lnTo>
                  <a:pt x="23" y="2"/>
                </a:lnTo>
                <a:lnTo>
                  <a:pt x="23" y="1"/>
                </a:lnTo>
                <a:lnTo>
                  <a:pt x="23" y="0"/>
                </a:lnTo>
                <a:lnTo>
                  <a:pt x="23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" name="Freeform 42"/>
          <xdr:cNvSpPr>
            <a:spLocks/>
          </xdr:cNvSpPr>
        </xdr:nvSpPr>
        <xdr:spPr bwMode="auto">
          <a:xfrm>
            <a:off x="5848350" y="4477397"/>
            <a:ext cx="28575" cy="37688"/>
          </a:xfrm>
          <a:custGeom>
            <a:avLst/>
            <a:gdLst/>
            <a:ahLst/>
            <a:cxnLst>
              <a:cxn ang="0">
                <a:pos x="0" y="5"/>
              </a:cxn>
              <a:cxn ang="0">
                <a:pos x="10" y="48"/>
              </a:cxn>
              <a:cxn ang="0">
                <a:pos x="31" y="48"/>
              </a:cxn>
              <a:cxn ang="0">
                <a:pos x="34" y="0"/>
              </a:cxn>
              <a:cxn ang="0">
                <a:pos x="0" y="5"/>
              </a:cxn>
            </a:cxnLst>
            <a:rect l="0" t="0" r="r" b="b"/>
            <a:pathLst>
              <a:path w="34" h="48">
                <a:moveTo>
                  <a:pt x="0" y="5"/>
                </a:moveTo>
                <a:lnTo>
                  <a:pt x="10" y="48"/>
                </a:lnTo>
                <a:lnTo>
                  <a:pt x="31" y="48"/>
                </a:lnTo>
                <a:lnTo>
                  <a:pt x="34" y="0"/>
                </a:lnTo>
                <a:lnTo>
                  <a:pt x="0" y="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1" name="Freeform 43"/>
          <xdr:cNvSpPr>
            <a:spLocks/>
          </xdr:cNvSpPr>
        </xdr:nvSpPr>
        <xdr:spPr bwMode="auto">
          <a:xfrm>
            <a:off x="5886450" y="4477397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" y="45"/>
              </a:cxn>
              <a:cxn ang="0">
                <a:pos x="24" y="45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5">
                <a:moveTo>
                  <a:pt x="0" y="0"/>
                </a:moveTo>
                <a:lnTo>
                  <a:pt x="3" y="45"/>
                </a:lnTo>
                <a:lnTo>
                  <a:pt x="24" y="45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" name="Freeform 44"/>
          <xdr:cNvSpPr>
            <a:spLocks/>
          </xdr:cNvSpPr>
        </xdr:nvSpPr>
        <xdr:spPr bwMode="auto">
          <a:xfrm>
            <a:off x="5934075" y="4477397"/>
            <a:ext cx="28575" cy="47110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44"/>
              </a:cxn>
              <a:cxn ang="0">
                <a:pos x="22" y="47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7">
                <a:moveTo>
                  <a:pt x="0" y="0"/>
                </a:moveTo>
                <a:lnTo>
                  <a:pt x="1" y="44"/>
                </a:lnTo>
                <a:lnTo>
                  <a:pt x="22" y="47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" name="Freeform 45"/>
          <xdr:cNvSpPr>
            <a:spLocks/>
          </xdr:cNvSpPr>
        </xdr:nvSpPr>
        <xdr:spPr bwMode="auto">
          <a:xfrm>
            <a:off x="5962650" y="4477397"/>
            <a:ext cx="38100" cy="47110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6"/>
              </a:cxn>
              <a:cxn ang="0">
                <a:pos x="24" y="49"/>
              </a:cxn>
              <a:cxn ang="0">
                <a:pos x="36" y="2"/>
              </a:cxn>
              <a:cxn ang="0">
                <a:pos x="5" y="0"/>
              </a:cxn>
            </a:cxnLst>
            <a:rect l="0" t="0" r="r" b="b"/>
            <a:pathLst>
              <a:path w="36" h="49">
                <a:moveTo>
                  <a:pt x="5" y="0"/>
                </a:moveTo>
                <a:lnTo>
                  <a:pt x="0" y="46"/>
                </a:lnTo>
                <a:lnTo>
                  <a:pt x="24" y="49"/>
                </a:lnTo>
                <a:lnTo>
                  <a:pt x="36" y="2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" name="Freeform 46"/>
          <xdr:cNvSpPr>
            <a:spLocks/>
          </xdr:cNvSpPr>
        </xdr:nvSpPr>
        <xdr:spPr bwMode="auto">
          <a:xfrm>
            <a:off x="5210175" y="4449131"/>
            <a:ext cx="19050" cy="37688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8" y="43"/>
              </a:cxn>
              <a:cxn ang="0">
                <a:pos x="26" y="43"/>
              </a:cxn>
              <a:cxn ang="0">
                <a:pos x="28" y="0"/>
              </a:cxn>
              <a:cxn ang="0">
                <a:pos x="0" y="6"/>
              </a:cxn>
            </a:cxnLst>
            <a:rect l="0" t="0" r="r" b="b"/>
            <a:pathLst>
              <a:path w="28" h="43">
                <a:moveTo>
                  <a:pt x="0" y="6"/>
                </a:moveTo>
                <a:lnTo>
                  <a:pt x="8" y="43"/>
                </a:lnTo>
                <a:lnTo>
                  <a:pt x="26" y="43"/>
                </a:lnTo>
                <a:lnTo>
                  <a:pt x="28" y="0"/>
                </a:lnTo>
                <a:lnTo>
                  <a:pt x="0" y="6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" name="Freeform 47"/>
          <xdr:cNvSpPr>
            <a:spLocks/>
          </xdr:cNvSpPr>
        </xdr:nvSpPr>
        <xdr:spPr bwMode="auto">
          <a:xfrm>
            <a:off x="52387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2" y="41"/>
              </a:cxn>
              <a:cxn ang="0">
                <a:pos x="20" y="41"/>
              </a:cxn>
              <a:cxn ang="0">
                <a:pos x="28" y="0"/>
              </a:cxn>
              <a:cxn ang="0">
                <a:pos x="0" y="0"/>
              </a:cxn>
            </a:cxnLst>
            <a:rect l="0" t="0" r="r" b="b"/>
            <a:pathLst>
              <a:path w="28" h="41">
                <a:moveTo>
                  <a:pt x="0" y="0"/>
                </a:moveTo>
                <a:lnTo>
                  <a:pt x="2" y="41"/>
                </a:lnTo>
                <a:lnTo>
                  <a:pt x="20" y="41"/>
                </a:lnTo>
                <a:lnTo>
                  <a:pt x="28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" name="Freeform 48"/>
          <xdr:cNvSpPr>
            <a:spLocks/>
          </xdr:cNvSpPr>
        </xdr:nvSpPr>
        <xdr:spPr bwMode="auto">
          <a:xfrm>
            <a:off x="52768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39"/>
              </a:cxn>
              <a:cxn ang="0">
                <a:pos x="19" y="42"/>
              </a:cxn>
              <a:cxn ang="0">
                <a:pos x="29" y="0"/>
              </a:cxn>
              <a:cxn ang="0">
                <a:pos x="0" y="0"/>
              </a:cxn>
            </a:cxnLst>
            <a:rect l="0" t="0" r="r" b="b"/>
            <a:pathLst>
              <a:path w="29" h="42">
                <a:moveTo>
                  <a:pt x="0" y="0"/>
                </a:moveTo>
                <a:lnTo>
                  <a:pt x="1" y="39"/>
                </a:lnTo>
                <a:lnTo>
                  <a:pt x="19" y="42"/>
                </a:lnTo>
                <a:lnTo>
                  <a:pt x="29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" name="Freeform 49"/>
          <xdr:cNvSpPr>
            <a:spLocks/>
          </xdr:cNvSpPr>
        </xdr:nvSpPr>
        <xdr:spPr bwMode="auto">
          <a:xfrm>
            <a:off x="5305425" y="4449131"/>
            <a:ext cx="28575" cy="37688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1"/>
              </a:cxn>
              <a:cxn ang="0">
                <a:pos x="20" y="44"/>
              </a:cxn>
              <a:cxn ang="0">
                <a:pos x="31" y="3"/>
              </a:cxn>
              <a:cxn ang="0">
                <a:pos x="5" y="0"/>
              </a:cxn>
            </a:cxnLst>
            <a:rect l="0" t="0" r="r" b="b"/>
            <a:pathLst>
              <a:path w="31" h="44">
                <a:moveTo>
                  <a:pt x="5" y="0"/>
                </a:moveTo>
                <a:lnTo>
                  <a:pt x="0" y="41"/>
                </a:lnTo>
                <a:lnTo>
                  <a:pt x="20" y="44"/>
                </a:lnTo>
                <a:lnTo>
                  <a:pt x="31" y="3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" name="Freeform 50"/>
          <xdr:cNvSpPr>
            <a:spLocks/>
          </xdr:cNvSpPr>
        </xdr:nvSpPr>
        <xdr:spPr bwMode="auto">
          <a:xfrm>
            <a:off x="5743575" y="4305079"/>
            <a:ext cx="476250" cy="144051"/>
          </a:xfrm>
          <a:custGeom>
            <a:avLst/>
            <a:gdLst/>
            <a:ahLst/>
            <a:cxnLst>
              <a:cxn ang="0">
                <a:pos x="85" y="127"/>
              </a:cxn>
              <a:cxn ang="0">
                <a:pos x="90" y="123"/>
              </a:cxn>
              <a:cxn ang="0">
                <a:pos x="96" y="119"/>
              </a:cxn>
              <a:cxn ang="0">
                <a:pos x="104" y="115"/>
              </a:cxn>
              <a:cxn ang="0">
                <a:pos x="112" y="111"/>
              </a:cxn>
              <a:cxn ang="0">
                <a:pos x="122" y="108"/>
              </a:cxn>
              <a:cxn ang="0">
                <a:pos x="132" y="106"/>
              </a:cxn>
              <a:cxn ang="0">
                <a:pos x="143" y="103"/>
              </a:cxn>
              <a:cxn ang="0">
                <a:pos x="155" y="101"/>
              </a:cxn>
              <a:cxn ang="0">
                <a:pos x="166" y="99"/>
              </a:cxn>
              <a:cxn ang="0">
                <a:pos x="179" y="98"/>
              </a:cxn>
              <a:cxn ang="0">
                <a:pos x="192" y="98"/>
              </a:cxn>
              <a:cxn ang="0">
                <a:pos x="204" y="98"/>
              </a:cxn>
              <a:cxn ang="0">
                <a:pos x="217" y="99"/>
              </a:cxn>
              <a:cxn ang="0">
                <a:pos x="230" y="100"/>
              </a:cxn>
              <a:cxn ang="0">
                <a:pos x="242" y="102"/>
              </a:cxn>
              <a:cxn ang="0">
                <a:pos x="255" y="104"/>
              </a:cxn>
              <a:cxn ang="0">
                <a:pos x="544" y="27"/>
              </a:cxn>
              <a:cxn ang="0">
                <a:pos x="529" y="21"/>
              </a:cxn>
              <a:cxn ang="0">
                <a:pos x="514" y="16"/>
              </a:cxn>
              <a:cxn ang="0">
                <a:pos x="499" y="11"/>
              </a:cxn>
              <a:cxn ang="0">
                <a:pos x="484" y="9"/>
              </a:cxn>
              <a:cxn ang="0">
                <a:pos x="469" y="7"/>
              </a:cxn>
              <a:cxn ang="0">
                <a:pos x="455" y="5"/>
              </a:cxn>
              <a:cxn ang="0">
                <a:pos x="441" y="4"/>
              </a:cxn>
              <a:cxn ang="0">
                <a:pos x="430" y="4"/>
              </a:cxn>
              <a:cxn ang="0">
                <a:pos x="396" y="2"/>
              </a:cxn>
              <a:cxn ang="0">
                <a:pos x="363" y="1"/>
              </a:cxn>
              <a:cxn ang="0">
                <a:pos x="331" y="1"/>
              </a:cxn>
              <a:cxn ang="0">
                <a:pos x="300" y="0"/>
              </a:cxn>
              <a:cxn ang="0">
                <a:pos x="270" y="1"/>
              </a:cxn>
              <a:cxn ang="0">
                <a:pos x="241" y="1"/>
              </a:cxn>
              <a:cxn ang="0">
                <a:pos x="214" y="3"/>
              </a:cxn>
              <a:cxn ang="0">
                <a:pos x="187" y="5"/>
              </a:cxn>
              <a:cxn ang="0">
                <a:pos x="161" y="8"/>
              </a:cxn>
              <a:cxn ang="0">
                <a:pos x="137" y="12"/>
              </a:cxn>
              <a:cxn ang="0">
                <a:pos x="114" y="18"/>
              </a:cxn>
              <a:cxn ang="0">
                <a:pos x="92" y="24"/>
              </a:cxn>
              <a:cxn ang="0">
                <a:pos x="71" y="30"/>
              </a:cxn>
              <a:cxn ang="0">
                <a:pos x="52" y="39"/>
              </a:cxn>
              <a:cxn ang="0">
                <a:pos x="34" y="48"/>
              </a:cxn>
              <a:cxn ang="0">
                <a:pos x="17" y="58"/>
              </a:cxn>
              <a:cxn ang="0">
                <a:pos x="7" y="72"/>
              </a:cxn>
              <a:cxn ang="0">
                <a:pos x="2" y="97"/>
              </a:cxn>
              <a:cxn ang="0">
                <a:pos x="0" y="132"/>
              </a:cxn>
              <a:cxn ang="0">
                <a:pos x="0" y="173"/>
              </a:cxn>
              <a:cxn ang="0">
                <a:pos x="84" y="151"/>
              </a:cxn>
              <a:cxn ang="0">
                <a:pos x="84" y="141"/>
              </a:cxn>
              <a:cxn ang="0">
                <a:pos x="85" y="134"/>
              </a:cxn>
              <a:cxn ang="0">
                <a:pos x="85" y="130"/>
              </a:cxn>
              <a:cxn ang="0">
                <a:pos x="85" y="127"/>
              </a:cxn>
            </a:cxnLst>
            <a:rect l="0" t="0" r="r" b="b"/>
            <a:pathLst>
              <a:path w="544" h="173">
                <a:moveTo>
                  <a:pt x="85" y="127"/>
                </a:moveTo>
                <a:lnTo>
                  <a:pt x="90" y="123"/>
                </a:lnTo>
                <a:lnTo>
                  <a:pt x="96" y="119"/>
                </a:lnTo>
                <a:lnTo>
                  <a:pt x="104" y="115"/>
                </a:lnTo>
                <a:lnTo>
                  <a:pt x="112" y="111"/>
                </a:lnTo>
                <a:lnTo>
                  <a:pt x="122" y="108"/>
                </a:lnTo>
                <a:lnTo>
                  <a:pt x="132" y="106"/>
                </a:lnTo>
                <a:lnTo>
                  <a:pt x="143" y="103"/>
                </a:lnTo>
                <a:lnTo>
                  <a:pt x="155" y="101"/>
                </a:lnTo>
                <a:lnTo>
                  <a:pt x="166" y="99"/>
                </a:lnTo>
                <a:lnTo>
                  <a:pt x="179" y="98"/>
                </a:lnTo>
                <a:lnTo>
                  <a:pt x="192" y="98"/>
                </a:lnTo>
                <a:lnTo>
                  <a:pt x="204" y="98"/>
                </a:lnTo>
                <a:lnTo>
                  <a:pt x="217" y="99"/>
                </a:lnTo>
                <a:lnTo>
                  <a:pt x="230" y="100"/>
                </a:lnTo>
                <a:lnTo>
                  <a:pt x="242" y="102"/>
                </a:lnTo>
                <a:lnTo>
                  <a:pt x="255" y="104"/>
                </a:lnTo>
                <a:lnTo>
                  <a:pt x="544" y="27"/>
                </a:lnTo>
                <a:lnTo>
                  <a:pt x="529" y="21"/>
                </a:lnTo>
                <a:lnTo>
                  <a:pt x="514" y="16"/>
                </a:lnTo>
                <a:lnTo>
                  <a:pt x="499" y="11"/>
                </a:lnTo>
                <a:lnTo>
                  <a:pt x="484" y="9"/>
                </a:lnTo>
                <a:lnTo>
                  <a:pt x="469" y="7"/>
                </a:lnTo>
                <a:lnTo>
                  <a:pt x="455" y="5"/>
                </a:lnTo>
                <a:lnTo>
                  <a:pt x="441" y="4"/>
                </a:lnTo>
                <a:lnTo>
                  <a:pt x="430" y="4"/>
                </a:lnTo>
                <a:lnTo>
                  <a:pt x="396" y="2"/>
                </a:lnTo>
                <a:lnTo>
                  <a:pt x="363" y="1"/>
                </a:lnTo>
                <a:lnTo>
                  <a:pt x="331" y="1"/>
                </a:lnTo>
                <a:lnTo>
                  <a:pt x="300" y="0"/>
                </a:lnTo>
                <a:lnTo>
                  <a:pt x="270" y="1"/>
                </a:lnTo>
                <a:lnTo>
                  <a:pt x="241" y="1"/>
                </a:lnTo>
                <a:lnTo>
                  <a:pt x="214" y="3"/>
                </a:lnTo>
                <a:lnTo>
                  <a:pt x="187" y="5"/>
                </a:lnTo>
                <a:lnTo>
                  <a:pt x="161" y="8"/>
                </a:lnTo>
                <a:lnTo>
                  <a:pt x="137" y="12"/>
                </a:lnTo>
                <a:lnTo>
                  <a:pt x="114" y="18"/>
                </a:lnTo>
                <a:lnTo>
                  <a:pt x="92" y="24"/>
                </a:lnTo>
                <a:lnTo>
                  <a:pt x="71" y="30"/>
                </a:lnTo>
                <a:lnTo>
                  <a:pt x="52" y="39"/>
                </a:lnTo>
                <a:lnTo>
                  <a:pt x="34" y="48"/>
                </a:lnTo>
                <a:lnTo>
                  <a:pt x="17" y="58"/>
                </a:lnTo>
                <a:lnTo>
                  <a:pt x="7" y="72"/>
                </a:lnTo>
                <a:lnTo>
                  <a:pt x="2" y="97"/>
                </a:lnTo>
                <a:lnTo>
                  <a:pt x="0" y="132"/>
                </a:lnTo>
                <a:lnTo>
                  <a:pt x="0" y="173"/>
                </a:lnTo>
                <a:lnTo>
                  <a:pt x="84" y="151"/>
                </a:lnTo>
                <a:lnTo>
                  <a:pt x="84" y="141"/>
                </a:lnTo>
                <a:lnTo>
                  <a:pt x="85" y="134"/>
                </a:lnTo>
                <a:lnTo>
                  <a:pt x="85" y="130"/>
                </a:lnTo>
                <a:lnTo>
                  <a:pt x="85" y="12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" name="Freeform 53"/>
          <xdr:cNvSpPr>
            <a:spLocks/>
          </xdr:cNvSpPr>
        </xdr:nvSpPr>
        <xdr:spPr bwMode="auto">
          <a:xfrm>
            <a:off x="5133975" y="4323924"/>
            <a:ext cx="428625" cy="429434"/>
          </a:xfrm>
          <a:custGeom>
            <a:avLst/>
            <a:gdLst/>
            <a:ahLst/>
            <a:cxnLst>
              <a:cxn ang="0">
                <a:pos x="247" y="180"/>
              </a:cxn>
              <a:cxn ang="0">
                <a:pos x="84" y="263"/>
              </a:cxn>
              <a:cxn ang="0">
                <a:pos x="68" y="146"/>
              </a:cxn>
              <a:cxn ang="0">
                <a:pos x="4" y="179"/>
              </a:cxn>
              <a:cxn ang="0">
                <a:pos x="23" y="335"/>
              </a:cxn>
              <a:cxn ang="0">
                <a:pos x="78" y="345"/>
              </a:cxn>
              <a:cxn ang="0">
                <a:pos x="134" y="361"/>
              </a:cxn>
              <a:cxn ang="0">
                <a:pos x="194" y="382"/>
              </a:cxn>
              <a:cxn ang="0">
                <a:pos x="260" y="408"/>
              </a:cxn>
              <a:cxn ang="0">
                <a:pos x="334" y="440"/>
              </a:cxn>
              <a:cxn ang="0">
                <a:pos x="368" y="446"/>
              </a:cxn>
              <a:cxn ang="0">
                <a:pos x="386" y="425"/>
              </a:cxn>
              <a:cxn ang="0">
                <a:pos x="411" y="386"/>
              </a:cxn>
              <a:cxn ang="0">
                <a:pos x="420" y="361"/>
              </a:cxn>
              <a:cxn ang="0">
                <a:pos x="420" y="346"/>
              </a:cxn>
              <a:cxn ang="0">
                <a:pos x="403" y="339"/>
              </a:cxn>
              <a:cxn ang="0">
                <a:pos x="392" y="338"/>
              </a:cxn>
              <a:cxn ang="0">
                <a:pos x="390" y="310"/>
              </a:cxn>
              <a:cxn ang="0">
                <a:pos x="422" y="315"/>
              </a:cxn>
              <a:cxn ang="0">
                <a:pos x="447" y="353"/>
              </a:cxn>
              <a:cxn ang="0">
                <a:pos x="396" y="443"/>
              </a:cxn>
              <a:cxn ang="0">
                <a:pos x="385" y="457"/>
              </a:cxn>
              <a:cxn ang="0">
                <a:pos x="399" y="470"/>
              </a:cxn>
              <a:cxn ang="0">
                <a:pos x="424" y="481"/>
              </a:cxn>
              <a:cxn ang="0">
                <a:pos x="451" y="493"/>
              </a:cxn>
              <a:cxn ang="0">
                <a:pos x="469" y="361"/>
              </a:cxn>
              <a:cxn ang="0">
                <a:pos x="461" y="313"/>
              </a:cxn>
              <a:cxn ang="0">
                <a:pos x="445" y="302"/>
              </a:cxn>
              <a:cxn ang="0">
                <a:pos x="440" y="278"/>
              </a:cxn>
              <a:cxn ang="0">
                <a:pos x="443" y="184"/>
              </a:cxn>
              <a:cxn ang="0">
                <a:pos x="471" y="170"/>
              </a:cxn>
              <a:cxn ang="0">
                <a:pos x="486" y="161"/>
              </a:cxn>
              <a:cxn ang="0">
                <a:pos x="490" y="157"/>
              </a:cxn>
              <a:cxn ang="0">
                <a:pos x="483" y="135"/>
              </a:cxn>
              <a:cxn ang="0">
                <a:pos x="454" y="122"/>
              </a:cxn>
              <a:cxn ang="0">
                <a:pos x="394" y="117"/>
              </a:cxn>
              <a:cxn ang="0">
                <a:pos x="382" y="103"/>
              </a:cxn>
              <a:cxn ang="0">
                <a:pos x="402" y="92"/>
              </a:cxn>
              <a:cxn ang="0">
                <a:pos x="442" y="96"/>
              </a:cxn>
              <a:cxn ang="0">
                <a:pos x="493" y="112"/>
              </a:cxn>
              <a:cxn ang="0">
                <a:pos x="493" y="76"/>
              </a:cxn>
              <a:cxn ang="0">
                <a:pos x="487" y="45"/>
              </a:cxn>
              <a:cxn ang="0">
                <a:pos x="473" y="19"/>
              </a:cxn>
              <a:cxn ang="0">
                <a:pos x="455" y="0"/>
              </a:cxn>
              <a:cxn ang="0">
                <a:pos x="244" y="70"/>
              </a:cxn>
            </a:cxnLst>
            <a:rect l="0" t="0" r="r" b="b"/>
            <a:pathLst>
              <a:path w="493" h="493">
                <a:moveTo>
                  <a:pt x="253" y="77"/>
                </a:moveTo>
                <a:lnTo>
                  <a:pt x="253" y="111"/>
                </a:lnTo>
                <a:lnTo>
                  <a:pt x="247" y="180"/>
                </a:lnTo>
                <a:lnTo>
                  <a:pt x="238" y="248"/>
                </a:lnTo>
                <a:lnTo>
                  <a:pt x="234" y="278"/>
                </a:lnTo>
                <a:lnTo>
                  <a:pt x="84" y="263"/>
                </a:lnTo>
                <a:lnTo>
                  <a:pt x="75" y="222"/>
                </a:lnTo>
                <a:lnTo>
                  <a:pt x="71" y="182"/>
                </a:lnTo>
                <a:lnTo>
                  <a:pt x="68" y="146"/>
                </a:lnTo>
                <a:lnTo>
                  <a:pt x="67" y="114"/>
                </a:lnTo>
                <a:lnTo>
                  <a:pt x="0" y="133"/>
                </a:lnTo>
                <a:lnTo>
                  <a:pt x="4" y="179"/>
                </a:lnTo>
                <a:lnTo>
                  <a:pt x="10" y="229"/>
                </a:lnTo>
                <a:lnTo>
                  <a:pt x="16" y="281"/>
                </a:lnTo>
                <a:lnTo>
                  <a:pt x="23" y="335"/>
                </a:lnTo>
                <a:lnTo>
                  <a:pt x="41" y="338"/>
                </a:lnTo>
                <a:lnTo>
                  <a:pt x="60" y="341"/>
                </a:lnTo>
                <a:lnTo>
                  <a:pt x="78" y="345"/>
                </a:lnTo>
                <a:lnTo>
                  <a:pt x="96" y="350"/>
                </a:lnTo>
                <a:lnTo>
                  <a:pt x="115" y="356"/>
                </a:lnTo>
                <a:lnTo>
                  <a:pt x="134" y="361"/>
                </a:lnTo>
                <a:lnTo>
                  <a:pt x="153" y="367"/>
                </a:lnTo>
                <a:lnTo>
                  <a:pt x="174" y="374"/>
                </a:lnTo>
                <a:lnTo>
                  <a:pt x="194" y="382"/>
                </a:lnTo>
                <a:lnTo>
                  <a:pt x="215" y="390"/>
                </a:lnTo>
                <a:lnTo>
                  <a:pt x="237" y="399"/>
                </a:lnTo>
                <a:lnTo>
                  <a:pt x="260" y="408"/>
                </a:lnTo>
                <a:lnTo>
                  <a:pt x="284" y="418"/>
                </a:lnTo>
                <a:lnTo>
                  <a:pt x="309" y="429"/>
                </a:lnTo>
                <a:lnTo>
                  <a:pt x="334" y="440"/>
                </a:lnTo>
                <a:lnTo>
                  <a:pt x="362" y="453"/>
                </a:lnTo>
                <a:lnTo>
                  <a:pt x="365" y="449"/>
                </a:lnTo>
                <a:lnTo>
                  <a:pt x="368" y="446"/>
                </a:lnTo>
                <a:lnTo>
                  <a:pt x="371" y="441"/>
                </a:lnTo>
                <a:lnTo>
                  <a:pt x="374" y="438"/>
                </a:lnTo>
                <a:lnTo>
                  <a:pt x="386" y="425"/>
                </a:lnTo>
                <a:lnTo>
                  <a:pt x="397" y="411"/>
                </a:lnTo>
                <a:lnTo>
                  <a:pt x="404" y="397"/>
                </a:lnTo>
                <a:lnTo>
                  <a:pt x="411" y="386"/>
                </a:lnTo>
                <a:lnTo>
                  <a:pt x="415" y="374"/>
                </a:lnTo>
                <a:lnTo>
                  <a:pt x="418" y="366"/>
                </a:lnTo>
                <a:lnTo>
                  <a:pt x="420" y="361"/>
                </a:lnTo>
                <a:lnTo>
                  <a:pt x="420" y="359"/>
                </a:lnTo>
                <a:lnTo>
                  <a:pt x="422" y="351"/>
                </a:lnTo>
                <a:lnTo>
                  <a:pt x="420" y="346"/>
                </a:lnTo>
                <a:lnTo>
                  <a:pt x="416" y="342"/>
                </a:lnTo>
                <a:lnTo>
                  <a:pt x="409" y="340"/>
                </a:lnTo>
                <a:lnTo>
                  <a:pt x="403" y="339"/>
                </a:lnTo>
                <a:lnTo>
                  <a:pt x="398" y="338"/>
                </a:lnTo>
                <a:lnTo>
                  <a:pt x="394" y="338"/>
                </a:lnTo>
                <a:lnTo>
                  <a:pt x="392" y="338"/>
                </a:lnTo>
                <a:lnTo>
                  <a:pt x="382" y="325"/>
                </a:lnTo>
                <a:lnTo>
                  <a:pt x="384" y="316"/>
                </a:lnTo>
                <a:lnTo>
                  <a:pt x="390" y="310"/>
                </a:lnTo>
                <a:lnTo>
                  <a:pt x="394" y="308"/>
                </a:lnTo>
                <a:lnTo>
                  <a:pt x="407" y="310"/>
                </a:lnTo>
                <a:lnTo>
                  <a:pt x="422" y="315"/>
                </a:lnTo>
                <a:lnTo>
                  <a:pt x="435" y="323"/>
                </a:lnTo>
                <a:lnTo>
                  <a:pt x="443" y="335"/>
                </a:lnTo>
                <a:lnTo>
                  <a:pt x="447" y="353"/>
                </a:lnTo>
                <a:lnTo>
                  <a:pt x="441" y="376"/>
                </a:lnTo>
                <a:lnTo>
                  <a:pt x="424" y="406"/>
                </a:lnTo>
                <a:lnTo>
                  <a:pt x="396" y="443"/>
                </a:lnTo>
                <a:lnTo>
                  <a:pt x="392" y="448"/>
                </a:lnTo>
                <a:lnTo>
                  <a:pt x="388" y="453"/>
                </a:lnTo>
                <a:lnTo>
                  <a:pt x="385" y="457"/>
                </a:lnTo>
                <a:lnTo>
                  <a:pt x="382" y="462"/>
                </a:lnTo>
                <a:lnTo>
                  <a:pt x="390" y="465"/>
                </a:lnTo>
                <a:lnTo>
                  <a:pt x="399" y="470"/>
                </a:lnTo>
                <a:lnTo>
                  <a:pt x="407" y="473"/>
                </a:lnTo>
                <a:lnTo>
                  <a:pt x="416" y="477"/>
                </a:lnTo>
                <a:lnTo>
                  <a:pt x="424" y="481"/>
                </a:lnTo>
                <a:lnTo>
                  <a:pt x="433" y="485"/>
                </a:lnTo>
                <a:lnTo>
                  <a:pt x="441" y="488"/>
                </a:lnTo>
                <a:lnTo>
                  <a:pt x="451" y="493"/>
                </a:lnTo>
                <a:lnTo>
                  <a:pt x="456" y="451"/>
                </a:lnTo>
                <a:lnTo>
                  <a:pt x="462" y="406"/>
                </a:lnTo>
                <a:lnTo>
                  <a:pt x="469" y="361"/>
                </a:lnTo>
                <a:lnTo>
                  <a:pt x="475" y="315"/>
                </a:lnTo>
                <a:lnTo>
                  <a:pt x="468" y="314"/>
                </a:lnTo>
                <a:lnTo>
                  <a:pt x="461" y="313"/>
                </a:lnTo>
                <a:lnTo>
                  <a:pt x="455" y="311"/>
                </a:lnTo>
                <a:lnTo>
                  <a:pt x="450" y="308"/>
                </a:lnTo>
                <a:lnTo>
                  <a:pt x="445" y="302"/>
                </a:lnTo>
                <a:lnTo>
                  <a:pt x="442" y="296"/>
                </a:lnTo>
                <a:lnTo>
                  <a:pt x="441" y="289"/>
                </a:lnTo>
                <a:lnTo>
                  <a:pt x="440" y="278"/>
                </a:lnTo>
                <a:lnTo>
                  <a:pt x="440" y="237"/>
                </a:lnTo>
                <a:lnTo>
                  <a:pt x="440" y="205"/>
                </a:lnTo>
                <a:lnTo>
                  <a:pt x="443" y="184"/>
                </a:lnTo>
                <a:lnTo>
                  <a:pt x="453" y="175"/>
                </a:lnTo>
                <a:lnTo>
                  <a:pt x="463" y="173"/>
                </a:lnTo>
                <a:lnTo>
                  <a:pt x="471" y="170"/>
                </a:lnTo>
                <a:lnTo>
                  <a:pt x="477" y="166"/>
                </a:lnTo>
                <a:lnTo>
                  <a:pt x="483" y="164"/>
                </a:lnTo>
                <a:lnTo>
                  <a:pt x="486" y="161"/>
                </a:lnTo>
                <a:lnTo>
                  <a:pt x="488" y="159"/>
                </a:lnTo>
                <a:lnTo>
                  <a:pt x="490" y="158"/>
                </a:lnTo>
                <a:lnTo>
                  <a:pt x="490" y="157"/>
                </a:lnTo>
                <a:lnTo>
                  <a:pt x="487" y="139"/>
                </a:lnTo>
                <a:lnTo>
                  <a:pt x="486" y="138"/>
                </a:lnTo>
                <a:lnTo>
                  <a:pt x="483" y="135"/>
                </a:lnTo>
                <a:lnTo>
                  <a:pt x="476" y="131"/>
                </a:lnTo>
                <a:lnTo>
                  <a:pt x="467" y="127"/>
                </a:lnTo>
                <a:lnTo>
                  <a:pt x="454" y="122"/>
                </a:lnTo>
                <a:lnTo>
                  <a:pt x="438" y="118"/>
                </a:lnTo>
                <a:lnTo>
                  <a:pt x="418" y="116"/>
                </a:lnTo>
                <a:lnTo>
                  <a:pt x="394" y="117"/>
                </a:lnTo>
                <a:lnTo>
                  <a:pt x="390" y="115"/>
                </a:lnTo>
                <a:lnTo>
                  <a:pt x="384" y="110"/>
                </a:lnTo>
                <a:lnTo>
                  <a:pt x="382" y="103"/>
                </a:lnTo>
                <a:lnTo>
                  <a:pt x="392" y="92"/>
                </a:lnTo>
                <a:lnTo>
                  <a:pt x="395" y="92"/>
                </a:lnTo>
                <a:lnTo>
                  <a:pt x="402" y="92"/>
                </a:lnTo>
                <a:lnTo>
                  <a:pt x="413" y="93"/>
                </a:lnTo>
                <a:lnTo>
                  <a:pt x="426" y="94"/>
                </a:lnTo>
                <a:lnTo>
                  <a:pt x="442" y="96"/>
                </a:lnTo>
                <a:lnTo>
                  <a:pt x="460" y="101"/>
                </a:lnTo>
                <a:lnTo>
                  <a:pt x="477" y="105"/>
                </a:lnTo>
                <a:lnTo>
                  <a:pt x="493" y="112"/>
                </a:lnTo>
                <a:lnTo>
                  <a:pt x="493" y="99"/>
                </a:lnTo>
                <a:lnTo>
                  <a:pt x="493" y="86"/>
                </a:lnTo>
                <a:lnTo>
                  <a:pt x="493" y="76"/>
                </a:lnTo>
                <a:lnTo>
                  <a:pt x="492" y="67"/>
                </a:lnTo>
                <a:lnTo>
                  <a:pt x="490" y="56"/>
                </a:lnTo>
                <a:lnTo>
                  <a:pt x="487" y="45"/>
                </a:lnTo>
                <a:lnTo>
                  <a:pt x="483" y="36"/>
                </a:lnTo>
                <a:lnTo>
                  <a:pt x="478" y="26"/>
                </a:lnTo>
                <a:lnTo>
                  <a:pt x="473" y="19"/>
                </a:lnTo>
                <a:lnTo>
                  <a:pt x="468" y="12"/>
                </a:lnTo>
                <a:lnTo>
                  <a:pt x="461" y="6"/>
                </a:lnTo>
                <a:lnTo>
                  <a:pt x="455" y="0"/>
                </a:lnTo>
                <a:lnTo>
                  <a:pt x="235" y="64"/>
                </a:lnTo>
                <a:lnTo>
                  <a:pt x="240" y="67"/>
                </a:lnTo>
                <a:lnTo>
                  <a:pt x="244" y="70"/>
                </a:lnTo>
                <a:lnTo>
                  <a:pt x="249" y="73"/>
                </a:lnTo>
                <a:lnTo>
                  <a:pt x="253" y="7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grpSp>
        <xdr:nvGrpSpPr>
          <xdr:cNvPr id="60" name="56 Grupo"/>
          <xdr:cNvGrpSpPr/>
        </xdr:nvGrpSpPr>
        <xdr:grpSpPr>
          <a:xfrm>
            <a:off x="4752975" y="3781425"/>
            <a:ext cx="1828800" cy="1762125"/>
            <a:chOff x="4748213" y="3762375"/>
            <a:chExt cx="1828800" cy="1751013"/>
          </a:xfrm>
        </xdr:grpSpPr>
        <xdr:sp macro="" textlink="">
          <xdr:nvSpPr>
            <xdr:cNvPr id="61" name="AutoShape 14"/>
            <xdr:cNvSpPr>
              <a:spLocks noChangeAspect="1" noChangeArrowheads="1" noTextEdit="1"/>
            </xdr:cNvSpPr>
          </xdr:nvSpPr>
          <xdr:spPr bwMode="auto">
            <a:xfrm>
              <a:off x="4748213" y="3762375"/>
              <a:ext cx="1828800" cy="175101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sp>
        <xdr:sp macro="" textlink="">
          <xdr:nvSpPr>
            <xdr:cNvPr id="62" name="Freeform 16"/>
            <xdr:cNvSpPr>
              <a:spLocks/>
            </xdr:cNvSpPr>
          </xdr:nvSpPr>
          <xdr:spPr bwMode="auto">
            <a:xfrm>
              <a:off x="6253163" y="4434741"/>
              <a:ext cx="66675" cy="208419"/>
            </a:xfrm>
            <a:custGeom>
              <a:avLst/>
              <a:gdLst/>
              <a:ahLst/>
              <a:cxnLst>
                <a:cxn ang="0">
                  <a:pos x="18" y="112"/>
                </a:cxn>
                <a:cxn ang="0">
                  <a:pos x="18" y="188"/>
                </a:cxn>
                <a:cxn ang="0">
                  <a:pos x="17" y="192"/>
                </a:cxn>
                <a:cxn ang="0">
                  <a:pos x="14" y="196"/>
                </a:cxn>
                <a:cxn ang="0">
                  <a:pos x="10" y="198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4" y="211"/>
                </a:cxn>
                <a:cxn ang="0">
                  <a:pos x="2" y="221"/>
                </a:cxn>
                <a:cxn ang="0">
                  <a:pos x="1" y="233"/>
                </a:cxn>
                <a:cxn ang="0">
                  <a:pos x="0" y="244"/>
                </a:cxn>
                <a:cxn ang="0">
                  <a:pos x="0" y="244"/>
                </a:cxn>
                <a:cxn ang="0">
                  <a:pos x="1" y="244"/>
                </a:cxn>
                <a:cxn ang="0">
                  <a:pos x="1" y="244"/>
                </a:cxn>
                <a:cxn ang="0">
                  <a:pos x="2" y="244"/>
                </a:cxn>
                <a:cxn ang="0">
                  <a:pos x="2" y="242"/>
                </a:cxn>
                <a:cxn ang="0">
                  <a:pos x="3" y="240"/>
                </a:cxn>
                <a:cxn ang="0">
                  <a:pos x="3" y="239"/>
                </a:cxn>
                <a:cxn ang="0">
                  <a:pos x="3" y="239"/>
                </a:cxn>
                <a:cxn ang="0">
                  <a:pos x="30" y="239"/>
                </a:cxn>
                <a:cxn ang="0">
                  <a:pos x="30" y="239"/>
                </a:cxn>
                <a:cxn ang="0">
                  <a:pos x="30" y="240"/>
                </a:cxn>
                <a:cxn ang="0">
                  <a:pos x="29" y="241"/>
                </a:cxn>
                <a:cxn ang="0">
                  <a:pos x="29" y="242"/>
                </a:cxn>
                <a:cxn ang="0">
                  <a:pos x="31" y="242"/>
                </a:cxn>
                <a:cxn ang="0">
                  <a:pos x="32" y="242"/>
                </a:cxn>
                <a:cxn ang="0">
                  <a:pos x="35" y="242"/>
                </a:cxn>
                <a:cxn ang="0">
                  <a:pos x="36" y="242"/>
                </a:cxn>
                <a:cxn ang="0">
                  <a:pos x="54" y="235"/>
                </a:cxn>
                <a:cxn ang="0">
                  <a:pos x="65" y="218"/>
                </a:cxn>
                <a:cxn ang="0">
                  <a:pos x="74" y="194"/>
                </a:cxn>
                <a:cxn ang="0">
                  <a:pos x="78" y="164"/>
                </a:cxn>
                <a:cxn ang="0">
                  <a:pos x="78" y="132"/>
                </a:cxn>
                <a:cxn ang="0">
                  <a:pos x="76" y="100"/>
                </a:cxn>
                <a:cxn ang="0">
                  <a:pos x="72" y="71"/>
                </a:cxn>
                <a:cxn ang="0">
                  <a:pos x="66" y="46"/>
                </a:cxn>
                <a:cxn ang="0">
                  <a:pos x="63" y="38"/>
                </a:cxn>
                <a:cxn ang="0">
                  <a:pos x="60" y="31"/>
                </a:cxn>
                <a:cxn ang="0">
                  <a:pos x="55" y="25"/>
                </a:cxn>
                <a:cxn ang="0">
                  <a:pos x="49" y="18"/>
                </a:cxn>
                <a:cxn ang="0">
                  <a:pos x="44" y="13"/>
                </a:cxn>
                <a:cxn ang="0">
                  <a:pos x="38" y="8"/>
                </a:cxn>
                <a:cxn ang="0">
                  <a:pos x="30" y="4"/>
                </a:cxn>
                <a:cxn ang="0">
                  <a:pos x="23" y="0"/>
                </a:cxn>
                <a:cxn ang="0">
                  <a:pos x="22" y="23"/>
                </a:cxn>
                <a:cxn ang="0">
                  <a:pos x="20" y="48"/>
                </a:cxn>
                <a:cxn ang="0">
                  <a:pos x="18" y="76"/>
                </a:cxn>
                <a:cxn ang="0">
                  <a:pos x="15" y="105"/>
                </a:cxn>
                <a:cxn ang="0">
                  <a:pos x="17" y="107"/>
                </a:cxn>
                <a:cxn ang="0">
                  <a:pos x="17" y="108"/>
                </a:cxn>
                <a:cxn ang="0">
                  <a:pos x="18" y="110"/>
                </a:cxn>
                <a:cxn ang="0">
                  <a:pos x="18" y="112"/>
                </a:cxn>
              </a:cxnLst>
              <a:rect l="0" t="0" r="r" b="b"/>
              <a:pathLst>
                <a:path w="78" h="244">
                  <a:moveTo>
                    <a:pt x="18" y="112"/>
                  </a:moveTo>
                  <a:lnTo>
                    <a:pt x="18" y="188"/>
                  </a:lnTo>
                  <a:lnTo>
                    <a:pt x="17" y="192"/>
                  </a:lnTo>
                  <a:lnTo>
                    <a:pt x="14" y="196"/>
                  </a:lnTo>
                  <a:lnTo>
                    <a:pt x="10" y="198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4" y="211"/>
                  </a:lnTo>
                  <a:lnTo>
                    <a:pt x="2" y="221"/>
                  </a:lnTo>
                  <a:lnTo>
                    <a:pt x="1" y="233"/>
                  </a:lnTo>
                  <a:lnTo>
                    <a:pt x="0" y="244"/>
                  </a:lnTo>
                  <a:lnTo>
                    <a:pt x="0" y="244"/>
                  </a:lnTo>
                  <a:lnTo>
                    <a:pt x="1" y="244"/>
                  </a:lnTo>
                  <a:lnTo>
                    <a:pt x="1" y="244"/>
                  </a:lnTo>
                  <a:lnTo>
                    <a:pt x="2" y="244"/>
                  </a:lnTo>
                  <a:lnTo>
                    <a:pt x="2" y="242"/>
                  </a:lnTo>
                  <a:lnTo>
                    <a:pt x="3" y="240"/>
                  </a:lnTo>
                  <a:lnTo>
                    <a:pt x="3" y="239"/>
                  </a:lnTo>
                  <a:lnTo>
                    <a:pt x="3" y="239"/>
                  </a:lnTo>
                  <a:lnTo>
                    <a:pt x="30" y="239"/>
                  </a:lnTo>
                  <a:lnTo>
                    <a:pt x="30" y="239"/>
                  </a:lnTo>
                  <a:lnTo>
                    <a:pt x="30" y="240"/>
                  </a:lnTo>
                  <a:lnTo>
                    <a:pt x="29" y="241"/>
                  </a:lnTo>
                  <a:lnTo>
                    <a:pt x="29" y="242"/>
                  </a:lnTo>
                  <a:lnTo>
                    <a:pt x="31" y="242"/>
                  </a:lnTo>
                  <a:lnTo>
                    <a:pt x="32" y="242"/>
                  </a:lnTo>
                  <a:lnTo>
                    <a:pt x="35" y="242"/>
                  </a:lnTo>
                  <a:lnTo>
                    <a:pt x="36" y="242"/>
                  </a:lnTo>
                  <a:lnTo>
                    <a:pt x="54" y="235"/>
                  </a:lnTo>
                  <a:lnTo>
                    <a:pt x="65" y="218"/>
                  </a:lnTo>
                  <a:lnTo>
                    <a:pt x="74" y="194"/>
                  </a:lnTo>
                  <a:lnTo>
                    <a:pt x="78" y="164"/>
                  </a:lnTo>
                  <a:lnTo>
                    <a:pt x="78" y="132"/>
                  </a:lnTo>
                  <a:lnTo>
                    <a:pt x="76" y="100"/>
                  </a:lnTo>
                  <a:lnTo>
                    <a:pt x="72" y="71"/>
                  </a:lnTo>
                  <a:lnTo>
                    <a:pt x="66" y="46"/>
                  </a:lnTo>
                  <a:lnTo>
                    <a:pt x="63" y="38"/>
                  </a:lnTo>
                  <a:lnTo>
                    <a:pt x="60" y="31"/>
                  </a:lnTo>
                  <a:lnTo>
                    <a:pt x="55" y="25"/>
                  </a:lnTo>
                  <a:lnTo>
                    <a:pt x="49" y="18"/>
                  </a:lnTo>
                  <a:lnTo>
                    <a:pt x="44" y="13"/>
                  </a:lnTo>
                  <a:lnTo>
                    <a:pt x="38" y="8"/>
                  </a:lnTo>
                  <a:lnTo>
                    <a:pt x="30" y="4"/>
                  </a:lnTo>
                  <a:lnTo>
                    <a:pt x="23" y="0"/>
                  </a:lnTo>
                  <a:lnTo>
                    <a:pt x="22" y="23"/>
                  </a:lnTo>
                  <a:lnTo>
                    <a:pt x="20" y="48"/>
                  </a:lnTo>
                  <a:lnTo>
                    <a:pt x="18" y="76"/>
                  </a:lnTo>
                  <a:lnTo>
                    <a:pt x="15" y="105"/>
                  </a:lnTo>
                  <a:lnTo>
                    <a:pt x="17" y="107"/>
                  </a:lnTo>
                  <a:lnTo>
                    <a:pt x="17" y="108"/>
                  </a:lnTo>
                  <a:lnTo>
                    <a:pt x="18" y="110"/>
                  </a:lnTo>
                  <a:lnTo>
                    <a:pt x="18" y="112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3" name="Freeform 21"/>
            <xdr:cNvSpPr>
              <a:spLocks/>
            </xdr:cNvSpPr>
          </xdr:nvSpPr>
          <xdr:spPr bwMode="auto">
            <a:xfrm>
              <a:off x="5529263" y="4472429"/>
              <a:ext cx="19050" cy="75376"/>
            </a:xfrm>
            <a:custGeom>
              <a:avLst/>
              <a:gdLst/>
              <a:ahLst/>
              <a:cxnLst>
                <a:cxn ang="0">
                  <a:pos x="9" y="0"/>
                </a:cxn>
                <a:cxn ang="0">
                  <a:pos x="5" y="1"/>
                </a:cxn>
                <a:cxn ang="0">
                  <a:pos x="3" y="3"/>
                </a:cxn>
                <a:cxn ang="0">
                  <a:pos x="1" y="6"/>
                </a:cxn>
                <a:cxn ang="0">
                  <a:pos x="0" y="10"/>
                </a:cxn>
                <a:cxn ang="0">
                  <a:pos x="0" y="73"/>
                </a:cxn>
                <a:cxn ang="0">
                  <a:pos x="1" y="77"/>
                </a:cxn>
                <a:cxn ang="0">
                  <a:pos x="3" y="79"/>
                </a:cxn>
                <a:cxn ang="0">
                  <a:pos x="5" y="82"/>
                </a:cxn>
                <a:cxn ang="0">
                  <a:pos x="9" y="83"/>
                </a:cxn>
                <a:cxn ang="0">
                  <a:pos x="11" y="62"/>
                </a:cxn>
                <a:cxn ang="0">
                  <a:pos x="14" y="43"/>
                </a:cxn>
                <a:cxn ang="0">
                  <a:pos x="16" y="23"/>
                </a:cxn>
                <a:cxn ang="0">
                  <a:pos x="18" y="4"/>
                </a:cxn>
                <a:cxn ang="0">
                  <a:pos x="16" y="3"/>
                </a:cxn>
                <a:cxn ang="0">
                  <a:pos x="14" y="1"/>
                </a:cxn>
                <a:cxn ang="0">
                  <a:pos x="11" y="0"/>
                </a:cxn>
                <a:cxn ang="0">
                  <a:pos x="9" y="0"/>
                </a:cxn>
              </a:cxnLst>
              <a:rect l="0" t="0" r="r" b="b"/>
              <a:pathLst>
                <a:path w="18" h="83">
                  <a:moveTo>
                    <a:pt x="9" y="0"/>
                  </a:moveTo>
                  <a:lnTo>
                    <a:pt x="5" y="1"/>
                  </a:lnTo>
                  <a:lnTo>
                    <a:pt x="3" y="3"/>
                  </a:lnTo>
                  <a:lnTo>
                    <a:pt x="1" y="6"/>
                  </a:lnTo>
                  <a:lnTo>
                    <a:pt x="0" y="10"/>
                  </a:lnTo>
                  <a:lnTo>
                    <a:pt x="0" y="73"/>
                  </a:lnTo>
                  <a:lnTo>
                    <a:pt x="1" y="77"/>
                  </a:lnTo>
                  <a:lnTo>
                    <a:pt x="3" y="79"/>
                  </a:lnTo>
                  <a:lnTo>
                    <a:pt x="5" y="82"/>
                  </a:lnTo>
                  <a:lnTo>
                    <a:pt x="9" y="83"/>
                  </a:lnTo>
                  <a:lnTo>
                    <a:pt x="11" y="62"/>
                  </a:lnTo>
                  <a:lnTo>
                    <a:pt x="14" y="43"/>
                  </a:lnTo>
                  <a:lnTo>
                    <a:pt x="16" y="23"/>
                  </a:lnTo>
                  <a:lnTo>
                    <a:pt x="18" y="4"/>
                  </a:lnTo>
                  <a:lnTo>
                    <a:pt x="16" y="3"/>
                  </a:lnTo>
                  <a:lnTo>
                    <a:pt x="14" y="1"/>
                  </a:lnTo>
                  <a:lnTo>
                    <a:pt x="11" y="0"/>
                  </a:lnTo>
                  <a:lnTo>
                    <a:pt x="9" y="0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4" name="Freeform 24"/>
            <xdr:cNvSpPr>
              <a:spLocks/>
            </xdr:cNvSpPr>
          </xdr:nvSpPr>
          <xdr:spPr bwMode="auto">
            <a:xfrm>
              <a:off x="6205538" y="4709114"/>
              <a:ext cx="114300" cy="293217"/>
            </a:xfrm>
            <a:custGeom>
              <a:avLst/>
              <a:gdLst/>
              <a:ahLst/>
              <a:cxnLst>
                <a:cxn ang="0">
                  <a:pos x="110" y="309"/>
                </a:cxn>
                <a:cxn ang="0">
                  <a:pos x="129" y="282"/>
                </a:cxn>
                <a:cxn ang="0">
                  <a:pos x="139" y="248"/>
                </a:cxn>
                <a:cxn ang="0">
                  <a:pos x="141" y="213"/>
                </a:cxn>
                <a:cxn ang="0">
                  <a:pos x="137" y="175"/>
                </a:cxn>
                <a:cxn ang="0">
                  <a:pos x="127" y="140"/>
                </a:cxn>
                <a:cxn ang="0">
                  <a:pos x="115" y="106"/>
                </a:cxn>
                <a:cxn ang="0">
                  <a:pos x="100" y="79"/>
                </a:cxn>
                <a:cxn ang="0">
                  <a:pos x="86" y="59"/>
                </a:cxn>
                <a:cxn ang="0">
                  <a:pos x="77" y="47"/>
                </a:cxn>
                <a:cxn ang="0">
                  <a:pos x="71" y="32"/>
                </a:cxn>
                <a:cxn ang="0">
                  <a:pos x="67" y="16"/>
                </a:cxn>
                <a:cxn ang="0">
                  <a:pos x="64" y="0"/>
                </a:cxn>
                <a:cxn ang="0">
                  <a:pos x="59" y="0"/>
                </a:cxn>
                <a:cxn ang="0">
                  <a:pos x="56" y="0"/>
                </a:cxn>
                <a:cxn ang="0">
                  <a:pos x="53" y="1"/>
                </a:cxn>
                <a:cxn ang="0">
                  <a:pos x="50" y="1"/>
                </a:cxn>
                <a:cxn ang="0">
                  <a:pos x="41" y="58"/>
                </a:cxn>
                <a:cxn ang="0">
                  <a:pos x="33" y="114"/>
                </a:cxn>
                <a:cxn ang="0">
                  <a:pos x="26" y="165"/>
                </a:cxn>
                <a:cxn ang="0">
                  <a:pos x="18" y="212"/>
                </a:cxn>
                <a:cxn ang="0">
                  <a:pos x="12" y="253"/>
                </a:cxn>
                <a:cxn ang="0">
                  <a:pos x="7" y="285"/>
                </a:cxn>
                <a:cxn ang="0">
                  <a:pos x="2" y="309"/>
                </a:cxn>
                <a:cxn ang="0">
                  <a:pos x="0" y="323"/>
                </a:cxn>
                <a:cxn ang="0">
                  <a:pos x="15" y="328"/>
                </a:cxn>
                <a:cxn ang="0">
                  <a:pos x="30" y="331"/>
                </a:cxn>
                <a:cxn ang="0">
                  <a:pos x="46" y="333"/>
                </a:cxn>
                <a:cxn ang="0">
                  <a:pos x="61" y="332"/>
                </a:cxn>
                <a:cxn ang="0">
                  <a:pos x="74" y="330"/>
                </a:cxn>
                <a:cxn ang="0">
                  <a:pos x="87" y="325"/>
                </a:cxn>
                <a:cxn ang="0">
                  <a:pos x="100" y="318"/>
                </a:cxn>
                <a:cxn ang="0">
                  <a:pos x="110" y="309"/>
                </a:cxn>
              </a:cxnLst>
              <a:rect l="0" t="0" r="r" b="b"/>
              <a:pathLst>
                <a:path w="141" h="333">
                  <a:moveTo>
                    <a:pt x="110" y="309"/>
                  </a:moveTo>
                  <a:lnTo>
                    <a:pt x="129" y="282"/>
                  </a:lnTo>
                  <a:lnTo>
                    <a:pt x="139" y="248"/>
                  </a:lnTo>
                  <a:lnTo>
                    <a:pt x="141" y="213"/>
                  </a:lnTo>
                  <a:lnTo>
                    <a:pt x="137" y="175"/>
                  </a:lnTo>
                  <a:lnTo>
                    <a:pt x="127" y="140"/>
                  </a:lnTo>
                  <a:lnTo>
                    <a:pt x="115" y="106"/>
                  </a:lnTo>
                  <a:lnTo>
                    <a:pt x="100" y="79"/>
                  </a:lnTo>
                  <a:lnTo>
                    <a:pt x="86" y="59"/>
                  </a:lnTo>
                  <a:lnTo>
                    <a:pt x="77" y="47"/>
                  </a:lnTo>
                  <a:lnTo>
                    <a:pt x="71" y="32"/>
                  </a:lnTo>
                  <a:lnTo>
                    <a:pt x="67" y="16"/>
                  </a:lnTo>
                  <a:lnTo>
                    <a:pt x="64" y="0"/>
                  </a:lnTo>
                  <a:lnTo>
                    <a:pt x="59" y="0"/>
                  </a:lnTo>
                  <a:lnTo>
                    <a:pt x="56" y="0"/>
                  </a:lnTo>
                  <a:lnTo>
                    <a:pt x="53" y="1"/>
                  </a:lnTo>
                  <a:lnTo>
                    <a:pt x="50" y="1"/>
                  </a:lnTo>
                  <a:lnTo>
                    <a:pt x="41" y="58"/>
                  </a:lnTo>
                  <a:lnTo>
                    <a:pt x="33" y="114"/>
                  </a:lnTo>
                  <a:lnTo>
                    <a:pt x="26" y="165"/>
                  </a:lnTo>
                  <a:lnTo>
                    <a:pt x="18" y="212"/>
                  </a:lnTo>
                  <a:lnTo>
                    <a:pt x="12" y="253"/>
                  </a:lnTo>
                  <a:lnTo>
                    <a:pt x="7" y="285"/>
                  </a:lnTo>
                  <a:lnTo>
                    <a:pt x="2" y="309"/>
                  </a:lnTo>
                  <a:lnTo>
                    <a:pt x="0" y="323"/>
                  </a:lnTo>
                  <a:lnTo>
                    <a:pt x="15" y="328"/>
                  </a:lnTo>
                  <a:lnTo>
                    <a:pt x="30" y="331"/>
                  </a:lnTo>
                  <a:lnTo>
                    <a:pt x="46" y="333"/>
                  </a:lnTo>
                  <a:lnTo>
                    <a:pt x="61" y="332"/>
                  </a:lnTo>
                  <a:lnTo>
                    <a:pt x="74" y="330"/>
                  </a:lnTo>
                  <a:lnTo>
                    <a:pt x="87" y="325"/>
                  </a:lnTo>
                  <a:lnTo>
                    <a:pt x="100" y="318"/>
                  </a:lnTo>
                  <a:lnTo>
                    <a:pt x="110" y="309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5" name="Freeform 25"/>
            <xdr:cNvSpPr>
              <a:spLocks/>
            </xdr:cNvSpPr>
          </xdr:nvSpPr>
          <xdr:spPr bwMode="auto">
            <a:xfrm>
              <a:off x="6100763" y="4718536"/>
              <a:ext cx="114300" cy="283795"/>
            </a:xfrm>
            <a:custGeom>
              <a:avLst/>
              <a:gdLst/>
              <a:ahLst/>
              <a:cxnLst>
                <a:cxn ang="0">
                  <a:pos x="116" y="317"/>
                </a:cxn>
                <a:cxn ang="0">
                  <a:pos x="106" y="311"/>
                </a:cxn>
                <a:cxn ang="0">
                  <a:pos x="95" y="304"/>
                </a:cxn>
                <a:cxn ang="0">
                  <a:pos x="84" y="297"/>
                </a:cxn>
                <a:cxn ang="0">
                  <a:pos x="75" y="288"/>
                </a:cxn>
                <a:cxn ang="0">
                  <a:pos x="66" y="279"/>
                </a:cxn>
                <a:cxn ang="0">
                  <a:pos x="59" y="269"/>
                </a:cxn>
                <a:cxn ang="0">
                  <a:pos x="52" y="257"/>
                </a:cxn>
                <a:cxn ang="0">
                  <a:pos x="46" y="245"/>
                </a:cxn>
                <a:cxn ang="0">
                  <a:pos x="40" y="227"/>
                </a:cxn>
                <a:cxn ang="0">
                  <a:pos x="36" y="207"/>
                </a:cxn>
                <a:cxn ang="0">
                  <a:pos x="34" y="185"/>
                </a:cxn>
                <a:cxn ang="0">
                  <a:pos x="35" y="162"/>
                </a:cxn>
                <a:cxn ang="0">
                  <a:pos x="39" y="138"/>
                </a:cxn>
                <a:cxn ang="0">
                  <a:pos x="47" y="114"/>
                </a:cxn>
                <a:cxn ang="0">
                  <a:pos x="60" y="89"/>
                </a:cxn>
                <a:cxn ang="0">
                  <a:pos x="79" y="65"/>
                </a:cxn>
                <a:cxn ang="0">
                  <a:pos x="88" y="55"/>
                </a:cxn>
                <a:cxn ang="0">
                  <a:pos x="95" y="47"/>
                </a:cxn>
                <a:cxn ang="0">
                  <a:pos x="102" y="39"/>
                </a:cxn>
                <a:cxn ang="0">
                  <a:pos x="109" y="30"/>
                </a:cxn>
                <a:cxn ang="0">
                  <a:pos x="114" y="22"/>
                </a:cxn>
                <a:cxn ang="0">
                  <a:pos x="119" y="15"/>
                </a:cxn>
                <a:cxn ang="0">
                  <a:pos x="124" y="7"/>
                </a:cxn>
                <a:cxn ang="0">
                  <a:pos x="128" y="0"/>
                </a:cxn>
                <a:cxn ang="0">
                  <a:pos x="124" y="1"/>
                </a:cxn>
                <a:cxn ang="0">
                  <a:pos x="119" y="2"/>
                </a:cxn>
                <a:cxn ang="0">
                  <a:pos x="115" y="2"/>
                </a:cxn>
                <a:cxn ang="0">
                  <a:pos x="111" y="3"/>
                </a:cxn>
                <a:cxn ang="0">
                  <a:pos x="106" y="4"/>
                </a:cxn>
                <a:cxn ang="0">
                  <a:pos x="101" y="5"/>
                </a:cxn>
                <a:cxn ang="0">
                  <a:pos x="97" y="6"/>
                </a:cxn>
                <a:cxn ang="0">
                  <a:pos x="93" y="7"/>
                </a:cxn>
                <a:cxn ang="0">
                  <a:pos x="89" y="14"/>
                </a:cxn>
                <a:cxn ang="0">
                  <a:pos x="86" y="20"/>
                </a:cxn>
                <a:cxn ang="0">
                  <a:pos x="80" y="27"/>
                </a:cxn>
                <a:cxn ang="0">
                  <a:pos x="76" y="33"/>
                </a:cxn>
                <a:cxn ang="0">
                  <a:pos x="71" y="40"/>
                </a:cxn>
                <a:cxn ang="0">
                  <a:pos x="64" y="46"/>
                </a:cxn>
                <a:cxn ang="0">
                  <a:pos x="58" y="52"/>
                </a:cxn>
                <a:cxn ang="0">
                  <a:pos x="52" y="58"/>
                </a:cxn>
                <a:cxn ang="0">
                  <a:pos x="35" y="78"/>
                </a:cxn>
                <a:cxn ang="0">
                  <a:pos x="20" y="106"/>
                </a:cxn>
                <a:cxn ang="0">
                  <a:pos x="8" y="137"/>
                </a:cxn>
                <a:cxn ang="0">
                  <a:pos x="1" y="171"/>
                </a:cxn>
                <a:cxn ang="0">
                  <a:pos x="0" y="207"/>
                </a:cxn>
                <a:cxn ang="0">
                  <a:pos x="5" y="243"/>
                </a:cxn>
                <a:cxn ang="0">
                  <a:pos x="19" y="277"/>
                </a:cxn>
                <a:cxn ang="0">
                  <a:pos x="42" y="306"/>
                </a:cxn>
                <a:cxn ang="0">
                  <a:pos x="46" y="310"/>
                </a:cxn>
                <a:cxn ang="0">
                  <a:pos x="51" y="314"/>
                </a:cxn>
                <a:cxn ang="0">
                  <a:pos x="55" y="317"/>
                </a:cxn>
                <a:cxn ang="0">
                  <a:pos x="59" y="320"/>
                </a:cxn>
                <a:cxn ang="0">
                  <a:pos x="63" y="323"/>
                </a:cxn>
                <a:cxn ang="0">
                  <a:pos x="68" y="326"/>
                </a:cxn>
                <a:cxn ang="0">
                  <a:pos x="73" y="329"/>
                </a:cxn>
                <a:cxn ang="0">
                  <a:pos x="77" y="331"/>
                </a:cxn>
                <a:cxn ang="0">
                  <a:pos x="116" y="319"/>
                </a:cxn>
                <a:cxn ang="0">
                  <a:pos x="116" y="319"/>
                </a:cxn>
                <a:cxn ang="0">
                  <a:pos x="116" y="318"/>
                </a:cxn>
                <a:cxn ang="0">
                  <a:pos x="116" y="318"/>
                </a:cxn>
                <a:cxn ang="0">
                  <a:pos x="116" y="317"/>
                </a:cxn>
              </a:cxnLst>
              <a:rect l="0" t="0" r="r" b="b"/>
              <a:pathLst>
                <a:path w="128" h="331">
                  <a:moveTo>
                    <a:pt x="116" y="317"/>
                  </a:moveTo>
                  <a:lnTo>
                    <a:pt x="106" y="311"/>
                  </a:lnTo>
                  <a:lnTo>
                    <a:pt x="95" y="304"/>
                  </a:lnTo>
                  <a:lnTo>
                    <a:pt x="84" y="297"/>
                  </a:lnTo>
                  <a:lnTo>
                    <a:pt x="75" y="288"/>
                  </a:lnTo>
                  <a:lnTo>
                    <a:pt x="66" y="279"/>
                  </a:lnTo>
                  <a:lnTo>
                    <a:pt x="59" y="269"/>
                  </a:lnTo>
                  <a:lnTo>
                    <a:pt x="52" y="257"/>
                  </a:lnTo>
                  <a:lnTo>
                    <a:pt x="46" y="245"/>
                  </a:lnTo>
                  <a:lnTo>
                    <a:pt x="40" y="227"/>
                  </a:lnTo>
                  <a:lnTo>
                    <a:pt x="36" y="207"/>
                  </a:lnTo>
                  <a:lnTo>
                    <a:pt x="34" y="185"/>
                  </a:lnTo>
                  <a:lnTo>
                    <a:pt x="35" y="162"/>
                  </a:lnTo>
                  <a:lnTo>
                    <a:pt x="39" y="138"/>
                  </a:lnTo>
                  <a:lnTo>
                    <a:pt x="47" y="114"/>
                  </a:lnTo>
                  <a:lnTo>
                    <a:pt x="60" y="89"/>
                  </a:lnTo>
                  <a:lnTo>
                    <a:pt x="79" y="65"/>
                  </a:lnTo>
                  <a:lnTo>
                    <a:pt x="88" y="55"/>
                  </a:lnTo>
                  <a:lnTo>
                    <a:pt x="95" y="47"/>
                  </a:lnTo>
                  <a:lnTo>
                    <a:pt x="102" y="39"/>
                  </a:lnTo>
                  <a:lnTo>
                    <a:pt x="109" y="30"/>
                  </a:lnTo>
                  <a:lnTo>
                    <a:pt x="114" y="22"/>
                  </a:lnTo>
                  <a:lnTo>
                    <a:pt x="119" y="15"/>
                  </a:lnTo>
                  <a:lnTo>
                    <a:pt x="124" y="7"/>
                  </a:lnTo>
                  <a:lnTo>
                    <a:pt x="128" y="0"/>
                  </a:lnTo>
                  <a:lnTo>
                    <a:pt x="124" y="1"/>
                  </a:lnTo>
                  <a:lnTo>
                    <a:pt x="119" y="2"/>
                  </a:lnTo>
                  <a:lnTo>
                    <a:pt x="115" y="2"/>
                  </a:lnTo>
                  <a:lnTo>
                    <a:pt x="111" y="3"/>
                  </a:lnTo>
                  <a:lnTo>
                    <a:pt x="106" y="4"/>
                  </a:lnTo>
                  <a:lnTo>
                    <a:pt x="101" y="5"/>
                  </a:lnTo>
                  <a:lnTo>
                    <a:pt x="97" y="6"/>
                  </a:lnTo>
                  <a:lnTo>
                    <a:pt x="93" y="7"/>
                  </a:lnTo>
                  <a:lnTo>
                    <a:pt x="89" y="14"/>
                  </a:lnTo>
                  <a:lnTo>
                    <a:pt x="86" y="20"/>
                  </a:lnTo>
                  <a:lnTo>
                    <a:pt x="80" y="27"/>
                  </a:lnTo>
                  <a:lnTo>
                    <a:pt x="76" y="33"/>
                  </a:lnTo>
                  <a:lnTo>
                    <a:pt x="71" y="40"/>
                  </a:lnTo>
                  <a:lnTo>
                    <a:pt x="64" y="46"/>
                  </a:lnTo>
                  <a:lnTo>
                    <a:pt x="58" y="52"/>
                  </a:lnTo>
                  <a:lnTo>
                    <a:pt x="52" y="58"/>
                  </a:lnTo>
                  <a:lnTo>
                    <a:pt x="35" y="78"/>
                  </a:lnTo>
                  <a:lnTo>
                    <a:pt x="20" y="106"/>
                  </a:lnTo>
                  <a:lnTo>
                    <a:pt x="8" y="137"/>
                  </a:lnTo>
                  <a:lnTo>
                    <a:pt x="1" y="171"/>
                  </a:lnTo>
                  <a:lnTo>
                    <a:pt x="0" y="207"/>
                  </a:lnTo>
                  <a:lnTo>
                    <a:pt x="5" y="243"/>
                  </a:lnTo>
                  <a:lnTo>
                    <a:pt x="19" y="277"/>
                  </a:lnTo>
                  <a:lnTo>
                    <a:pt x="42" y="306"/>
                  </a:lnTo>
                  <a:lnTo>
                    <a:pt x="46" y="310"/>
                  </a:lnTo>
                  <a:lnTo>
                    <a:pt x="51" y="314"/>
                  </a:lnTo>
                  <a:lnTo>
                    <a:pt x="55" y="317"/>
                  </a:lnTo>
                  <a:lnTo>
                    <a:pt x="59" y="320"/>
                  </a:lnTo>
                  <a:lnTo>
                    <a:pt x="63" y="323"/>
                  </a:lnTo>
                  <a:lnTo>
                    <a:pt x="68" y="326"/>
                  </a:lnTo>
                  <a:lnTo>
                    <a:pt x="73" y="329"/>
                  </a:lnTo>
                  <a:lnTo>
                    <a:pt x="77" y="331"/>
                  </a:lnTo>
                  <a:lnTo>
                    <a:pt x="116" y="319"/>
                  </a:lnTo>
                  <a:lnTo>
                    <a:pt x="116" y="319"/>
                  </a:lnTo>
                  <a:lnTo>
                    <a:pt x="116" y="318"/>
                  </a:lnTo>
                  <a:lnTo>
                    <a:pt x="116" y="318"/>
                  </a:lnTo>
                  <a:lnTo>
                    <a:pt x="116" y="317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6" name="Freeform 26"/>
            <xdr:cNvSpPr>
              <a:spLocks/>
            </xdr:cNvSpPr>
          </xdr:nvSpPr>
          <xdr:spPr bwMode="auto">
            <a:xfrm>
              <a:off x="5414963" y="4699692"/>
              <a:ext cx="76200" cy="180153"/>
            </a:xfrm>
            <a:custGeom>
              <a:avLst/>
              <a:gdLst/>
              <a:ahLst/>
              <a:cxnLst>
                <a:cxn ang="0">
                  <a:pos x="93" y="198"/>
                </a:cxn>
                <a:cxn ang="0">
                  <a:pos x="85" y="194"/>
                </a:cxn>
                <a:cxn ang="0">
                  <a:pos x="76" y="189"/>
                </a:cxn>
                <a:cxn ang="0">
                  <a:pos x="68" y="183"/>
                </a:cxn>
                <a:cxn ang="0">
                  <a:pos x="61" y="175"/>
                </a:cxn>
                <a:cxn ang="0">
                  <a:pos x="54" y="168"/>
                </a:cxn>
                <a:cxn ang="0">
                  <a:pos x="48" y="159"/>
                </a:cxn>
                <a:cxn ang="0">
                  <a:pos x="43" y="149"/>
                </a:cxn>
                <a:cxn ang="0">
                  <a:pos x="37" y="139"/>
                </a:cxn>
                <a:cxn ang="0">
                  <a:pos x="29" y="112"/>
                </a:cxn>
                <a:cxn ang="0">
                  <a:pos x="27" y="79"/>
                </a:cxn>
                <a:cxn ang="0">
                  <a:pos x="33" y="45"/>
                </a:cxn>
                <a:cxn ang="0">
                  <a:pos x="50" y="9"/>
                </a:cxn>
                <a:cxn ang="0">
                  <a:pos x="45" y="7"/>
                </a:cxn>
                <a:cxn ang="0">
                  <a:pos x="40" y="4"/>
                </a:cxn>
                <a:cxn ang="0">
                  <a:pos x="35" y="2"/>
                </a:cxn>
                <a:cxn ang="0">
                  <a:pos x="30" y="0"/>
                </a:cxn>
                <a:cxn ang="0">
                  <a:pos x="19" y="19"/>
                </a:cxn>
                <a:cxn ang="0">
                  <a:pos x="10" y="41"/>
                </a:cxn>
                <a:cxn ang="0">
                  <a:pos x="3" y="66"/>
                </a:cxn>
                <a:cxn ang="0">
                  <a:pos x="0" y="92"/>
                </a:cxn>
                <a:cxn ang="0">
                  <a:pos x="0" y="119"/>
                </a:cxn>
                <a:cxn ang="0">
                  <a:pos x="6" y="145"/>
                </a:cxn>
                <a:cxn ang="0">
                  <a:pos x="17" y="169"/>
                </a:cxn>
                <a:cxn ang="0">
                  <a:pos x="34" y="191"/>
                </a:cxn>
                <a:cxn ang="0">
                  <a:pos x="40" y="196"/>
                </a:cxn>
                <a:cxn ang="0">
                  <a:pos x="48" y="202"/>
                </a:cxn>
                <a:cxn ang="0">
                  <a:pos x="55" y="207"/>
                </a:cxn>
                <a:cxn ang="0">
                  <a:pos x="63" y="21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0"/>
                </a:cxn>
                <a:cxn ang="0">
                  <a:pos x="93" y="198"/>
                </a:cxn>
              </a:cxnLst>
              <a:rect l="0" t="0" r="r" b="b"/>
              <a:pathLst>
                <a:path w="93" h="211">
                  <a:moveTo>
                    <a:pt x="93" y="198"/>
                  </a:moveTo>
                  <a:lnTo>
                    <a:pt x="85" y="194"/>
                  </a:lnTo>
                  <a:lnTo>
                    <a:pt x="76" y="189"/>
                  </a:lnTo>
                  <a:lnTo>
                    <a:pt x="68" y="183"/>
                  </a:lnTo>
                  <a:lnTo>
                    <a:pt x="61" y="175"/>
                  </a:lnTo>
                  <a:lnTo>
                    <a:pt x="54" y="168"/>
                  </a:lnTo>
                  <a:lnTo>
                    <a:pt x="48" y="159"/>
                  </a:lnTo>
                  <a:lnTo>
                    <a:pt x="43" y="149"/>
                  </a:lnTo>
                  <a:lnTo>
                    <a:pt x="37" y="139"/>
                  </a:lnTo>
                  <a:lnTo>
                    <a:pt x="29" y="112"/>
                  </a:lnTo>
                  <a:lnTo>
                    <a:pt x="27" y="79"/>
                  </a:lnTo>
                  <a:lnTo>
                    <a:pt x="33" y="45"/>
                  </a:lnTo>
                  <a:lnTo>
                    <a:pt x="50" y="9"/>
                  </a:lnTo>
                  <a:lnTo>
                    <a:pt x="45" y="7"/>
                  </a:lnTo>
                  <a:lnTo>
                    <a:pt x="40" y="4"/>
                  </a:lnTo>
                  <a:lnTo>
                    <a:pt x="35" y="2"/>
                  </a:lnTo>
                  <a:lnTo>
                    <a:pt x="30" y="0"/>
                  </a:lnTo>
                  <a:lnTo>
                    <a:pt x="19" y="19"/>
                  </a:lnTo>
                  <a:lnTo>
                    <a:pt x="10" y="41"/>
                  </a:lnTo>
                  <a:lnTo>
                    <a:pt x="3" y="66"/>
                  </a:lnTo>
                  <a:lnTo>
                    <a:pt x="0" y="92"/>
                  </a:lnTo>
                  <a:lnTo>
                    <a:pt x="0" y="119"/>
                  </a:lnTo>
                  <a:lnTo>
                    <a:pt x="6" y="145"/>
                  </a:lnTo>
                  <a:lnTo>
                    <a:pt x="17" y="169"/>
                  </a:lnTo>
                  <a:lnTo>
                    <a:pt x="34" y="191"/>
                  </a:lnTo>
                  <a:lnTo>
                    <a:pt x="40" y="196"/>
                  </a:lnTo>
                  <a:lnTo>
                    <a:pt x="48" y="202"/>
                  </a:lnTo>
                  <a:lnTo>
                    <a:pt x="55" y="207"/>
                  </a:lnTo>
                  <a:lnTo>
                    <a:pt x="63" y="21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0"/>
                  </a:lnTo>
                  <a:lnTo>
                    <a:pt x="93" y="19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7" name="Freeform 27"/>
            <xdr:cNvSpPr>
              <a:spLocks/>
            </xdr:cNvSpPr>
          </xdr:nvSpPr>
          <xdr:spPr bwMode="auto">
            <a:xfrm>
              <a:off x="5491163" y="4727958"/>
              <a:ext cx="104775" cy="142464"/>
            </a:xfrm>
            <a:custGeom>
              <a:avLst/>
              <a:gdLst/>
              <a:ahLst/>
              <a:cxnLst>
                <a:cxn ang="0">
                  <a:pos x="89" y="148"/>
                </a:cxn>
                <a:cxn ang="0">
                  <a:pos x="105" y="125"/>
                </a:cxn>
                <a:cxn ang="0">
                  <a:pos x="113" y="98"/>
                </a:cxn>
                <a:cxn ang="0">
                  <a:pos x="114" y="68"/>
                </a:cxn>
                <a:cxn ang="0">
                  <a:pos x="110" y="36"/>
                </a:cxn>
                <a:cxn ang="0">
                  <a:pos x="99" y="32"/>
                </a:cxn>
                <a:cxn ang="0">
                  <a:pos x="88" y="27"/>
                </a:cxn>
                <a:cxn ang="0">
                  <a:pos x="78" y="23"/>
                </a:cxn>
                <a:cxn ang="0">
                  <a:pos x="67" y="17"/>
                </a:cxn>
                <a:cxn ang="0">
                  <a:pos x="56" y="13"/>
                </a:cxn>
                <a:cxn ang="0">
                  <a:pos x="46" y="9"/>
                </a:cxn>
                <a:cxn ang="0">
                  <a:pos x="35" y="4"/>
                </a:cxn>
                <a:cxn ang="0">
                  <a:pos x="26" y="0"/>
                </a:cxn>
                <a:cxn ang="0">
                  <a:pos x="16" y="57"/>
                </a:cxn>
                <a:cxn ang="0">
                  <a:pos x="9" y="105"/>
                </a:cxn>
                <a:cxn ang="0">
                  <a:pos x="4" y="141"/>
                </a:cxn>
                <a:cxn ang="0">
                  <a:pos x="0" y="158"/>
                </a:cxn>
                <a:cxn ang="0">
                  <a:pos x="12" y="163"/>
                </a:cxn>
                <a:cxn ang="0">
                  <a:pos x="25" y="166"/>
                </a:cxn>
                <a:cxn ang="0">
                  <a:pos x="36" y="168"/>
                </a:cxn>
                <a:cxn ang="0">
                  <a:pos x="48" y="167"/>
                </a:cxn>
                <a:cxn ang="0">
                  <a:pos x="60" y="165"/>
                </a:cxn>
                <a:cxn ang="0">
                  <a:pos x="70" y="161"/>
                </a:cxn>
                <a:cxn ang="0">
                  <a:pos x="81" y="155"/>
                </a:cxn>
                <a:cxn ang="0">
                  <a:pos x="89" y="148"/>
                </a:cxn>
              </a:cxnLst>
              <a:rect l="0" t="0" r="r" b="b"/>
              <a:pathLst>
                <a:path w="114" h="168">
                  <a:moveTo>
                    <a:pt x="89" y="148"/>
                  </a:moveTo>
                  <a:lnTo>
                    <a:pt x="105" y="125"/>
                  </a:lnTo>
                  <a:lnTo>
                    <a:pt x="113" y="98"/>
                  </a:lnTo>
                  <a:lnTo>
                    <a:pt x="114" y="68"/>
                  </a:lnTo>
                  <a:lnTo>
                    <a:pt x="110" y="36"/>
                  </a:lnTo>
                  <a:lnTo>
                    <a:pt x="99" y="32"/>
                  </a:lnTo>
                  <a:lnTo>
                    <a:pt x="88" y="27"/>
                  </a:lnTo>
                  <a:lnTo>
                    <a:pt x="78" y="23"/>
                  </a:lnTo>
                  <a:lnTo>
                    <a:pt x="67" y="17"/>
                  </a:lnTo>
                  <a:lnTo>
                    <a:pt x="56" y="13"/>
                  </a:lnTo>
                  <a:lnTo>
                    <a:pt x="46" y="9"/>
                  </a:lnTo>
                  <a:lnTo>
                    <a:pt x="35" y="4"/>
                  </a:lnTo>
                  <a:lnTo>
                    <a:pt x="26" y="0"/>
                  </a:lnTo>
                  <a:lnTo>
                    <a:pt x="16" y="57"/>
                  </a:lnTo>
                  <a:lnTo>
                    <a:pt x="9" y="105"/>
                  </a:lnTo>
                  <a:lnTo>
                    <a:pt x="4" y="141"/>
                  </a:lnTo>
                  <a:lnTo>
                    <a:pt x="0" y="158"/>
                  </a:lnTo>
                  <a:lnTo>
                    <a:pt x="12" y="163"/>
                  </a:lnTo>
                  <a:lnTo>
                    <a:pt x="25" y="166"/>
                  </a:lnTo>
                  <a:lnTo>
                    <a:pt x="36" y="168"/>
                  </a:lnTo>
                  <a:lnTo>
                    <a:pt x="48" y="167"/>
                  </a:lnTo>
                  <a:lnTo>
                    <a:pt x="60" y="165"/>
                  </a:lnTo>
                  <a:lnTo>
                    <a:pt x="70" y="161"/>
                  </a:lnTo>
                  <a:lnTo>
                    <a:pt x="81" y="155"/>
                  </a:lnTo>
                  <a:lnTo>
                    <a:pt x="89" y="14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8" name="Freeform 40"/>
            <xdr:cNvSpPr>
              <a:spLocks/>
            </xdr:cNvSpPr>
          </xdr:nvSpPr>
          <xdr:spPr bwMode="auto">
            <a:xfrm>
              <a:off x="4748213" y="4585493"/>
              <a:ext cx="1828800" cy="700632"/>
            </a:xfrm>
            <a:custGeom>
              <a:avLst/>
              <a:gdLst/>
              <a:ahLst/>
              <a:cxnLst>
                <a:cxn ang="0">
                  <a:pos x="218" y="346"/>
                </a:cxn>
                <a:cxn ang="0">
                  <a:pos x="257" y="310"/>
                </a:cxn>
                <a:cxn ang="0">
                  <a:pos x="327" y="338"/>
                </a:cxn>
                <a:cxn ang="0">
                  <a:pos x="479" y="396"/>
                </a:cxn>
                <a:cxn ang="0">
                  <a:pos x="694" y="470"/>
                </a:cxn>
                <a:cxn ang="0">
                  <a:pos x="948" y="545"/>
                </a:cxn>
                <a:cxn ang="0">
                  <a:pos x="1221" y="610"/>
                </a:cxn>
                <a:cxn ang="0">
                  <a:pos x="1493" y="650"/>
                </a:cxn>
                <a:cxn ang="0">
                  <a:pos x="1783" y="637"/>
                </a:cxn>
                <a:cxn ang="0">
                  <a:pos x="1915" y="564"/>
                </a:cxn>
                <a:cxn ang="0">
                  <a:pos x="1942" y="498"/>
                </a:cxn>
                <a:cxn ang="0">
                  <a:pos x="1956" y="514"/>
                </a:cxn>
                <a:cxn ang="0">
                  <a:pos x="1960" y="628"/>
                </a:cxn>
                <a:cxn ang="0">
                  <a:pos x="2110" y="517"/>
                </a:cxn>
                <a:cxn ang="0">
                  <a:pos x="2098" y="407"/>
                </a:cxn>
                <a:cxn ang="0">
                  <a:pos x="2059" y="299"/>
                </a:cxn>
                <a:cxn ang="0">
                  <a:pos x="2005" y="222"/>
                </a:cxn>
                <a:cxn ang="0">
                  <a:pos x="1942" y="173"/>
                </a:cxn>
                <a:cxn ang="0">
                  <a:pos x="1872" y="148"/>
                </a:cxn>
                <a:cxn ang="0">
                  <a:pos x="1803" y="141"/>
                </a:cxn>
                <a:cxn ang="0">
                  <a:pos x="1786" y="176"/>
                </a:cxn>
                <a:cxn ang="0">
                  <a:pos x="1847" y="307"/>
                </a:cxn>
                <a:cxn ang="0">
                  <a:pos x="1825" y="469"/>
                </a:cxn>
                <a:cxn ang="0">
                  <a:pos x="1776" y="500"/>
                </a:cxn>
                <a:cxn ang="0">
                  <a:pos x="1709" y="503"/>
                </a:cxn>
                <a:cxn ang="0">
                  <a:pos x="1640" y="481"/>
                </a:cxn>
                <a:cxn ang="0">
                  <a:pos x="1240" y="424"/>
                </a:cxn>
                <a:cxn ang="0">
                  <a:pos x="1207" y="247"/>
                </a:cxn>
                <a:cxn ang="0">
                  <a:pos x="1141" y="247"/>
                </a:cxn>
                <a:cxn ang="0">
                  <a:pos x="1077" y="238"/>
                </a:cxn>
                <a:cxn ang="0">
                  <a:pos x="1015" y="220"/>
                </a:cxn>
                <a:cxn ang="0">
                  <a:pos x="985" y="318"/>
                </a:cxn>
                <a:cxn ang="0">
                  <a:pos x="897" y="356"/>
                </a:cxn>
                <a:cxn ang="0">
                  <a:pos x="516" y="318"/>
                </a:cxn>
                <a:cxn ang="0">
                  <a:pos x="489" y="174"/>
                </a:cxn>
                <a:cxn ang="0">
                  <a:pos x="424" y="3"/>
                </a:cxn>
                <a:cxn ang="0">
                  <a:pos x="326" y="0"/>
                </a:cxn>
                <a:cxn ang="0">
                  <a:pos x="183" y="31"/>
                </a:cxn>
                <a:cxn ang="0">
                  <a:pos x="70" y="122"/>
                </a:cxn>
                <a:cxn ang="0">
                  <a:pos x="7" y="250"/>
                </a:cxn>
                <a:cxn ang="0">
                  <a:pos x="0" y="334"/>
                </a:cxn>
                <a:cxn ang="0">
                  <a:pos x="19" y="421"/>
                </a:cxn>
                <a:cxn ang="0">
                  <a:pos x="74" y="514"/>
                </a:cxn>
                <a:cxn ang="0">
                  <a:pos x="168" y="595"/>
                </a:cxn>
                <a:cxn ang="0">
                  <a:pos x="317" y="663"/>
                </a:cxn>
                <a:cxn ang="0">
                  <a:pos x="460" y="701"/>
                </a:cxn>
                <a:cxn ang="0">
                  <a:pos x="616" y="753"/>
                </a:cxn>
                <a:cxn ang="0">
                  <a:pos x="1313" y="719"/>
                </a:cxn>
                <a:cxn ang="0">
                  <a:pos x="1181" y="692"/>
                </a:cxn>
                <a:cxn ang="0">
                  <a:pos x="1034" y="656"/>
                </a:cxn>
                <a:cxn ang="0">
                  <a:pos x="870" y="609"/>
                </a:cxn>
                <a:cxn ang="0">
                  <a:pos x="690" y="550"/>
                </a:cxn>
                <a:cxn ang="0">
                  <a:pos x="492" y="479"/>
                </a:cxn>
                <a:cxn ang="0">
                  <a:pos x="276" y="393"/>
                </a:cxn>
              </a:cxnLst>
              <a:rect l="0" t="0" r="r" b="b"/>
              <a:pathLst>
                <a:path w="2110" h="815">
                  <a:moveTo>
                    <a:pt x="231" y="375"/>
                  </a:moveTo>
                  <a:lnTo>
                    <a:pt x="229" y="373"/>
                  </a:lnTo>
                  <a:lnTo>
                    <a:pt x="225" y="366"/>
                  </a:lnTo>
                  <a:lnTo>
                    <a:pt x="220" y="357"/>
                  </a:lnTo>
                  <a:lnTo>
                    <a:pt x="218" y="346"/>
                  </a:lnTo>
                  <a:lnTo>
                    <a:pt x="218" y="335"/>
                  </a:lnTo>
                  <a:lnTo>
                    <a:pt x="222" y="323"/>
                  </a:lnTo>
                  <a:lnTo>
                    <a:pt x="235" y="315"/>
                  </a:lnTo>
                  <a:lnTo>
                    <a:pt x="255" y="309"/>
                  </a:lnTo>
                  <a:lnTo>
                    <a:pt x="257" y="310"/>
                  </a:lnTo>
                  <a:lnTo>
                    <a:pt x="263" y="312"/>
                  </a:lnTo>
                  <a:lnTo>
                    <a:pt x="274" y="316"/>
                  </a:lnTo>
                  <a:lnTo>
                    <a:pt x="288" y="322"/>
                  </a:lnTo>
                  <a:lnTo>
                    <a:pt x="306" y="330"/>
                  </a:lnTo>
                  <a:lnTo>
                    <a:pt x="327" y="338"/>
                  </a:lnTo>
                  <a:lnTo>
                    <a:pt x="351" y="347"/>
                  </a:lnTo>
                  <a:lnTo>
                    <a:pt x="379" y="358"/>
                  </a:lnTo>
                  <a:lnTo>
                    <a:pt x="409" y="369"/>
                  </a:lnTo>
                  <a:lnTo>
                    <a:pt x="443" y="382"/>
                  </a:lnTo>
                  <a:lnTo>
                    <a:pt x="479" y="396"/>
                  </a:lnTo>
                  <a:lnTo>
                    <a:pt x="518" y="409"/>
                  </a:lnTo>
                  <a:lnTo>
                    <a:pt x="559" y="424"/>
                  </a:lnTo>
                  <a:lnTo>
                    <a:pt x="602" y="438"/>
                  </a:lnTo>
                  <a:lnTo>
                    <a:pt x="647" y="454"/>
                  </a:lnTo>
                  <a:lnTo>
                    <a:pt x="694" y="470"/>
                  </a:lnTo>
                  <a:lnTo>
                    <a:pt x="742" y="484"/>
                  </a:lnTo>
                  <a:lnTo>
                    <a:pt x="791" y="500"/>
                  </a:lnTo>
                  <a:lnTo>
                    <a:pt x="842" y="516"/>
                  </a:lnTo>
                  <a:lnTo>
                    <a:pt x="895" y="530"/>
                  </a:lnTo>
                  <a:lnTo>
                    <a:pt x="948" y="545"/>
                  </a:lnTo>
                  <a:lnTo>
                    <a:pt x="1002" y="560"/>
                  </a:lnTo>
                  <a:lnTo>
                    <a:pt x="1056" y="573"/>
                  </a:lnTo>
                  <a:lnTo>
                    <a:pt x="1111" y="586"/>
                  </a:lnTo>
                  <a:lnTo>
                    <a:pt x="1166" y="598"/>
                  </a:lnTo>
                  <a:lnTo>
                    <a:pt x="1221" y="610"/>
                  </a:lnTo>
                  <a:lnTo>
                    <a:pt x="1276" y="620"/>
                  </a:lnTo>
                  <a:lnTo>
                    <a:pt x="1331" y="630"/>
                  </a:lnTo>
                  <a:lnTo>
                    <a:pt x="1386" y="637"/>
                  </a:lnTo>
                  <a:lnTo>
                    <a:pt x="1440" y="644"/>
                  </a:lnTo>
                  <a:lnTo>
                    <a:pt x="1493" y="650"/>
                  </a:lnTo>
                  <a:lnTo>
                    <a:pt x="1545" y="653"/>
                  </a:lnTo>
                  <a:lnTo>
                    <a:pt x="1618" y="655"/>
                  </a:lnTo>
                  <a:lnTo>
                    <a:pt x="1681" y="653"/>
                  </a:lnTo>
                  <a:lnTo>
                    <a:pt x="1736" y="646"/>
                  </a:lnTo>
                  <a:lnTo>
                    <a:pt x="1783" y="637"/>
                  </a:lnTo>
                  <a:lnTo>
                    <a:pt x="1822" y="626"/>
                  </a:lnTo>
                  <a:lnTo>
                    <a:pt x="1854" y="611"/>
                  </a:lnTo>
                  <a:lnTo>
                    <a:pt x="1879" y="596"/>
                  </a:lnTo>
                  <a:lnTo>
                    <a:pt x="1899" y="580"/>
                  </a:lnTo>
                  <a:lnTo>
                    <a:pt x="1915" y="564"/>
                  </a:lnTo>
                  <a:lnTo>
                    <a:pt x="1926" y="547"/>
                  </a:lnTo>
                  <a:lnTo>
                    <a:pt x="1933" y="532"/>
                  </a:lnTo>
                  <a:lnTo>
                    <a:pt x="1938" y="518"/>
                  </a:lnTo>
                  <a:lnTo>
                    <a:pt x="1941" y="506"/>
                  </a:lnTo>
                  <a:lnTo>
                    <a:pt x="1942" y="498"/>
                  </a:lnTo>
                  <a:lnTo>
                    <a:pt x="1942" y="492"/>
                  </a:lnTo>
                  <a:lnTo>
                    <a:pt x="1942" y="490"/>
                  </a:lnTo>
                  <a:lnTo>
                    <a:pt x="1944" y="493"/>
                  </a:lnTo>
                  <a:lnTo>
                    <a:pt x="1949" y="501"/>
                  </a:lnTo>
                  <a:lnTo>
                    <a:pt x="1956" y="514"/>
                  </a:lnTo>
                  <a:lnTo>
                    <a:pt x="1964" y="530"/>
                  </a:lnTo>
                  <a:lnTo>
                    <a:pt x="1969" y="551"/>
                  </a:lnTo>
                  <a:lnTo>
                    <a:pt x="1971" y="574"/>
                  </a:lnTo>
                  <a:lnTo>
                    <a:pt x="1968" y="600"/>
                  </a:lnTo>
                  <a:lnTo>
                    <a:pt x="1960" y="628"/>
                  </a:lnTo>
                  <a:lnTo>
                    <a:pt x="2097" y="607"/>
                  </a:lnTo>
                  <a:lnTo>
                    <a:pt x="2102" y="585"/>
                  </a:lnTo>
                  <a:lnTo>
                    <a:pt x="2106" y="563"/>
                  </a:lnTo>
                  <a:lnTo>
                    <a:pt x="2109" y="540"/>
                  </a:lnTo>
                  <a:lnTo>
                    <a:pt x="2110" y="517"/>
                  </a:lnTo>
                  <a:lnTo>
                    <a:pt x="2110" y="495"/>
                  </a:lnTo>
                  <a:lnTo>
                    <a:pt x="2109" y="473"/>
                  </a:lnTo>
                  <a:lnTo>
                    <a:pt x="2107" y="451"/>
                  </a:lnTo>
                  <a:lnTo>
                    <a:pt x="2104" y="429"/>
                  </a:lnTo>
                  <a:lnTo>
                    <a:pt x="2098" y="407"/>
                  </a:lnTo>
                  <a:lnTo>
                    <a:pt x="2093" y="384"/>
                  </a:lnTo>
                  <a:lnTo>
                    <a:pt x="2086" y="362"/>
                  </a:lnTo>
                  <a:lnTo>
                    <a:pt x="2077" y="339"/>
                  </a:lnTo>
                  <a:lnTo>
                    <a:pt x="2069" y="318"/>
                  </a:lnTo>
                  <a:lnTo>
                    <a:pt x="2059" y="299"/>
                  </a:lnTo>
                  <a:lnTo>
                    <a:pt x="2049" y="282"/>
                  </a:lnTo>
                  <a:lnTo>
                    <a:pt x="2039" y="265"/>
                  </a:lnTo>
                  <a:lnTo>
                    <a:pt x="2027" y="249"/>
                  </a:lnTo>
                  <a:lnTo>
                    <a:pt x="2017" y="236"/>
                  </a:lnTo>
                  <a:lnTo>
                    <a:pt x="2005" y="222"/>
                  </a:lnTo>
                  <a:lnTo>
                    <a:pt x="1993" y="211"/>
                  </a:lnTo>
                  <a:lnTo>
                    <a:pt x="1981" y="200"/>
                  </a:lnTo>
                  <a:lnTo>
                    <a:pt x="1968" y="190"/>
                  </a:lnTo>
                  <a:lnTo>
                    <a:pt x="1955" y="181"/>
                  </a:lnTo>
                  <a:lnTo>
                    <a:pt x="1942" y="173"/>
                  </a:lnTo>
                  <a:lnTo>
                    <a:pt x="1928" y="167"/>
                  </a:lnTo>
                  <a:lnTo>
                    <a:pt x="1914" y="160"/>
                  </a:lnTo>
                  <a:lnTo>
                    <a:pt x="1899" y="155"/>
                  </a:lnTo>
                  <a:lnTo>
                    <a:pt x="1885" y="151"/>
                  </a:lnTo>
                  <a:lnTo>
                    <a:pt x="1872" y="148"/>
                  </a:lnTo>
                  <a:lnTo>
                    <a:pt x="1858" y="145"/>
                  </a:lnTo>
                  <a:lnTo>
                    <a:pt x="1845" y="144"/>
                  </a:lnTo>
                  <a:lnTo>
                    <a:pt x="1832" y="142"/>
                  </a:lnTo>
                  <a:lnTo>
                    <a:pt x="1818" y="141"/>
                  </a:lnTo>
                  <a:lnTo>
                    <a:pt x="1803" y="141"/>
                  </a:lnTo>
                  <a:lnTo>
                    <a:pt x="1789" y="141"/>
                  </a:lnTo>
                  <a:lnTo>
                    <a:pt x="1774" y="141"/>
                  </a:lnTo>
                  <a:lnTo>
                    <a:pt x="1778" y="153"/>
                  </a:lnTo>
                  <a:lnTo>
                    <a:pt x="1781" y="166"/>
                  </a:lnTo>
                  <a:lnTo>
                    <a:pt x="1786" y="176"/>
                  </a:lnTo>
                  <a:lnTo>
                    <a:pt x="1792" y="185"/>
                  </a:lnTo>
                  <a:lnTo>
                    <a:pt x="1807" y="207"/>
                  </a:lnTo>
                  <a:lnTo>
                    <a:pt x="1822" y="236"/>
                  </a:lnTo>
                  <a:lnTo>
                    <a:pt x="1836" y="269"/>
                  </a:lnTo>
                  <a:lnTo>
                    <a:pt x="1847" y="307"/>
                  </a:lnTo>
                  <a:lnTo>
                    <a:pt x="1854" y="345"/>
                  </a:lnTo>
                  <a:lnTo>
                    <a:pt x="1854" y="385"/>
                  </a:lnTo>
                  <a:lnTo>
                    <a:pt x="1847" y="424"/>
                  </a:lnTo>
                  <a:lnTo>
                    <a:pt x="1832" y="459"/>
                  </a:lnTo>
                  <a:lnTo>
                    <a:pt x="1825" y="469"/>
                  </a:lnTo>
                  <a:lnTo>
                    <a:pt x="1817" y="477"/>
                  </a:lnTo>
                  <a:lnTo>
                    <a:pt x="1808" y="484"/>
                  </a:lnTo>
                  <a:lnTo>
                    <a:pt x="1798" y="491"/>
                  </a:lnTo>
                  <a:lnTo>
                    <a:pt x="1787" y="496"/>
                  </a:lnTo>
                  <a:lnTo>
                    <a:pt x="1776" y="500"/>
                  </a:lnTo>
                  <a:lnTo>
                    <a:pt x="1763" y="502"/>
                  </a:lnTo>
                  <a:lnTo>
                    <a:pt x="1750" y="504"/>
                  </a:lnTo>
                  <a:lnTo>
                    <a:pt x="1736" y="505"/>
                  </a:lnTo>
                  <a:lnTo>
                    <a:pt x="1723" y="505"/>
                  </a:lnTo>
                  <a:lnTo>
                    <a:pt x="1709" y="503"/>
                  </a:lnTo>
                  <a:lnTo>
                    <a:pt x="1694" y="501"/>
                  </a:lnTo>
                  <a:lnTo>
                    <a:pt x="1680" y="498"/>
                  </a:lnTo>
                  <a:lnTo>
                    <a:pt x="1667" y="494"/>
                  </a:lnTo>
                  <a:lnTo>
                    <a:pt x="1653" y="488"/>
                  </a:lnTo>
                  <a:lnTo>
                    <a:pt x="1640" y="481"/>
                  </a:lnTo>
                  <a:lnTo>
                    <a:pt x="1487" y="532"/>
                  </a:lnTo>
                  <a:lnTo>
                    <a:pt x="1248" y="459"/>
                  </a:lnTo>
                  <a:lnTo>
                    <a:pt x="1246" y="455"/>
                  </a:lnTo>
                  <a:lnTo>
                    <a:pt x="1244" y="443"/>
                  </a:lnTo>
                  <a:lnTo>
                    <a:pt x="1240" y="424"/>
                  </a:lnTo>
                  <a:lnTo>
                    <a:pt x="1236" y="399"/>
                  </a:lnTo>
                  <a:lnTo>
                    <a:pt x="1230" y="367"/>
                  </a:lnTo>
                  <a:lnTo>
                    <a:pt x="1222" y="331"/>
                  </a:lnTo>
                  <a:lnTo>
                    <a:pt x="1215" y="291"/>
                  </a:lnTo>
                  <a:lnTo>
                    <a:pt x="1207" y="247"/>
                  </a:lnTo>
                  <a:lnTo>
                    <a:pt x="1194" y="247"/>
                  </a:lnTo>
                  <a:lnTo>
                    <a:pt x="1181" y="248"/>
                  </a:lnTo>
                  <a:lnTo>
                    <a:pt x="1167" y="248"/>
                  </a:lnTo>
                  <a:lnTo>
                    <a:pt x="1154" y="247"/>
                  </a:lnTo>
                  <a:lnTo>
                    <a:pt x="1141" y="247"/>
                  </a:lnTo>
                  <a:lnTo>
                    <a:pt x="1128" y="246"/>
                  </a:lnTo>
                  <a:lnTo>
                    <a:pt x="1115" y="244"/>
                  </a:lnTo>
                  <a:lnTo>
                    <a:pt x="1103" y="243"/>
                  </a:lnTo>
                  <a:lnTo>
                    <a:pt x="1090" y="241"/>
                  </a:lnTo>
                  <a:lnTo>
                    <a:pt x="1077" y="238"/>
                  </a:lnTo>
                  <a:lnTo>
                    <a:pt x="1064" y="236"/>
                  </a:lnTo>
                  <a:lnTo>
                    <a:pt x="1052" y="233"/>
                  </a:lnTo>
                  <a:lnTo>
                    <a:pt x="1039" y="228"/>
                  </a:lnTo>
                  <a:lnTo>
                    <a:pt x="1026" y="224"/>
                  </a:lnTo>
                  <a:lnTo>
                    <a:pt x="1015" y="220"/>
                  </a:lnTo>
                  <a:lnTo>
                    <a:pt x="1002" y="215"/>
                  </a:lnTo>
                  <a:lnTo>
                    <a:pt x="1004" y="242"/>
                  </a:lnTo>
                  <a:lnTo>
                    <a:pt x="1002" y="268"/>
                  </a:lnTo>
                  <a:lnTo>
                    <a:pt x="996" y="294"/>
                  </a:lnTo>
                  <a:lnTo>
                    <a:pt x="985" y="318"/>
                  </a:lnTo>
                  <a:lnTo>
                    <a:pt x="973" y="333"/>
                  </a:lnTo>
                  <a:lnTo>
                    <a:pt x="958" y="344"/>
                  </a:lnTo>
                  <a:lnTo>
                    <a:pt x="940" y="352"/>
                  </a:lnTo>
                  <a:lnTo>
                    <a:pt x="920" y="355"/>
                  </a:lnTo>
                  <a:lnTo>
                    <a:pt x="897" y="356"/>
                  </a:lnTo>
                  <a:lnTo>
                    <a:pt x="875" y="353"/>
                  </a:lnTo>
                  <a:lnTo>
                    <a:pt x="853" y="346"/>
                  </a:lnTo>
                  <a:lnTo>
                    <a:pt x="832" y="336"/>
                  </a:lnTo>
                  <a:lnTo>
                    <a:pt x="708" y="379"/>
                  </a:lnTo>
                  <a:lnTo>
                    <a:pt x="516" y="318"/>
                  </a:lnTo>
                  <a:lnTo>
                    <a:pt x="515" y="311"/>
                  </a:lnTo>
                  <a:lnTo>
                    <a:pt x="511" y="292"/>
                  </a:lnTo>
                  <a:lnTo>
                    <a:pt x="505" y="261"/>
                  </a:lnTo>
                  <a:lnTo>
                    <a:pt x="497" y="221"/>
                  </a:lnTo>
                  <a:lnTo>
                    <a:pt x="489" y="174"/>
                  </a:lnTo>
                  <a:lnTo>
                    <a:pt x="479" y="122"/>
                  </a:lnTo>
                  <a:lnTo>
                    <a:pt x="470" y="65"/>
                  </a:lnTo>
                  <a:lnTo>
                    <a:pt x="460" y="7"/>
                  </a:lnTo>
                  <a:lnTo>
                    <a:pt x="442" y="5"/>
                  </a:lnTo>
                  <a:lnTo>
                    <a:pt x="424" y="3"/>
                  </a:lnTo>
                  <a:lnTo>
                    <a:pt x="405" y="2"/>
                  </a:lnTo>
                  <a:lnTo>
                    <a:pt x="386" y="0"/>
                  </a:lnTo>
                  <a:lnTo>
                    <a:pt x="367" y="0"/>
                  </a:lnTo>
                  <a:lnTo>
                    <a:pt x="346" y="0"/>
                  </a:lnTo>
                  <a:lnTo>
                    <a:pt x="326" y="0"/>
                  </a:lnTo>
                  <a:lnTo>
                    <a:pt x="304" y="2"/>
                  </a:lnTo>
                  <a:lnTo>
                    <a:pt x="272" y="5"/>
                  </a:lnTo>
                  <a:lnTo>
                    <a:pt x="241" y="11"/>
                  </a:lnTo>
                  <a:lnTo>
                    <a:pt x="212" y="19"/>
                  </a:lnTo>
                  <a:lnTo>
                    <a:pt x="183" y="31"/>
                  </a:lnTo>
                  <a:lnTo>
                    <a:pt x="157" y="45"/>
                  </a:lnTo>
                  <a:lnTo>
                    <a:pt x="132" y="61"/>
                  </a:lnTo>
                  <a:lnTo>
                    <a:pt x="109" y="80"/>
                  </a:lnTo>
                  <a:lnTo>
                    <a:pt x="89" y="100"/>
                  </a:lnTo>
                  <a:lnTo>
                    <a:pt x="70" y="122"/>
                  </a:lnTo>
                  <a:lnTo>
                    <a:pt x="53" y="145"/>
                  </a:lnTo>
                  <a:lnTo>
                    <a:pt x="38" y="170"/>
                  </a:lnTo>
                  <a:lnTo>
                    <a:pt x="25" y="195"/>
                  </a:lnTo>
                  <a:lnTo>
                    <a:pt x="15" y="222"/>
                  </a:lnTo>
                  <a:lnTo>
                    <a:pt x="7" y="250"/>
                  </a:lnTo>
                  <a:lnTo>
                    <a:pt x="2" y="279"/>
                  </a:lnTo>
                  <a:lnTo>
                    <a:pt x="0" y="307"/>
                  </a:lnTo>
                  <a:lnTo>
                    <a:pt x="0" y="315"/>
                  </a:lnTo>
                  <a:lnTo>
                    <a:pt x="0" y="325"/>
                  </a:lnTo>
                  <a:lnTo>
                    <a:pt x="0" y="334"/>
                  </a:lnTo>
                  <a:lnTo>
                    <a:pt x="1" y="342"/>
                  </a:lnTo>
                  <a:lnTo>
                    <a:pt x="3" y="362"/>
                  </a:lnTo>
                  <a:lnTo>
                    <a:pt x="7" y="382"/>
                  </a:lnTo>
                  <a:lnTo>
                    <a:pt x="13" y="402"/>
                  </a:lnTo>
                  <a:lnTo>
                    <a:pt x="19" y="421"/>
                  </a:lnTo>
                  <a:lnTo>
                    <a:pt x="28" y="441"/>
                  </a:lnTo>
                  <a:lnTo>
                    <a:pt x="36" y="459"/>
                  </a:lnTo>
                  <a:lnTo>
                    <a:pt x="48" y="478"/>
                  </a:lnTo>
                  <a:lnTo>
                    <a:pt x="60" y="496"/>
                  </a:lnTo>
                  <a:lnTo>
                    <a:pt x="74" y="514"/>
                  </a:lnTo>
                  <a:lnTo>
                    <a:pt x="90" y="531"/>
                  </a:lnTo>
                  <a:lnTo>
                    <a:pt x="107" y="548"/>
                  </a:lnTo>
                  <a:lnTo>
                    <a:pt x="126" y="564"/>
                  </a:lnTo>
                  <a:lnTo>
                    <a:pt x="146" y="580"/>
                  </a:lnTo>
                  <a:lnTo>
                    <a:pt x="168" y="595"/>
                  </a:lnTo>
                  <a:lnTo>
                    <a:pt x="193" y="609"/>
                  </a:lnTo>
                  <a:lnTo>
                    <a:pt x="218" y="622"/>
                  </a:lnTo>
                  <a:lnTo>
                    <a:pt x="253" y="638"/>
                  </a:lnTo>
                  <a:lnTo>
                    <a:pt x="286" y="652"/>
                  </a:lnTo>
                  <a:lnTo>
                    <a:pt x="317" y="663"/>
                  </a:lnTo>
                  <a:lnTo>
                    <a:pt x="347" y="673"/>
                  </a:lnTo>
                  <a:lnTo>
                    <a:pt x="376" y="681"/>
                  </a:lnTo>
                  <a:lnTo>
                    <a:pt x="404" y="687"/>
                  </a:lnTo>
                  <a:lnTo>
                    <a:pt x="432" y="695"/>
                  </a:lnTo>
                  <a:lnTo>
                    <a:pt x="460" y="701"/>
                  </a:lnTo>
                  <a:lnTo>
                    <a:pt x="489" y="709"/>
                  </a:lnTo>
                  <a:lnTo>
                    <a:pt x="518" y="717"/>
                  </a:lnTo>
                  <a:lnTo>
                    <a:pt x="549" y="727"/>
                  </a:lnTo>
                  <a:lnTo>
                    <a:pt x="581" y="738"/>
                  </a:lnTo>
                  <a:lnTo>
                    <a:pt x="616" y="753"/>
                  </a:lnTo>
                  <a:lnTo>
                    <a:pt x="653" y="770"/>
                  </a:lnTo>
                  <a:lnTo>
                    <a:pt x="692" y="791"/>
                  </a:lnTo>
                  <a:lnTo>
                    <a:pt x="734" y="815"/>
                  </a:lnTo>
                  <a:lnTo>
                    <a:pt x="1337" y="723"/>
                  </a:lnTo>
                  <a:lnTo>
                    <a:pt x="1313" y="719"/>
                  </a:lnTo>
                  <a:lnTo>
                    <a:pt x="1288" y="714"/>
                  </a:lnTo>
                  <a:lnTo>
                    <a:pt x="1262" y="709"/>
                  </a:lnTo>
                  <a:lnTo>
                    <a:pt x="1236" y="704"/>
                  </a:lnTo>
                  <a:lnTo>
                    <a:pt x="1208" y="699"/>
                  </a:lnTo>
                  <a:lnTo>
                    <a:pt x="1181" y="692"/>
                  </a:lnTo>
                  <a:lnTo>
                    <a:pt x="1152" y="686"/>
                  </a:lnTo>
                  <a:lnTo>
                    <a:pt x="1124" y="679"/>
                  </a:lnTo>
                  <a:lnTo>
                    <a:pt x="1094" y="672"/>
                  </a:lnTo>
                  <a:lnTo>
                    <a:pt x="1064" y="664"/>
                  </a:lnTo>
                  <a:lnTo>
                    <a:pt x="1034" y="656"/>
                  </a:lnTo>
                  <a:lnTo>
                    <a:pt x="1002" y="647"/>
                  </a:lnTo>
                  <a:lnTo>
                    <a:pt x="970" y="638"/>
                  </a:lnTo>
                  <a:lnTo>
                    <a:pt x="937" y="630"/>
                  </a:lnTo>
                  <a:lnTo>
                    <a:pt x="904" y="619"/>
                  </a:lnTo>
                  <a:lnTo>
                    <a:pt x="870" y="609"/>
                  </a:lnTo>
                  <a:lnTo>
                    <a:pt x="835" y="598"/>
                  </a:lnTo>
                  <a:lnTo>
                    <a:pt x="800" y="587"/>
                  </a:lnTo>
                  <a:lnTo>
                    <a:pt x="764" y="575"/>
                  </a:lnTo>
                  <a:lnTo>
                    <a:pt x="727" y="563"/>
                  </a:lnTo>
                  <a:lnTo>
                    <a:pt x="690" y="550"/>
                  </a:lnTo>
                  <a:lnTo>
                    <a:pt x="652" y="537"/>
                  </a:lnTo>
                  <a:lnTo>
                    <a:pt x="613" y="523"/>
                  </a:lnTo>
                  <a:lnTo>
                    <a:pt x="572" y="510"/>
                  </a:lnTo>
                  <a:lnTo>
                    <a:pt x="532" y="494"/>
                  </a:lnTo>
                  <a:lnTo>
                    <a:pt x="492" y="479"/>
                  </a:lnTo>
                  <a:lnTo>
                    <a:pt x="450" y="462"/>
                  </a:lnTo>
                  <a:lnTo>
                    <a:pt x="407" y="447"/>
                  </a:lnTo>
                  <a:lnTo>
                    <a:pt x="364" y="429"/>
                  </a:lnTo>
                  <a:lnTo>
                    <a:pt x="321" y="411"/>
                  </a:lnTo>
                  <a:lnTo>
                    <a:pt x="276" y="393"/>
                  </a:lnTo>
                  <a:lnTo>
                    <a:pt x="231" y="375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9" name="Freeform 41"/>
            <xdr:cNvSpPr>
              <a:spLocks/>
            </xdr:cNvSpPr>
          </xdr:nvSpPr>
          <xdr:spPr bwMode="auto">
            <a:xfrm>
              <a:off x="5386388" y="5107107"/>
              <a:ext cx="1181100" cy="406281"/>
            </a:xfrm>
            <a:custGeom>
              <a:avLst/>
              <a:gdLst/>
              <a:ahLst/>
              <a:cxnLst>
                <a:cxn ang="0">
                  <a:pos x="1220" y="31"/>
                </a:cxn>
                <a:cxn ang="0">
                  <a:pos x="1206" y="53"/>
                </a:cxn>
                <a:cxn ang="0">
                  <a:pos x="1185" y="75"/>
                </a:cxn>
                <a:cxn ang="0">
                  <a:pos x="1155" y="95"/>
                </a:cxn>
                <a:cxn ang="0">
                  <a:pos x="1111" y="113"/>
                </a:cxn>
                <a:cxn ang="0">
                  <a:pos x="1054" y="127"/>
                </a:cxn>
                <a:cxn ang="0">
                  <a:pos x="982" y="138"/>
                </a:cxn>
                <a:cxn ang="0">
                  <a:pos x="895" y="142"/>
                </a:cxn>
                <a:cxn ang="0">
                  <a:pos x="792" y="139"/>
                </a:cxn>
                <a:cxn ang="0">
                  <a:pos x="671" y="126"/>
                </a:cxn>
                <a:cxn ang="0">
                  <a:pos x="0" y="208"/>
                </a:cxn>
                <a:cxn ang="0">
                  <a:pos x="35" y="230"/>
                </a:cxn>
                <a:cxn ang="0">
                  <a:pos x="73" y="255"/>
                </a:cxn>
                <a:cxn ang="0">
                  <a:pos x="114" y="282"/>
                </a:cxn>
                <a:cxn ang="0">
                  <a:pos x="157" y="313"/>
                </a:cxn>
                <a:cxn ang="0">
                  <a:pos x="211" y="350"/>
                </a:cxn>
                <a:cxn ang="0">
                  <a:pos x="267" y="381"/>
                </a:cxn>
                <a:cxn ang="0">
                  <a:pos x="323" y="407"/>
                </a:cxn>
                <a:cxn ang="0">
                  <a:pos x="381" y="428"/>
                </a:cxn>
                <a:cxn ang="0">
                  <a:pos x="439" y="445"/>
                </a:cxn>
                <a:cxn ang="0">
                  <a:pos x="498" y="458"/>
                </a:cxn>
                <a:cxn ang="0">
                  <a:pos x="556" y="466"/>
                </a:cxn>
                <a:cxn ang="0">
                  <a:pos x="615" y="469"/>
                </a:cxn>
                <a:cxn ang="0">
                  <a:pos x="627" y="469"/>
                </a:cxn>
                <a:cxn ang="0">
                  <a:pos x="637" y="469"/>
                </a:cxn>
                <a:cxn ang="0">
                  <a:pos x="701" y="467"/>
                </a:cxn>
                <a:cxn ang="0">
                  <a:pos x="763" y="460"/>
                </a:cxn>
                <a:cxn ang="0">
                  <a:pos x="825" y="448"/>
                </a:cxn>
                <a:cxn ang="0">
                  <a:pos x="885" y="432"/>
                </a:cxn>
                <a:cxn ang="0">
                  <a:pos x="943" y="413"/>
                </a:cxn>
                <a:cxn ang="0">
                  <a:pos x="999" y="390"/>
                </a:cxn>
                <a:cxn ang="0">
                  <a:pos x="1052" y="363"/>
                </a:cxn>
                <a:cxn ang="0">
                  <a:pos x="1103" y="333"/>
                </a:cxn>
                <a:cxn ang="0">
                  <a:pos x="1151" y="300"/>
                </a:cxn>
                <a:cxn ang="0">
                  <a:pos x="1194" y="264"/>
                </a:cxn>
                <a:cxn ang="0">
                  <a:pos x="1234" y="225"/>
                </a:cxn>
                <a:cxn ang="0">
                  <a:pos x="1270" y="185"/>
                </a:cxn>
                <a:cxn ang="0">
                  <a:pos x="1301" y="141"/>
                </a:cxn>
                <a:cxn ang="0">
                  <a:pos x="1327" y="96"/>
                </a:cxn>
                <a:cxn ang="0">
                  <a:pos x="1347" y="49"/>
                </a:cxn>
                <a:cxn ang="0">
                  <a:pos x="1363" y="0"/>
                </a:cxn>
              </a:cxnLst>
              <a:rect l="0" t="0" r="r" b="b"/>
              <a:pathLst>
                <a:path w="1363" h="469">
                  <a:moveTo>
                    <a:pt x="1226" y="21"/>
                  </a:moveTo>
                  <a:lnTo>
                    <a:pt x="1220" y="31"/>
                  </a:lnTo>
                  <a:lnTo>
                    <a:pt x="1213" y="43"/>
                  </a:lnTo>
                  <a:lnTo>
                    <a:pt x="1206" y="53"/>
                  </a:lnTo>
                  <a:lnTo>
                    <a:pt x="1196" y="65"/>
                  </a:lnTo>
                  <a:lnTo>
                    <a:pt x="1185" y="75"/>
                  </a:lnTo>
                  <a:lnTo>
                    <a:pt x="1172" y="84"/>
                  </a:lnTo>
                  <a:lnTo>
                    <a:pt x="1155" y="95"/>
                  </a:lnTo>
                  <a:lnTo>
                    <a:pt x="1135" y="103"/>
                  </a:lnTo>
                  <a:lnTo>
                    <a:pt x="1111" y="113"/>
                  </a:lnTo>
                  <a:lnTo>
                    <a:pt x="1085" y="120"/>
                  </a:lnTo>
                  <a:lnTo>
                    <a:pt x="1054" y="127"/>
                  </a:lnTo>
                  <a:lnTo>
                    <a:pt x="1020" y="133"/>
                  </a:lnTo>
                  <a:lnTo>
                    <a:pt x="982" y="138"/>
                  </a:lnTo>
                  <a:lnTo>
                    <a:pt x="941" y="141"/>
                  </a:lnTo>
                  <a:lnTo>
                    <a:pt x="895" y="142"/>
                  </a:lnTo>
                  <a:lnTo>
                    <a:pt x="846" y="141"/>
                  </a:lnTo>
                  <a:lnTo>
                    <a:pt x="792" y="139"/>
                  </a:lnTo>
                  <a:lnTo>
                    <a:pt x="734" y="133"/>
                  </a:lnTo>
                  <a:lnTo>
                    <a:pt x="671" y="126"/>
                  </a:lnTo>
                  <a:lnTo>
                    <a:pt x="603" y="116"/>
                  </a:lnTo>
                  <a:lnTo>
                    <a:pt x="0" y="208"/>
                  </a:lnTo>
                  <a:lnTo>
                    <a:pt x="17" y="218"/>
                  </a:lnTo>
                  <a:lnTo>
                    <a:pt x="35" y="230"/>
                  </a:lnTo>
                  <a:lnTo>
                    <a:pt x="54" y="242"/>
                  </a:lnTo>
                  <a:lnTo>
                    <a:pt x="73" y="255"/>
                  </a:lnTo>
                  <a:lnTo>
                    <a:pt x="93" y="268"/>
                  </a:lnTo>
                  <a:lnTo>
                    <a:pt x="114" y="282"/>
                  </a:lnTo>
                  <a:lnTo>
                    <a:pt x="135" y="298"/>
                  </a:lnTo>
                  <a:lnTo>
                    <a:pt x="157" y="313"/>
                  </a:lnTo>
                  <a:lnTo>
                    <a:pt x="183" y="332"/>
                  </a:lnTo>
                  <a:lnTo>
                    <a:pt x="211" y="350"/>
                  </a:lnTo>
                  <a:lnTo>
                    <a:pt x="238" y="367"/>
                  </a:lnTo>
                  <a:lnTo>
                    <a:pt x="267" y="381"/>
                  </a:lnTo>
                  <a:lnTo>
                    <a:pt x="294" y="395"/>
                  </a:lnTo>
                  <a:lnTo>
                    <a:pt x="323" y="407"/>
                  </a:lnTo>
                  <a:lnTo>
                    <a:pt x="352" y="419"/>
                  </a:lnTo>
                  <a:lnTo>
                    <a:pt x="381" y="428"/>
                  </a:lnTo>
                  <a:lnTo>
                    <a:pt x="410" y="438"/>
                  </a:lnTo>
                  <a:lnTo>
                    <a:pt x="439" y="445"/>
                  </a:lnTo>
                  <a:lnTo>
                    <a:pt x="468" y="452"/>
                  </a:lnTo>
                  <a:lnTo>
                    <a:pt x="498" y="458"/>
                  </a:lnTo>
                  <a:lnTo>
                    <a:pt x="527" y="462"/>
                  </a:lnTo>
                  <a:lnTo>
                    <a:pt x="556" y="466"/>
                  </a:lnTo>
                  <a:lnTo>
                    <a:pt x="585" y="468"/>
                  </a:lnTo>
                  <a:lnTo>
                    <a:pt x="615" y="469"/>
                  </a:lnTo>
                  <a:lnTo>
                    <a:pt x="620" y="469"/>
                  </a:lnTo>
                  <a:lnTo>
                    <a:pt x="627" y="469"/>
                  </a:lnTo>
                  <a:lnTo>
                    <a:pt x="632" y="469"/>
                  </a:lnTo>
                  <a:lnTo>
                    <a:pt x="637" y="469"/>
                  </a:lnTo>
                  <a:lnTo>
                    <a:pt x="669" y="468"/>
                  </a:lnTo>
                  <a:lnTo>
                    <a:pt x="701" y="467"/>
                  </a:lnTo>
                  <a:lnTo>
                    <a:pt x="733" y="464"/>
                  </a:lnTo>
                  <a:lnTo>
                    <a:pt x="763" y="460"/>
                  </a:lnTo>
                  <a:lnTo>
                    <a:pt x="795" y="454"/>
                  </a:lnTo>
                  <a:lnTo>
                    <a:pt x="825" y="448"/>
                  </a:lnTo>
                  <a:lnTo>
                    <a:pt x="855" y="441"/>
                  </a:lnTo>
                  <a:lnTo>
                    <a:pt x="885" y="432"/>
                  </a:lnTo>
                  <a:lnTo>
                    <a:pt x="915" y="423"/>
                  </a:lnTo>
                  <a:lnTo>
                    <a:pt x="943" y="413"/>
                  </a:lnTo>
                  <a:lnTo>
                    <a:pt x="972" y="402"/>
                  </a:lnTo>
                  <a:lnTo>
                    <a:pt x="999" y="390"/>
                  </a:lnTo>
                  <a:lnTo>
                    <a:pt x="1026" y="377"/>
                  </a:lnTo>
                  <a:lnTo>
                    <a:pt x="1052" y="363"/>
                  </a:lnTo>
                  <a:lnTo>
                    <a:pt x="1079" y="349"/>
                  </a:lnTo>
                  <a:lnTo>
                    <a:pt x="1103" y="333"/>
                  </a:lnTo>
                  <a:lnTo>
                    <a:pt x="1127" y="317"/>
                  </a:lnTo>
                  <a:lnTo>
                    <a:pt x="1151" y="300"/>
                  </a:lnTo>
                  <a:lnTo>
                    <a:pt x="1173" y="283"/>
                  </a:lnTo>
                  <a:lnTo>
                    <a:pt x="1194" y="264"/>
                  </a:lnTo>
                  <a:lnTo>
                    <a:pt x="1214" y="245"/>
                  </a:lnTo>
                  <a:lnTo>
                    <a:pt x="1234" y="225"/>
                  </a:lnTo>
                  <a:lnTo>
                    <a:pt x="1252" y="206"/>
                  </a:lnTo>
                  <a:lnTo>
                    <a:pt x="1270" y="185"/>
                  </a:lnTo>
                  <a:lnTo>
                    <a:pt x="1286" y="163"/>
                  </a:lnTo>
                  <a:lnTo>
                    <a:pt x="1301" y="141"/>
                  </a:lnTo>
                  <a:lnTo>
                    <a:pt x="1315" y="119"/>
                  </a:lnTo>
                  <a:lnTo>
                    <a:pt x="1327" y="96"/>
                  </a:lnTo>
                  <a:lnTo>
                    <a:pt x="1338" y="73"/>
                  </a:lnTo>
                  <a:lnTo>
                    <a:pt x="1347" y="49"/>
                  </a:lnTo>
                  <a:lnTo>
                    <a:pt x="1356" y="25"/>
                  </a:lnTo>
                  <a:lnTo>
                    <a:pt x="1363" y="0"/>
                  </a:lnTo>
                  <a:lnTo>
                    <a:pt x="1226" y="21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0" name="Freeform 51"/>
            <xdr:cNvSpPr>
              <a:spLocks/>
            </xdr:cNvSpPr>
          </xdr:nvSpPr>
          <xdr:spPr bwMode="auto">
            <a:xfrm>
              <a:off x="5738813" y="4301699"/>
              <a:ext cx="533400" cy="501635"/>
            </a:xfrm>
            <a:custGeom>
              <a:avLst/>
              <a:gdLst/>
              <a:ahLst/>
              <a:cxnLst>
                <a:cxn ang="0">
                  <a:pos x="264" y="80"/>
                </a:cxn>
                <a:cxn ang="0">
                  <a:pos x="289" y="89"/>
                </a:cxn>
                <a:cxn ang="0">
                  <a:pos x="311" y="102"/>
                </a:cxn>
                <a:cxn ang="0">
                  <a:pos x="316" y="147"/>
                </a:cxn>
                <a:cxn ang="0">
                  <a:pos x="302" y="274"/>
                </a:cxn>
                <a:cxn ang="0">
                  <a:pos x="292" y="348"/>
                </a:cxn>
                <a:cxn ang="0">
                  <a:pos x="87" y="212"/>
                </a:cxn>
                <a:cxn ang="0">
                  <a:pos x="0" y="146"/>
                </a:cxn>
                <a:cxn ang="0">
                  <a:pos x="15" y="298"/>
                </a:cxn>
                <a:cxn ang="0">
                  <a:pos x="40" y="469"/>
                </a:cxn>
                <a:cxn ang="0">
                  <a:pos x="88" y="577"/>
                </a:cxn>
                <a:cxn ang="0">
                  <a:pos x="173" y="567"/>
                </a:cxn>
                <a:cxn ang="0">
                  <a:pos x="257" y="549"/>
                </a:cxn>
                <a:cxn ang="0">
                  <a:pos x="343" y="528"/>
                </a:cxn>
                <a:cxn ang="0">
                  <a:pos x="426" y="507"/>
                </a:cxn>
                <a:cxn ang="0">
                  <a:pos x="508" y="489"/>
                </a:cxn>
                <a:cxn ang="0">
                  <a:pos x="524" y="449"/>
                </a:cxn>
                <a:cxn ang="0">
                  <a:pos x="525" y="430"/>
                </a:cxn>
                <a:cxn ang="0">
                  <a:pos x="503" y="421"/>
                </a:cxn>
                <a:cxn ang="0">
                  <a:pos x="488" y="421"/>
                </a:cxn>
                <a:cxn ang="0">
                  <a:pos x="487" y="388"/>
                </a:cxn>
                <a:cxn ang="0">
                  <a:pos x="520" y="390"/>
                </a:cxn>
                <a:cxn ang="0">
                  <a:pos x="553" y="418"/>
                </a:cxn>
                <a:cxn ang="0">
                  <a:pos x="543" y="482"/>
                </a:cxn>
                <a:cxn ang="0">
                  <a:pos x="558" y="480"/>
                </a:cxn>
                <a:cxn ang="0">
                  <a:pos x="571" y="478"/>
                </a:cxn>
                <a:cxn ang="0">
                  <a:pos x="584" y="456"/>
                </a:cxn>
                <a:cxn ang="0">
                  <a:pos x="593" y="393"/>
                </a:cxn>
                <a:cxn ang="0">
                  <a:pos x="568" y="388"/>
                </a:cxn>
                <a:cxn ang="0">
                  <a:pos x="552" y="370"/>
                </a:cxn>
                <a:cxn ang="0">
                  <a:pos x="549" y="299"/>
                </a:cxn>
                <a:cxn ang="0">
                  <a:pos x="565" y="225"/>
                </a:cxn>
                <a:cxn ang="0">
                  <a:pos x="596" y="215"/>
                </a:cxn>
                <a:cxn ang="0">
                  <a:pos x="608" y="206"/>
                </a:cxn>
                <a:cxn ang="0">
                  <a:pos x="607" y="182"/>
                </a:cxn>
                <a:cxn ang="0">
                  <a:pos x="594" y="172"/>
                </a:cxn>
                <a:cxn ang="0">
                  <a:pos x="547" y="157"/>
                </a:cxn>
                <a:cxn ang="0">
                  <a:pos x="487" y="153"/>
                </a:cxn>
                <a:cxn ang="0">
                  <a:pos x="488" y="126"/>
                </a:cxn>
                <a:cxn ang="0">
                  <a:pos x="514" y="127"/>
                </a:cxn>
                <a:cxn ang="0">
                  <a:pos x="574" y="134"/>
                </a:cxn>
                <a:cxn ang="0">
                  <a:pos x="616" y="132"/>
                </a:cxn>
                <a:cxn ang="0">
                  <a:pos x="614" y="95"/>
                </a:cxn>
                <a:cxn ang="0">
                  <a:pos x="597" y="47"/>
                </a:cxn>
                <a:cxn ang="0">
                  <a:pos x="567" y="15"/>
                </a:cxn>
              </a:cxnLst>
              <a:rect l="0" t="0" r="r" b="b"/>
              <a:pathLst>
                <a:path w="616" h="579">
                  <a:moveTo>
                    <a:pt x="544" y="0"/>
                  </a:moveTo>
                  <a:lnTo>
                    <a:pt x="255" y="77"/>
                  </a:lnTo>
                  <a:lnTo>
                    <a:pt x="264" y="80"/>
                  </a:lnTo>
                  <a:lnTo>
                    <a:pt x="273" y="83"/>
                  </a:lnTo>
                  <a:lnTo>
                    <a:pt x="282" y="86"/>
                  </a:lnTo>
                  <a:lnTo>
                    <a:pt x="289" y="89"/>
                  </a:lnTo>
                  <a:lnTo>
                    <a:pt x="296" y="93"/>
                  </a:lnTo>
                  <a:lnTo>
                    <a:pt x="304" y="97"/>
                  </a:lnTo>
                  <a:lnTo>
                    <a:pt x="311" y="102"/>
                  </a:lnTo>
                  <a:lnTo>
                    <a:pt x="317" y="107"/>
                  </a:lnTo>
                  <a:lnTo>
                    <a:pt x="319" y="119"/>
                  </a:lnTo>
                  <a:lnTo>
                    <a:pt x="316" y="147"/>
                  </a:lnTo>
                  <a:lnTo>
                    <a:pt x="312" y="186"/>
                  </a:lnTo>
                  <a:lnTo>
                    <a:pt x="308" y="230"/>
                  </a:lnTo>
                  <a:lnTo>
                    <a:pt x="302" y="274"/>
                  </a:lnTo>
                  <a:lnTo>
                    <a:pt x="297" y="312"/>
                  </a:lnTo>
                  <a:lnTo>
                    <a:pt x="293" y="338"/>
                  </a:lnTo>
                  <a:lnTo>
                    <a:pt x="292" y="348"/>
                  </a:lnTo>
                  <a:lnTo>
                    <a:pt x="106" y="330"/>
                  </a:lnTo>
                  <a:lnTo>
                    <a:pt x="94" y="270"/>
                  </a:lnTo>
                  <a:lnTo>
                    <a:pt x="87" y="212"/>
                  </a:lnTo>
                  <a:lnTo>
                    <a:pt x="85" y="162"/>
                  </a:lnTo>
                  <a:lnTo>
                    <a:pt x="84" y="124"/>
                  </a:lnTo>
                  <a:lnTo>
                    <a:pt x="0" y="146"/>
                  </a:lnTo>
                  <a:lnTo>
                    <a:pt x="3" y="192"/>
                  </a:lnTo>
                  <a:lnTo>
                    <a:pt x="7" y="244"/>
                  </a:lnTo>
                  <a:lnTo>
                    <a:pt x="15" y="298"/>
                  </a:lnTo>
                  <a:lnTo>
                    <a:pt x="22" y="354"/>
                  </a:lnTo>
                  <a:lnTo>
                    <a:pt x="31" y="412"/>
                  </a:lnTo>
                  <a:lnTo>
                    <a:pt x="40" y="469"/>
                  </a:lnTo>
                  <a:lnTo>
                    <a:pt x="50" y="526"/>
                  </a:lnTo>
                  <a:lnTo>
                    <a:pt x="59" y="579"/>
                  </a:lnTo>
                  <a:lnTo>
                    <a:pt x="88" y="577"/>
                  </a:lnTo>
                  <a:lnTo>
                    <a:pt x="115" y="575"/>
                  </a:lnTo>
                  <a:lnTo>
                    <a:pt x="144" y="571"/>
                  </a:lnTo>
                  <a:lnTo>
                    <a:pt x="173" y="567"/>
                  </a:lnTo>
                  <a:lnTo>
                    <a:pt x="201" y="561"/>
                  </a:lnTo>
                  <a:lnTo>
                    <a:pt x="230" y="555"/>
                  </a:lnTo>
                  <a:lnTo>
                    <a:pt x="257" y="549"/>
                  </a:lnTo>
                  <a:lnTo>
                    <a:pt x="286" y="543"/>
                  </a:lnTo>
                  <a:lnTo>
                    <a:pt x="314" y="535"/>
                  </a:lnTo>
                  <a:lnTo>
                    <a:pt x="343" y="528"/>
                  </a:lnTo>
                  <a:lnTo>
                    <a:pt x="370" y="522"/>
                  </a:lnTo>
                  <a:lnTo>
                    <a:pt x="399" y="514"/>
                  </a:lnTo>
                  <a:lnTo>
                    <a:pt x="426" y="507"/>
                  </a:lnTo>
                  <a:lnTo>
                    <a:pt x="454" y="501"/>
                  </a:lnTo>
                  <a:lnTo>
                    <a:pt x="481" y="494"/>
                  </a:lnTo>
                  <a:lnTo>
                    <a:pt x="508" y="489"/>
                  </a:lnTo>
                  <a:lnTo>
                    <a:pt x="516" y="472"/>
                  </a:lnTo>
                  <a:lnTo>
                    <a:pt x="522" y="458"/>
                  </a:lnTo>
                  <a:lnTo>
                    <a:pt x="524" y="449"/>
                  </a:lnTo>
                  <a:lnTo>
                    <a:pt x="525" y="445"/>
                  </a:lnTo>
                  <a:lnTo>
                    <a:pt x="527" y="437"/>
                  </a:lnTo>
                  <a:lnTo>
                    <a:pt x="525" y="430"/>
                  </a:lnTo>
                  <a:lnTo>
                    <a:pt x="519" y="426"/>
                  </a:lnTo>
                  <a:lnTo>
                    <a:pt x="511" y="423"/>
                  </a:lnTo>
                  <a:lnTo>
                    <a:pt x="503" y="421"/>
                  </a:lnTo>
                  <a:lnTo>
                    <a:pt x="495" y="421"/>
                  </a:lnTo>
                  <a:lnTo>
                    <a:pt x="490" y="421"/>
                  </a:lnTo>
                  <a:lnTo>
                    <a:pt x="488" y="421"/>
                  </a:lnTo>
                  <a:lnTo>
                    <a:pt x="477" y="407"/>
                  </a:lnTo>
                  <a:lnTo>
                    <a:pt x="479" y="395"/>
                  </a:lnTo>
                  <a:lnTo>
                    <a:pt x="487" y="388"/>
                  </a:lnTo>
                  <a:lnTo>
                    <a:pt x="491" y="385"/>
                  </a:lnTo>
                  <a:lnTo>
                    <a:pt x="505" y="387"/>
                  </a:lnTo>
                  <a:lnTo>
                    <a:pt x="520" y="390"/>
                  </a:lnTo>
                  <a:lnTo>
                    <a:pt x="533" y="396"/>
                  </a:lnTo>
                  <a:lnTo>
                    <a:pt x="546" y="406"/>
                  </a:lnTo>
                  <a:lnTo>
                    <a:pt x="553" y="418"/>
                  </a:lnTo>
                  <a:lnTo>
                    <a:pt x="557" y="435"/>
                  </a:lnTo>
                  <a:lnTo>
                    <a:pt x="553" y="456"/>
                  </a:lnTo>
                  <a:lnTo>
                    <a:pt x="543" y="482"/>
                  </a:lnTo>
                  <a:lnTo>
                    <a:pt x="548" y="481"/>
                  </a:lnTo>
                  <a:lnTo>
                    <a:pt x="552" y="481"/>
                  </a:lnTo>
                  <a:lnTo>
                    <a:pt x="558" y="480"/>
                  </a:lnTo>
                  <a:lnTo>
                    <a:pt x="562" y="479"/>
                  </a:lnTo>
                  <a:lnTo>
                    <a:pt x="567" y="479"/>
                  </a:lnTo>
                  <a:lnTo>
                    <a:pt x="571" y="478"/>
                  </a:lnTo>
                  <a:lnTo>
                    <a:pt x="577" y="478"/>
                  </a:lnTo>
                  <a:lnTo>
                    <a:pt x="581" y="477"/>
                  </a:lnTo>
                  <a:lnTo>
                    <a:pt x="584" y="456"/>
                  </a:lnTo>
                  <a:lnTo>
                    <a:pt x="587" y="435"/>
                  </a:lnTo>
                  <a:lnTo>
                    <a:pt x="589" y="414"/>
                  </a:lnTo>
                  <a:lnTo>
                    <a:pt x="593" y="393"/>
                  </a:lnTo>
                  <a:lnTo>
                    <a:pt x="584" y="392"/>
                  </a:lnTo>
                  <a:lnTo>
                    <a:pt x="576" y="391"/>
                  </a:lnTo>
                  <a:lnTo>
                    <a:pt x="568" y="388"/>
                  </a:lnTo>
                  <a:lnTo>
                    <a:pt x="562" y="384"/>
                  </a:lnTo>
                  <a:lnTo>
                    <a:pt x="557" y="377"/>
                  </a:lnTo>
                  <a:lnTo>
                    <a:pt x="552" y="370"/>
                  </a:lnTo>
                  <a:lnTo>
                    <a:pt x="550" y="361"/>
                  </a:lnTo>
                  <a:lnTo>
                    <a:pt x="549" y="348"/>
                  </a:lnTo>
                  <a:lnTo>
                    <a:pt x="549" y="299"/>
                  </a:lnTo>
                  <a:lnTo>
                    <a:pt x="549" y="260"/>
                  </a:lnTo>
                  <a:lnTo>
                    <a:pt x="553" y="235"/>
                  </a:lnTo>
                  <a:lnTo>
                    <a:pt x="565" y="225"/>
                  </a:lnTo>
                  <a:lnTo>
                    <a:pt x="578" y="222"/>
                  </a:lnTo>
                  <a:lnTo>
                    <a:pt x="587" y="219"/>
                  </a:lnTo>
                  <a:lnTo>
                    <a:pt x="596" y="215"/>
                  </a:lnTo>
                  <a:lnTo>
                    <a:pt x="601" y="212"/>
                  </a:lnTo>
                  <a:lnTo>
                    <a:pt x="605" y="209"/>
                  </a:lnTo>
                  <a:lnTo>
                    <a:pt x="608" y="206"/>
                  </a:lnTo>
                  <a:lnTo>
                    <a:pt x="611" y="205"/>
                  </a:lnTo>
                  <a:lnTo>
                    <a:pt x="611" y="204"/>
                  </a:lnTo>
                  <a:lnTo>
                    <a:pt x="607" y="182"/>
                  </a:lnTo>
                  <a:lnTo>
                    <a:pt x="606" y="181"/>
                  </a:lnTo>
                  <a:lnTo>
                    <a:pt x="602" y="177"/>
                  </a:lnTo>
                  <a:lnTo>
                    <a:pt x="594" y="172"/>
                  </a:lnTo>
                  <a:lnTo>
                    <a:pt x="583" y="166"/>
                  </a:lnTo>
                  <a:lnTo>
                    <a:pt x="567" y="161"/>
                  </a:lnTo>
                  <a:lnTo>
                    <a:pt x="547" y="157"/>
                  </a:lnTo>
                  <a:lnTo>
                    <a:pt x="522" y="155"/>
                  </a:lnTo>
                  <a:lnTo>
                    <a:pt x="491" y="155"/>
                  </a:lnTo>
                  <a:lnTo>
                    <a:pt x="487" y="153"/>
                  </a:lnTo>
                  <a:lnTo>
                    <a:pt x="479" y="146"/>
                  </a:lnTo>
                  <a:lnTo>
                    <a:pt x="477" y="138"/>
                  </a:lnTo>
                  <a:lnTo>
                    <a:pt x="488" y="126"/>
                  </a:lnTo>
                  <a:lnTo>
                    <a:pt x="491" y="126"/>
                  </a:lnTo>
                  <a:lnTo>
                    <a:pt x="501" y="126"/>
                  </a:lnTo>
                  <a:lnTo>
                    <a:pt x="514" y="127"/>
                  </a:lnTo>
                  <a:lnTo>
                    <a:pt x="532" y="128"/>
                  </a:lnTo>
                  <a:lnTo>
                    <a:pt x="552" y="130"/>
                  </a:lnTo>
                  <a:lnTo>
                    <a:pt x="574" y="134"/>
                  </a:lnTo>
                  <a:lnTo>
                    <a:pt x="596" y="140"/>
                  </a:lnTo>
                  <a:lnTo>
                    <a:pt x="616" y="149"/>
                  </a:lnTo>
                  <a:lnTo>
                    <a:pt x="616" y="132"/>
                  </a:lnTo>
                  <a:lnTo>
                    <a:pt x="616" y="117"/>
                  </a:lnTo>
                  <a:lnTo>
                    <a:pt x="615" y="106"/>
                  </a:lnTo>
                  <a:lnTo>
                    <a:pt x="614" y="95"/>
                  </a:lnTo>
                  <a:lnTo>
                    <a:pt x="610" y="77"/>
                  </a:lnTo>
                  <a:lnTo>
                    <a:pt x="604" y="61"/>
                  </a:lnTo>
                  <a:lnTo>
                    <a:pt x="597" y="47"/>
                  </a:lnTo>
                  <a:lnTo>
                    <a:pt x="588" y="35"/>
                  </a:lnTo>
                  <a:lnTo>
                    <a:pt x="578" y="23"/>
                  </a:lnTo>
                  <a:lnTo>
                    <a:pt x="567" y="15"/>
                  </a:lnTo>
                  <a:lnTo>
                    <a:pt x="556" y="6"/>
                  </a:lnTo>
                  <a:lnTo>
                    <a:pt x="544" y="0"/>
                  </a:lnTo>
                  <a:close/>
                </a:path>
              </a:pathLst>
            </a:custGeom>
            <a:solidFill>
              <a:schemeClr val="bg1">
                <a:lumMod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1" name="Freeform 52"/>
            <xdr:cNvSpPr>
              <a:spLocks/>
            </xdr:cNvSpPr>
          </xdr:nvSpPr>
          <xdr:spPr bwMode="auto">
            <a:xfrm>
              <a:off x="5129213" y="4273432"/>
              <a:ext cx="390525" cy="142464"/>
            </a:xfrm>
            <a:custGeom>
              <a:avLst/>
              <a:gdLst/>
              <a:ahLst/>
              <a:cxnLst>
                <a:cxn ang="0">
                  <a:pos x="15" y="48"/>
                </a:cxn>
                <a:cxn ang="0">
                  <a:pos x="6" y="63"/>
                </a:cxn>
                <a:cxn ang="0">
                  <a:pos x="2" y="88"/>
                </a:cxn>
                <a:cxn ang="0">
                  <a:pos x="0" y="123"/>
                </a:cxn>
                <a:cxn ang="0">
                  <a:pos x="2" y="167"/>
                </a:cxn>
                <a:cxn ang="0">
                  <a:pos x="69" y="148"/>
                </a:cxn>
                <a:cxn ang="0">
                  <a:pos x="69" y="130"/>
                </a:cxn>
                <a:cxn ang="0">
                  <a:pos x="69" y="117"/>
                </a:cxn>
                <a:cxn ang="0">
                  <a:pos x="69" y="109"/>
                </a:cxn>
                <a:cxn ang="0">
                  <a:pos x="69" y="105"/>
                </a:cxn>
                <a:cxn ang="0">
                  <a:pos x="80" y="96"/>
                </a:cxn>
                <a:cxn ang="0">
                  <a:pos x="97" y="90"/>
                </a:cxn>
                <a:cxn ang="0">
                  <a:pos x="118" y="84"/>
                </a:cxn>
                <a:cxn ang="0">
                  <a:pos x="142" y="81"/>
                </a:cxn>
                <a:cxn ang="0">
                  <a:pos x="166" y="81"/>
                </a:cxn>
                <a:cxn ang="0">
                  <a:pos x="191" y="83"/>
                </a:cxn>
                <a:cxn ang="0">
                  <a:pos x="215" y="90"/>
                </a:cxn>
                <a:cxn ang="0">
                  <a:pos x="237" y="98"/>
                </a:cxn>
                <a:cxn ang="0">
                  <a:pos x="457" y="34"/>
                </a:cxn>
                <a:cxn ang="0">
                  <a:pos x="443" y="25"/>
                </a:cxn>
                <a:cxn ang="0">
                  <a:pos x="429" y="18"/>
                </a:cxn>
                <a:cxn ang="0">
                  <a:pos x="415" y="12"/>
                </a:cxn>
                <a:cxn ang="0">
                  <a:pos x="400" y="9"/>
                </a:cxn>
                <a:cxn ang="0">
                  <a:pos x="385" y="6"/>
                </a:cxn>
                <a:cxn ang="0">
                  <a:pos x="371" y="4"/>
                </a:cxn>
                <a:cxn ang="0">
                  <a:pos x="358" y="4"/>
                </a:cxn>
                <a:cxn ang="0">
                  <a:pos x="346" y="3"/>
                </a:cxn>
                <a:cxn ang="0">
                  <a:pos x="318" y="2"/>
                </a:cxn>
                <a:cxn ang="0">
                  <a:pos x="292" y="1"/>
                </a:cxn>
                <a:cxn ang="0">
                  <a:pos x="267" y="0"/>
                </a:cxn>
                <a:cxn ang="0">
                  <a:pos x="242" y="0"/>
                </a:cxn>
                <a:cxn ang="0">
                  <a:pos x="218" y="0"/>
                </a:cxn>
                <a:cxn ang="0">
                  <a:pos x="195" y="1"/>
                </a:cxn>
                <a:cxn ang="0">
                  <a:pos x="172" y="2"/>
                </a:cxn>
                <a:cxn ang="0">
                  <a:pos x="151" y="4"/>
                </a:cxn>
                <a:cxn ang="0">
                  <a:pos x="130" y="7"/>
                </a:cxn>
                <a:cxn ang="0">
                  <a:pos x="111" y="10"/>
                </a:cxn>
                <a:cxn ang="0">
                  <a:pos x="92" y="14"/>
                </a:cxn>
                <a:cxn ang="0">
                  <a:pos x="75" y="19"/>
                </a:cxn>
                <a:cxn ang="0">
                  <a:pos x="58" y="25"/>
                </a:cxn>
                <a:cxn ang="0">
                  <a:pos x="42" y="31"/>
                </a:cxn>
                <a:cxn ang="0">
                  <a:pos x="28" y="40"/>
                </a:cxn>
                <a:cxn ang="0">
                  <a:pos x="15" y="48"/>
                </a:cxn>
              </a:cxnLst>
              <a:rect l="0" t="0" r="r" b="b"/>
              <a:pathLst>
                <a:path w="457" h="167">
                  <a:moveTo>
                    <a:pt x="15" y="48"/>
                  </a:moveTo>
                  <a:lnTo>
                    <a:pt x="6" y="63"/>
                  </a:lnTo>
                  <a:lnTo>
                    <a:pt x="2" y="88"/>
                  </a:lnTo>
                  <a:lnTo>
                    <a:pt x="0" y="123"/>
                  </a:lnTo>
                  <a:lnTo>
                    <a:pt x="2" y="167"/>
                  </a:lnTo>
                  <a:lnTo>
                    <a:pt x="69" y="148"/>
                  </a:lnTo>
                  <a:lnTo>
                    <a:pt x="69" y="130"/>
                  </a:lnTo>
                  <a:lnTo>
                    <a:pt x="69" y="117"/>
                  </a:lnTo>
                  <a:lnTo>
                    <a:pt x="69" y="109"/>
                  </a:lnTo>
                  <a:lnTo>
                    <a:pt x="69" y="105"/>
                  </a:lnTo>
                  <a:lnTo>
                    <a:pt x="80" y="96"/>
                  </a:lnTo>
                  <a:lnTo>
                    <a:pt x="97" y="90"/>
                  </a:lnTo>
                  <a:lnTo>
                    <a:pt x="118" y="84"/>
                  </a:lnTo>
                  <a:lnTo>
                    <a:pt x="142" y="81"/>
                  </a:lnTo>
                  <a:lnTo>
                    <a:pt x="166" y="81"/>
                  </a:lnTo>
                  <a:lnTo>
                    <a:pt x="191" y="83"/>
                  </a:lnTo>
                  <a:lnTo>
                    <a:pt x="215" y="90"/>
                  </a:lnTo>
                  <a:lnTo>
                    <a:pt x="237" y="98"/>
                  </a:lnTo>
                  <a:lnTo>
                    <a:pt x="457" y="34"/>
                  </a:lnTo>
                  <a:lnTo>
                    <a:pt x="443" y="25"/>
                  </a:lnTo>
                  <a:lnTo>
                    <a:pt x="429" y="18"/>
                  </a:lnTo>
                  <a:lnTo>
                    <a:pt x="415" y="12"/>
                  </a:lnTo>
                  <a:lnTo>
                    <a:pt x="400" y="9"/>
                  </a:lnTo>
                  <a:lnTo>
                    <a:pt x="385" y="6"/>
                  </a:lnTo>
                  <a:lnTo>
                    <a:pt x="371" y="4"/>
                  </a:lnTo>
                  <a:lnTo>
                    <a:pt x="358" y="4"/>
                  </a:lnTo>
                  <a:lnTo>
                    <a:pt x="346" y="3"/>
                  </a:lnTo>
                  <a:lnTo>
                    <a:pt x="318" y="2"/>
                  </a:lnTo>
                  <a:lnTo>
                    <a:pt x="292" y="1"/>
                  </a:lnTo>
                  <a:lnTo>
                    <a:pt x="267" y="0"/>
                  </a:lnTo>
                  <a:lnTo>
                    <a:pt x="242" y="0"/>
                  </a:lnTo>
                  <a:lnTo>
                    <a:pt x="218" y="0"/>
                  </a:lnTo>
                  <a:lnTo>
                    <a:pt x="195" y="1"/>
                  </a:lnTo>
                  <a:lnTo>
                    <a:pt x="172" y="2"/>
                  </a:lnTo>
                  <a:lnTo>
                    <a:pt x="151" y="4"/>
                  </a:lnTo>
                  <a:lnTo>
                    <a:pt x="130" y="7"/>
                  </a:lnTo>
                  <a:lnTo>
                    <a:pt x="111" y="10"/>
                  </a:lnTo>
                  <a:lnTo>
                    <a:pt x="92" y="14"/>
                  </a:lnTo>
                  <a:lnTo>
                    <a:pt x="75" y="19"/>
                  </a:lnTo>
                  <a:lnTo>
                    <a:pt x="58" y="25"/>
                  </a:lnTo>
                  <a:lnTo>
                    <a:pt x="42" y="31"/>
                  </a:lnTo>
                  <a:lnTo>
                    <a:pt x="28" y="40"/>
                  </a:lnTo>
                  <a:lnTo>
                    <a:pt x="15" y="48"/>
                  </a:lnTo>
                  <a:close/>
                </a:path>
              </a:pathLst>
            </a:custGeom>
            <a:solidFill>
              <a:schemeClr val="bg1">
                <a:lumMod val="65000"/>
              </a:schemeClr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</xdr:col>
      <xdr:colOff>1320800</xdr:colOff>
      <xdr:row>12</xdr:row>
      <xdr:rowOff>0</xdr:rowOff>
    </xdr:from>
    <xdr:to>
      <xdr:col>2</xdr:col>
      <xdr:colOff>1320800</xdr:colOff>
      <xdr:row>14</xdr:row>
      <xdr:rowOff>144199</xdr:rowOff>
    </xdr:to>
    <xdr:pic>
      <xdr:nvPicPr>
        <xdr:cNvPr id="72" name="Picture 59" descr="C:\Documents and Settings\USER\Configuración local\Archivos temporales de Internet\Content.IE5\H78EBGRB\MCj02980190000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213" r="37234"/>
        <a:stretch>
          <a:fillRect/>
        </a:stretch>
      </xdr:blipFill>
      <xdr:spPr bwMode="auto">
        <a:xfrm>
          <a:off x="2111375" y="4029075"/>
          <a:ext cx="0" cy="639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2463800</xdr:colOff>
      <xdr:row>13</xdr:row>
      <xdr:rowOff>241300</xdr:rowOff>
    </xdr:from>
    <xdr:to>
      <xdr:col>2</xdr:col>
      <xdr:colOff>2463800</xdr:colOff>
      <xdr:row>16</xdr:row>
      <xdr:rowOff>119319</xdr:rowOff>
    </xdr:to>
    <xdr:pic>
      <xdr:nvPicPr>
        <xdr:cNvPr id="73" name="Picture 56" descr="http://www.sote.com.ec/sote/fotos/content/image-0000004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/>
        </a:blip>
        <a:srcRect l="21516" t="30714" r="52121"/>
        <a:stretch>
          <a:fillRect/>
        </a:stretch>
      </xdr:blipFill>
      <xdr:spPr bwMode="auto">
        <a:xfrm>
          <a:off x="3254375" y="4518025"/>
          <a:ext cx="0" cy="6209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393700</xdr:colOff>
      <xdr:row>2</xdr:row>
      <xdr:rowOff>12700</xdr:rowOff>
    </xdr:from>
    <xdr:to>
      <xdr:col>2</xdr:col>
      <xdr:colOff>393700</xdr:colOff>
      <xdr:row>5</xdr:row>
      <xdr:rowOff>76200</xdr:rowOff>
    </xdr:to>
    <xdr:pic>
      <xdr:nvPicPr>
        <xdr:cNvPr id="74" name="73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84275" y="584200"/>
          <a:ext cx="0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546100</xdr:colOff>
      <xdr:row>2</xdr:row>
      <xdr:rowOff>12700</xdr:rowOff>
    </xdr:from>
    <xdr:to>
      <xdr:col>9</xdr:col>
      <xdr:colOff>448770</xdr:colOff>
      <xdr:row>5</xdr:row>
      <xdr:rowOff>279400</xdr:rowOff>
    </xdr:to>
    <xdr:pic>
      <xdr:nvPicPr>
        <xdr:cNvPr id="75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712700" y="596900"/>
          <a:ext cx="1286970" cy="10287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393700</xdr:colOff>
      <xdr:row>5</xdr:row>
      <xdr:rowOff>101600</xdr:rowOff>
    </xdr:from>
    <xdr:to>
      <xdr:col>8</xdr:col>
      <xdr:colOff>393700</xdr:colOff>
      <xdr:row>5</xdr:row>
      <xdr:rowOff>489185</xdr:rowOff>
    </xdr:to>
    <xdr:pic>
      <xdr:nvPicPr>
        <xdr:cNvPr id="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800000" flipH="1" flipV="1">
          <a:off x="12557125" y="1416050"/>
          <a:ext cx="0" cy="38758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4025900</xdr:colOff>
      <xdr:row>4</xdr:row>
      <xdr:rowOff>101600</xdr:rowOff>
    </xdr:from>
    <xdr:to>
      <xdr:col>2</xdr:col>
      <xdr:colOff>4025900</xdr:colOff>
      <xdr:row>5</xdr:row>
      <xdr:rowOff>392642</xdr:rowOff>
    </xdr:to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800000" flipH="1" flipV="1">
          <a:off x="4816475" y="1168400"/>
          <a:ext cx="0" cy="53869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361950</xdr:colOff>
      <xdr:row>1</xdr:row>
      <xdr:rowOff>180975</xdr:rowOff>
    </xdr:from>
    <xdr:to>
      <xdr:col>2</xdr:col>
      <xdr:colOff>361950</xdr:colOff>
      <xdr:row>5</xdr:row>
      <xdr:rowOff>15875</xdr:rowOff>
    </xdr:to>
    <xdr:pic>
      <xdr:nvPicPr>
        <xdr:cNvPr id="78" name="77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2525" y="504825"/>
          <a:ext cx="104140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4114800</xdr:colOff>
      <xdr:row>4</xdr:row>
      <xdr:rowOff>104775</xdr:rowOff>
    </xdr:from>
    <xdr:to>
      <xdr:col>2</xdr:col>
      <xdr:colOff>4114800</xdr:colOff>
      <xdr:row>5</xdr:row>
      <xdr:rowOff>402167</xdr:rowOff>
    </xdr:to>
    <xdr:pic>
      <xdr:nvPicPr>
        <xdr:cNvPr id="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800000" flipH="1" flipV="1">
          <a:off x="4905375" y="1171575"/>
          <a:ext cx="1714500" cy="5450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476250</xdr:colOff>
      <xdr:row>5</xdr:row>
      <xdr:rowOff>247650</xdr:rowOff>
    </xdr:from>
    <xdr:to>
      <xdr:col>8</xdr:col>
      <xdr:colOff>476250</xdr:colOff>
      <xdr:row>5</xdr:row>
      <xdr:rowOff>666750</xdr:rowOff>
    </xdr:to>
    <xdr:pic>
      <xdr:nvPicPr>
        <xdr:cNvPr id="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800000" flipH="1" flipV="1">
          <a:off x="12639675" y="1562100"/>
          <a:ext cx="1318333" cy="419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1577975</xdr:colOff>
      <xdr:row>11</xdr:row>
      <xdr:rowOff>177800</xdr:rowOff>
    </xdr:from>
    <xdr:to>
      <xdr:col>2</xdr:col>
      <xdr:colOff>1577975</xdr:colOff>
      <xdr:row>22</xdr:row>
      <xdr:rowOff>46317</xdr:rowOff>
    </xdr:to>
    <xdr:pic>
      <xdr:nvPicPr>
        <xdr:cNvPr id="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8550" y="3959225"/>
          <a:ext cx="3162300" cy="2592667"/>
        </a:xfrm>
        <a:prstGeom prst="rect">
          <a:avLst/>
        </a:prstGeom>
        <a:noFill/>
      </xdr:spPr>
    </xdr:pic>
    <xdr:clientData/>
  </xdr:twoCellAnchor>
  <xdr:twoCellAnchor>
    <xdr:from>
      <xdr:col>3</xdr:col>
      <xdr:colOff>3175</xdr:colOff>
      <xdr:row>10</xdr:row>
      <xdr:rowOff>0</xdr:rowOff>
    </xdr:from>
    <xdr:to>
      <xdr:col>3</xdr:col>
      <xdr:colOff>3175</xdr:colOff>
      <xdr:row>12</xdr:row>
      <xdr:rowOff>4536</xdr:rowOff>
    </xdr:to>
    <xdr:grpSp>
      <xdr:nvGrpSpPr>
        <xdr:cNvPr id="82" name="81 Grupo"/>
        <xdr:cNvGrpSpPr/>
      </xdr:nvGrpSpPr>
      <xdr:grpSpPr>
        <a:xfrm>
          <a:off x="6162675" y="3340100"/>
          <a:ext cx="0" cy="512536"/>
          <a:chOff x="4752975" y="3781425"/>
          <a:chExt cx="1828800" cy="1762125"/>
        </a:xfrm>
      </xdr:grpSpPr>
      <xdr:sp macro="" textlink="">
        <xdr:nvSpPr>
          <xdr:cNvPr id="83" name="Freeform 17"/>
          <xdr:cNvSpPr>
            <a:spLocks/>
          </xdr:cNvSpPr>
        </xdr:nvSpPr>
        <xdr:spPr bwMode="auto">
          <a:xfrm>
            <a:off x="6257925" y="4543351"/>
            <a:ext cx="19050" cy="87520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8" y="1"/>
              </a:cxn>
              <a:cxn ang="0">
                <a:pos x="3" y="3"/>
              </a:cxn>
              <a:cxn ang="0">
                <a:pos x="1" y="7"/>
              </a:cxn>
              <a:cxn ang="0">
                <a:pos x="0" y="12"/>
              </a:cxn>
              <a:cxn ang="0">
                <a:pos x="0" y="88"/>
              </a:cxn>
              <a:cxn ang="0">
                <a:pos x="1" y="92"/>
              </a:cxn>
              <a:cxn ang="0">
                <a:pos x="3" y="96"/>
              </a:cxn>
              <a:cxn ang="0">
                <a:pos x="8" y="98"/>
              </a:cxn>
              <a:cxn ang="0">
                <a:pos x="12" y="99"/>
              </a:cxn>
              <a:cxn ang="0">
                <a:pos x="15" y="75"/>
              </a:cxn>
              <a:cxn ang="0">
                <a:pos x="17" y="51"/>
              </a:cxn>
              <a:cxn ang="0">
                <a:pos x="20" y="28"/>
              </a:cxn>
              <a:cxn ang="0">
                <a:pos x="22" y="5"/>
              </a:cxn>
              <a:cxn ang="0">
                <a:pos x="20" y="3"/>
              </a:cxn>
              <a:cxn ang="0">
                <a:pos x="18" y="1"/>
              </a:cxn>
              <a:cxn ang="0">
                <a:pos x="15" y="0"/>
              </a:cxn>
              <a:cxn ang="0">
                <a:pos x="12" y="0"/>
              </a:cxn>
            </a:cxnLst>
            <a:rect l="0" t="0" r="r" b="b"/>
            <a:pathLst>
              <a:path w="22" h="99">
                <a:moveTo>
                  <a:pt x="12" y="0"/>
                </a:moveTo>
                <a:lnTo>
                  <a:pt x="8" y="1"/>
                </a:lnTo>
                <a:lnTo>
                  <a:pt x="3" y="3"/>
                </a:lnTo>
                <a:lnTo>
                  <a:pt x="1" y="7"/>
                </a:lnTo>
                <a:lnTo>
                  <a:pt x="0" y="12"/>
                </a:lnTo>
                <a:lnTo>
                  <a:pt x="0" y="88"/>
                </a:lnTo>
                <a:lnTo>
                  <a:pt x="1" y="92"/>
                </a:lnTo>
                <a:lnTo>
                  <a:pt x="3" y="96"/>
                </a:lnTo>
                <a:lnTo>
                  <a:pt x="8" y="98"/>
                </a:lnTo>
                <a:lnTo>
                  <a:pt x="12" y="99"/>
                </a:lnTo>
                <a:lnTo>
                  <a:pt x="15" y="75"/>
                </a:lnTo>
                <a:lnTo>
                  <a:pt x="17" y="51"/>
                </a:lnTo>
                <a:lnTo>
                  <a:pt x="20" y="28"/>
                </a:lnTo>
                <a:lnTo>
                  <a:pt x="22" y="5"/>
                </a:lnTo>
                <a:lnTo>
                  <a:pt x="20" y="3"/>
                </a:lnTo>
                <a:lnTo>
                  <a:pt x="18" y="1"/>
                </a:lnTo>
                <a:lnTo>
                  <a:pt x="15" y="0"/>
                </a:lnTo>
                <a:lnTo>
                  <a:pt x="12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18"/>
          <xdr:cNvSpPr>
            <a:spLocks/>
          </xdr:cNvSpPr>
        </xdr:nvSpPr>
        <xdr:spPr bwMode="auto">
          <a:xfrm>
            <a:off x="6257925" y="4668560"/>
            <a:ext cx="28575" cy="65954"/>
          </a:xfrm>
          <a:custGeom>
            <a:avLst/>
            <a:gdLst/>
            <a:ahLst/>
            <a:cxnLst>
              <a:cxn ang="0">
                <a:pos x="2" y="85"/>
              </a:cxn>
              <a:cxn ang="0">
                <a:pos x="6" y="85"/>
              </a:cxn>
              <a:cxn ang="0">
                <a:pos x="10" y="84"/>
              </a:cxn>
              <a:cxn ang="0">
                <a:pos x="13" y="84"/>
              </a:cxn>
              <a:cxn ang="0">
                <a:pos x="18" y="83"/>
              </a:cxn>
              <a:cxn ang="0">
                <a:pos x="22" y="83"/>
              </a:cxn>
              <a:cxn ang="0">
                <a:pos x="26" y="83"/>
              </a:cxn>
              <a:cxn ang="0">
                <a:pos x="29" y="82"/>
              </a:cxn>
              <a:cxn ang="0">
                <a:pos x="33" y="82"/>
              </a:cxn>
              <a:cxn ang="0">
                <a:pos x="30" y="56"/>
              </a:cxn>
              <a:cxn ang="0">
                <a:pos x="28" y="32"/>
              </a:cxn>
              <a:cxn ang="0">
                <a:pos x="28" y="13"/>
              </a:cxn>
              <a:cxn ang="0">
                <a:pos x="29" y="0"/>
              </a:cxn>
              <a:cxn ang="0">
                <a:pos x="22" y="1"/>
              </a:cxn>
              <a:cxn ang="0">
                <a:pos x="15" y="1"/>
              </a:cxn>
              <a:cxn ang="0">
                <a:pos x="8" y="2"/>
              </a:cxn>
              <a:cxn ang="0">
                <a:pos x="2" y="2"/>
              </a:cxn>
              <a:cxn ang="0">
                <a:pos x="1" y="16"/>
              </a:cxn>
              <a:cxn ang="0">
                <a:pos x="0" y="36"/>
              </a:cxn>
              <a:cxn ang="0">
                <a:pos x="0" y="59"/>
              </a:cxn>
              <a:cxn ang="0">
                <a:pos x="2" y="85"/>
              </a:cxn>
            </a:cxnLst>
            <a:rect l="0" t="0" r="r" b="b"/>
            <a:pathLst>
              <a:path w="33" h="85">
                <a:moveTo>
                  <a:pt x="2" y="85"/>
                </a:moveTo>
                <a:lnTo>
                  <a:pt x="6" y="85"/>
                </a:lnTo>
                <a:lnTo>
                  <a:pt x="10" y="84"/>
                </a:lnTo>
                <a:lnTo>
                  <a:pt x="13" y="84"/>
                </a:lnTo>
                <a:lnTo>
                  <a:pt x="18" y="83"/>
                </a:lnTo>
                <a:lnTo>
                  <a:pt x="22" y="83"/>
                </a:lnTo>
                <a:lnTo>
                  <a:pt x="26" y="83"/>
                </a:lnTo>
                <a:lnTo>
                  <a:pt x="29" y="82"/>
                </a:lnTo>
                <a:lnTo>
                  <a:pt x="33" y="82"/>
                </a:lnTo>
                <a:lnTo>
                  <a:pt x="30" y="56"/>
                </a:lnTo>
                <a:lnTo>
                  <a:pt x="28" y="32"/>
                </a:lnTo>
                <a:lnTo>
                  <a:pt x="28" y="13"/>
                </a:lnTo>
                <a:lnTo>
                  <a:pt x="29" y="0"/>
                </a:lnTo>
                <a:lnTo>
                  <a:pt x="22" y="1"/>
                </a:lnTo>
                <a:lnTo>
                  <a:pt x="15" y="1"/>
                </a:lnTo>
                <a:lnTo>
                  <a:pt x="8" y="2"/>
                </a:lnTo>
                <a:lnTo>
                  <a:pt x="2" y="2"/>
                </a:lnTo>
                <a:lnTo>
                  <a:pt x="1" y="16"/>
                </a:lnTo>
                <a:lnTo>
                  <a:pt x="0" y="36"/>
                </a:lnTo>
                <a:lnTo>
                  <a:pt x="0" y="59"/>
                </a:lnTo>
                <a:lnTo>
                  <a:pt x="2" y="8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19"/>
          <xdr:cNvSpPr>
            <a:spLocks/>
          </xdr:cNvSpPr>
        </xdr:nvSpPr>
        <xdr:spPr bwMode="auto">
          <a:xfrm>
            <a:off x="6257925" y="4659137"/>
            <a:ext cx="28575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0" y="3"/>
              </a:cxn>
              <a:cxn ang="0">
                <a:pos x="0" y="5"/>
              </a:cxn>
              <a:cxn ang="0">
                <a:pos x="6" y="5"/>
              </a:cxn>
              <a:cxn ang="0">
                <a:pos x="13" y="4"/>
              </a:cxn>
              <a:cxn ang="0">
                <a:pos x="20" y="4"/>
              </a:cxn>
              <a:cxn ang="0">
                <a:pos x="27" y="3"/>
              </a:cxn>
              <a:cxn ang="0">
                <a:pos x="27" y="2"/>
              </a:cxn>
              <a:cxn ang="0">
                <a:pos x="28" y="1"/>
              </a:cxn>
              <a:cxn ang="0">
                <a:pos x="28" y="0"/>
              </a:cxn>
              <a:cxn ang="0">
                <a:pos x="28" y="0"/>
              </a:cxn>
              <a:cxn ang="0">
                <a:pos x="1" y="0"/>
              </a:cxn>
            </a:cxnLst>
            <a:rect l="0" t="0" r="r" b="b"/>
            <a:pathLst>
              <a:path w="28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3"/>
                </a:lnTo>
                <a:lnTo>
                  <a:pt x="0" y="5"/>
                </a:lnTo>
                <a:lnTo>
                  <a:pt x="6" y="5"/>
                </a:lnTo>
                <a:lnTo>
                  <a:pt x="13" y="4"/>
                </a:lnTo>
                <a:lnTo>
                  <a:pt x="20" y="4"/>
                </a:lnTo>
                <a:lnTo>
                  <a:pt x="27" y="3"/>
                </a:lnTo>
                <a:lnTo>
                  <a:pt x="27" y="2"/>
                </a:lnTo>
                <a:lnTo>
                  <a:pt x="28" y="1"/>
                </a:lnTo>
                <a:lnTo>
                  <a:pt x="28" y="0"/>
                </a:lnTo>
                <a:lnTo>
                  <a:pt x="28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20"/>
          <xdr:cNvSpPr>
            <a:spLocks/>
          </xdr:cNvSpPr>
        </xdr:nvSpPr>
        <xdr:spPr bwMode="auto">
          <a:xfrm>
            <a:off x="5543550" y="4430287"/>
            <a:ext cx="57150" cy="169596"/>
          </a:xfrm>
          <a:custGeom>
            <a:avLst/>
            <a:gdLst/>
            <a:ahLst/>
            <a:cxnLst>
              <a:cxn ang="0">
                <a:pos x="15" y="93"/>
              </a:cxn>
              <a:cxn ang="0">
                <a:pos x="15" y="156"/>
              </a:cxn>
              <a:cxn ang="0">
                <a:pos x="14" y="160"/>
              </a:cxn>
              <a:cxn ang="0">
                <a:pos x="12" y="163"/>
              </a:cxn>
              <a:cxn ang="0">
                <a:pos x="9" y="165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3" y="175"/>
              </a:cxn>
              <a:cxn ang="0">
                <a:pos x="2" y="184"/>
              </a:cxn>
              <a:cxn ang="0">
                <a:pos x="1" y="193"/>
              </a:cxn>
              <a:cxn ang="0">
                <a:pos x="0" y="203"/>
              </a:cxn>
              <a:cxn ang="0">
                <a:pos x="0" y="203"/>
              </a:cxn>
              <a:cxn ang="0">
                <a:pos x="1" y="203"/>
              </a:cxn>
              <a:cxn ang="0">
                <a:pos x="1" y="203"/>
              </a:cxn>
              <a:cxn ang="0">
                <a:pos x="1" y="203"/>
              </a:cxn>
              <a:cxn ang="0">
                <a:pos x="2" y="201"/>
              </a:cxn>
              <a:cxn ang="0">
                <a:pos x="2" y="200"/>
              </a:cxn>
              <a:cxn ang="0">
                <a:pos x="2" y="199"/>
              </a:cxn>
              <a:cxn ang="0">
                <a:pos x="2" y="199"/>
              </a:cxn>
              <a:cxn ang="0">
                <a:pos x="24" y="199"/>
              </a:cxn>
              <a:cxn ang="0">
                <a:pos x="24" y="199"/>
              </a:cxn>
              <a:cxn ang="0">
                <a:pos x="24" y="200"/>
              </a:cxn>
              <a:cxn ang="0">
                <a:pos x="24" y="201"/>
              </a:cxn>
              <a:cxn ang="0">
                <a:pos x="24" y="202"/>
              </a:cxn>
              <a:cxn ang="0">
                <a:pos x="25" y="202"/>
              </a:cxn>
              <a:cxn ang="0">
                <a:pos x="27" y="201"/>
              </a:cxn>
              <a:cxn ang="0">
                <a:pos x="28" y="201"/>
              </a:cxn>
              <a:cxn ang="0">
                <a:pos x="29" y="201"/>
              </a:cxn>
              <a:cxn ang="0">
                <a:pos x="42" y="195"/>
              </a:cxn>
              <a:cxn ang="0">
                <a:pos x="53" y="181"/>
              </a:cxn>
              <a:cxn ang="0">
                <a:pos x="59" y="160"/>
              </a:cxn>
              <a:cxn ang="0">
                <a:pos x="63" y="136"/>
              </a:cxn>
              <a:cxn ang="0">
                <a:pos x="64" y="110"/>
              </a:cxn>
              <a:cxn ang="0">
                <a:pos x="63" y="83"/>
              </a:cxn>
              <a:cxn ang="0">
                <a:pos x="58" y="59"/>
              </a:cxn>
              <a:cxn ang="0">
                <a:pos x="54" y="38"/>
              </a:cxn>
              <a:cxn ang="0">
                <a:pos x="52" y="31"/>
              </a:cxn>
              <a:cxn ang="0">
                <a:pos x="49" y="25"/>
              </a:cxn>
              <a:cxn ang="0">
                <a:pos x="45" y="20"/>
              </a:cxn>
              <a:cxn ang="0">
                <a:pos x="40" y="16"/>
              </a:cxn>
              <a:cxn ang="0">
                <a:pos x="35" y="11"/>
              </a:cxn>
              <a:cxn ang="0">
                <a:pos x="30" y="7"/>
              </a:cxn>
              <a:cxn ang="0">
                <a:pos x="24" y="3"/>
              </a:cxn>
              <a:cxn ang="0">
                <a:pos x="18" y="0"/>
              </a:cxn>
              <a:cxn ang="0">
                <a:pos x="18" y="19"/>
              </a:cxn>
              <a:cxn ang="0">
                <a:pos x="17" y="40"/>
              </a:cxn>
              <a:cxn ang="0">
                <a:pos x="15" y="63"/>
              </a:cxn>
              <a:cxn ang="0">
                <a:pos x="13" y="87"/>
              </a:cxn>
              <a:cxn ang="0">
                <a:pos x="14" y="88"/>
              </a:cxn>
              <a:cxn ang="0">
                <a:pos x="14" y="90"/>
              </a:cxn>
              <a:cxn ang="0">
                <a:pos x="15" y="91"/>
              </a:cxn>
              <a:cxn ang="0">
                <a:pos x="15" y="93"/>
              </a:cxn>
            </a:cxnLst>
            <a:rect l="0" t="0" r="r" b="b"/>
            <a:pathLst>
              <a:path w="64" h="203">
                <a:moveTo>
                  <a:pt x="15" y="93"/>
                </a:moveTo>
                <a:lnTo>
                  <a:pt x="15" y="156"/>
                </a:lnTo>
                <a:lnTo>
                  <a:pt x="14" y="160"/>
                </a:lnTo>
                <a:lnTo>
                  <a:pt x="12" y="163"/>
                </a:lnTo>
                <a:lnTo>
                  <a:pt x="9" y="165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3" y="175"/>
                </a:lnTo>
                <a:lnTo>
                  <a:pt x="2" y="184"/>
                </a:lnTo>
                <a:lnTo>
                  <a:pt x="1" y="193"/>
                </a:lnTo>
                <a:lnTo>
                  <a:pt x="0" y="203"/>
                </a:lnTo>
                <a:lnTo>
                  <a:pt x="0" y="203"/>
                </a:lnTo>
                <a:lnTo>
                  <a:pt x="1" y="203"/>
                </a:lnTo>
                <a:lnTo>
                  <a:pt x="1" y="203"/>
                </a:lnTo>
                <a:lnTo>
                  <a:pt x="1" y="203"/>
                </a:lnTo>
                <a:lnTo>
                  <a:pt x="2" y="201"/>
                </a:lnTo>
                <a:lnTo>
                  <a:pt x="2" y="200"/>
                </a:lnTo>
                <a:lnTo>
                  <a:pt x="2" y="199"/>
                </a:lnTo>
                <a:lnTo>
                  <a:pt x="2" y="199"/>
                </a:lnTo>
                <a:lnTo>
                  <a:pt x="24" y="199"/>
                </a:lnTo>
                <a:lnTo>
                  <a:pt x="24" y="199"/>
                </a:lnTo>
                <a:lnTo>
                  <a:pt x="24" y="200"/>
                </a:lnTo>
                <a:lnTo>
                  <a:pt x="24" y="201"/>
                </a:lnTo>
                <a:lnTo>
                  <a:pt x="24" y="202"/>
                </a:lnTo>
                <a:lnTo>
                  <a:pt x="25" y="202"/>
                </a:lnTo>
                <a:lnTo>
                  <a:pt x="27" y="201"/>
                </a:lnTo>
                <a:lnTo>
                  <a:pt x="28" y="201"/>
                </a:lnTo>
                <a:lnTo>
                  <a:pt x="29" y="201"/>
                </a:lnTo>
                <a:lnTo>
                  <a:pt x="42" y="195"/>
                </a:lnTo>
                <a:lnTo>
                  <a:pt x="53" y="181"/>
                </a:lnTo>
                <a:lnTo>
                  <a:pt x="59" y="160"/>
                </a:lnTo>
                <a:lnTo>
                  <a:pt x="63" y="136"/>
                </a:lnTo>
                <a:lnTo>
                  <a:pt x="64" y="110"/>
                </a:lnTo>
                <a:lnTo>
                  <a:pt x="63" y="83"/>
                </a:lnTo>
                <a:lnTo>
                  <a:pt x="58" y="59"/>
                </a:lnTo>
                <a:lnTo>
                  <a:pt x="54" y="38"/>
                </a:lnTo>
                <a:lnTo>
                  <a:pt x="52" y="31"/>
                </a:lnTo>
                <a:lnTo>
                  <a:pt x="49" y="25"/>
                </a:lnTo>
                <a:lnTo>
                  <a:pt x="45" y="20"/>
                </a:lnTo>
                <a:lnTo>
                  <a:pt x="40" y="16"/>
                </a:lnTo>
                <a:lnTo>
                  <a:pt x="35" y="11"/>
                </a:lnTo>
                <a:lnTo>
                  <a:pt x="30" y="7"/>
                </a:lnTo>
                <a:lnTo>
                  <a:pt x="24" y="3"/>
                </a:lnTo>
                <a:lnTo>
                  <a:pt x="18" y="0"/>
                </a:lnTo>
                <a:lnTo>
                  <a:pt x="18" y="19"/>
                </a:lnTo>
                <a:lnTo>
                  <a:pt x="17" y="40"/>
                </a:lnTo>
                <a:lnTo>
                  <a:pt x="15" y="63"/>
                </a:lnTo>
                <a:lnTo>
                  <a:pt x="13" y="87"/>
                </a:lnTo>
                <a:lnTo>
                  <a:pt x="14" y="88"/>
                </a:lnTo>
                <a:lnTo>
                  <a:pt x="14" y="90"/>
                </a:lnTo>
                <a:lnTo>
                  <a:pt x="15" y="91"/>
                </a:lnTo>
                <a:lnTo>
                  <a:pt x="15" y="93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22"/>
          <xdr:cNvSpPr>
            <a:spLocks/>
          </xdr:cNvSpPr>
        </xdr:nvSpPr>
        <xdr:spPr bwMode="auto">
          <a:xfrm>
            <a:off x="5543550" y="4599883"/>
            <a:ext cx="76200" cy="200585"/>
          </a:xfrm>
          <a:custGeom>
            <a:avLst/>
            <a:gdLst/>
            <a:ahLst/>
            <a:cxnLst>
              <a:cxn ang="0">
                <a:pos x="19" y="120"/>
              </a:cxn>
              <a:cxn ang="0">
                <a:pos x="24" y="127"/>
              </a:cxn>
              <a:cxn ang="0">
                <a:pos x="31" y="137"/>
              </a:cxn>
              <a:cxn ang="0">
                <a:pos x="36" y="147"/>
              </a:cxn>
              <a:cxn ang="0">
                <a:pos x="42" y="159"/>
              </a:cxn>
              <a:cxn ang="0">
                <a:pos x="48" y="172"/>
              </a:cxn>
              <a:cxn ang="0">
                <a:pos x="53" y="186"/>
              </a:cxn>
              <a:cxn ang="0">
                <a:pos x="57" y="201"/>
              </a:cxn>
              <a:cxn ang="0">
                <a:pos x="60" y="215"/>
              </a:cxn>
              <a:cxn ang="0">
                <a:pos x="66" y="218"/>
              </a:cxn>
              <a:cxn ang="0">
                <a:pos x="72" y="220"/>
              </a:cxn>
              <a:cxn ang="0">
                <a:pos x="77" y="224"/>
              </a:cxn>
              <a:cxn ang="0">
                <a:pos x="83" y="226"/>
              </a:cxn>
              <a:cxn ang="0">
                <a:pos x="85" y="227"/>
              </a:cxn>
              <a:cxn ang="0">
                <a:pos x="87" y="227"/>
              </a:cxn>
              <a:cxn ang="0">
                <a:pos x="88" y="228"/>
              </a:cxn>
              <a:cxn ang="0">
                <a:pos x="90" y="229"/>
              </a:cxn>
              <a:cxn ang="0">
                <a:pos x="87" y="210"/>
              </a:cxn>
              <a:cxn ang="0">
                <a:pos x="82" y="191"/>
              </a:cxn>
              <a:cxn ang="0">
                <a:pos x="76" y="173"/>
              </a:cxn>
              <a:cxn ang="0">
                <a:pos x="70" y="157"/>
              </a:cxn>
              <a:cxn ang="0">
                <a:pos x="63" y="141"/>
              </a:cxn>
              <a:cxn ang="0">
                <a:pos x="55" y="126"/>
              </a:cxn>
              <a:cxn ang="0">
                <a:pos x="49" y="115"/>
              </a:cxn>
              <a:cxn ang="0">
                <a:pos x="41" y="104"/>
              </a:cxn>
              <a:cxn ang="0">
                <a:pos x="30" y="78"/>
              </a:cxn>
              <a:cxn ang="0">
                <a:pos x="24" y="47"/>
              </a:cxn>
              <a:cxn ang="0">
                <a:pos x="23" y="18"/>
              </a:cxn>
              <a:cxn ang="0">
                <a:pos x="24" y="0"/>
              </a:cxn>
              <a:cxn ang="0">
                <a:pos x="18" y="0"/>
              </a:cxn>
              <a:cxn ang="0">
                <a:pos x="13" y="0"/>
              </a:cxn>
              <a:cxn ang="0">
                <a:pos x="6" y="1"/>
              </a:cxn>
              <a:cxn ang="0">
                <a:pos x="1" y="1"/>
              </a:cxn>
              <a:cxn ang="0">
                <a:pos x="0" y="22"/>
              </a:cxn>
              <a:cxn ang="0">
                <a:pos x="0" y="55"/>
              </a:cxn>
              <a:cxn ang="0">
                <a:pos x="5" y="91"/>
              </a:cxn>
              <a:cxn ang="0">
                <a:pos x="19" y="120"/>
              </a:cxn>
            </a:cxnLst>
            <a:rect l="0" t="0" r="r" b="b"/>
            <a:pathLst>
              <a:path w="90" h="229">
                <a:moveTo>
                  <a:pt x="19" y="120"/>
                </a:moveTo>
                <a:lnTo>
                  <a:pt x="24" y="127"/>
                </a:lnTo>
                <a:lnTo>
                  <a:pt x="31" y="137"/>
                </a:lnTo>
                <a:lnTo>
                  <a:pt x="36" y="147"/>
                </a:lnTo>
                <a:lnTo>
                  <a:pt x="42" y="159"/>
                </a:lnTo>
                <a:lnTo>
                  <a:pt x="48" y="172"/>
                </a:lnTo>
                <a:lnTo>
                  <a:pt x="53" y="186"/>
                </a:lnTo>
                <a:lnTo>
                  <a:pt x="57" y="201"/>
                </a:lnTo>
                <a:lnTo>
                  <a:pt x="60" y="215"/>
                </a:lnTo>
                <a:lnTo>
                  <a:pt x="66" y="218"/>
                </a:lnTo>
                <a:lnTo>
                  <a:pt x="72" y="220"/>
                </a:lnTo>
                <a:lnTo>
                  <a:pt x="77" y="224"/>
                </a:lnTo>
                <a:lnTo>
                  <a:pt x="83" y="226"/>
                </a:lnTo>
                <a:lnTo>
                  <a:pt x="85" y="227"/>
                </a:lnTo>
                <a:lnTo>
                  <a:pt x="87" y="227"/>
                </a:lnTo>
                <a:lnTo>
                  <a:pt x="88" y="228"/>
                </a:lnTo>
                <a:lnTo>
                  <a:pt x="90" y="229"/>
                </a:lnTo>
                <a:lnTo>
                  <a:pt x="87" y="210"/>
                </a:lnTo>
                <a:lnTo>
                  <a:pt x="82" y="191"/>
                </a:lnTo>
                <a:lnTo>
                  <a:pt x="76" y="173"/>
                </a:lnTo>
                <a:lnTo>
                  <a:pt x="70" y="157"/>
                </a:lnTo>
                <a:lnTo>
                  <a:pt x="63" y="141"/>
                </a:lnTo>
                <a:lnTo>
                  <a:pt x="55" y="126"/>
                </a:lnTo>
                <a:lnTo>
                  <a:pt x="49" y="115"/>
                </a:lnTo>
                <a:lnTo>
                  <a:pt x="41" y="104"/>
                </a:lnTo>
                <a:lnTo>
                  <a:pt x="30" y="78"/>
                </a:lnTo>
                <a:lnTo>
                  <a:pt x="24" y="47"/>
                </a:lnTo>
                <a:lnTo>
                  <a:pt x="23" y="18"/>
                </a:lnTo>
                <a:lnTo>
                  <a:pt x="24" y="0"/>
                </a:lnTo>
                <a:lnTo>
                  <a:pt x="18" y="0"/>
                </a:lnTo>
                <a:lnTo>
                  <a:pt x="13" y="0"/>
                </a:lnTo>
                <a:lnTo>
                  <a:pt x="6" y="1"/>
                </a:lnTo>
                <a:lnTo>
                  <a:pt x="1" y="1"/>
                </a:lnTo>
                <a:lnTo>
                  <a:pt x="0" y="22"/>
                </a:lnTo>
                <a:lnTo>
                  <a:pt x="0" y="55"/>
                </a:lnTo>
                <a:lnTo>
                  <a:pt x="5" y="91"/>
                </a:lnTo>
                <a:lnTo>
                  <a:pt x="19" y="12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23"/>
          <xdr:cNvSpPr>
            <a:spLocks/>
          </xdr:cNvSpPr>
        </xdr:nvSpPr>
        <xdr:spPr bwMode="auto">
          <a:xfrm>
            <a:off x="5543550" y="4599883"/>
            <a:ext cx="19050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1" y="2"/>
              </a:cxn>
              <a:cxn ang="0">
                <a:pos x="0" y="4"/>
              </a:cxn>
              <a:cxn ang="0">
                <a:pos x="5" y="4"/>
              </a:cxn>
              <a:cxn ang="0">
                <a:pos x="12" y="3"/>
              </a:cxn>
              <a:cxn ang="0">
                <a:pos x="17" y="3"/>
              </a:cxn>
              <a:cxn ang="0">
                <a:pos x="23" y="3"/>
              </a:cxn>
              <a:cxn ang="0">
                <a:pos x="23" y="2"/>
              </a:cxn>
              <a:cxn ang="0">
                <a:pos x="23" y="1"/>
              </a:cxn>
              <a:cxn ang="0">
                <a:pos x="23" y="0"/>
              </a:cxn>
              <a:cxn ang="0">
                <a:pos x="23" y="0"/>
              </a:cxn>
              <a:cxn ang="0">
                <a:pos x="1" y="0"/>
              </a:cxn>
            </a:cxnLst>
            <a:rect l="0" t="0" r="r" b="b"/>
            <a:pathLst>
              <a:path w="23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4"/>
                </a:lnTo>
                <a:lnTo>
                  <a:pt x="5" y="4"/>
                </a:lnTo>
                <a:lnTo>
                  <a:pt x="12" y="3"/>
                </a:lnTo>
                <a:lnTo>
                  <a:pt x="17" y="3"/>
                </a:lnTo>
                <a:lnTo>
                  <a:pt x="23" y="3"/>
                </a:lnTo>
                <a:lnTo>
                  <a:pt x="23" y="2"/>
                </a:lnTo>
                <a:lnTo>
                  <a:pt x="23" y="1"/>
                </a:lnTo>
                <a:lnTo>
                  <a:pt x="23" y="0"/>
                </a:lnTo>
                <a:lnTo>
                  <a:pt x="23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42"/>
          <xdr:cNvSpPr>
            <a:spLocks/>
          </xdr:cNvSpPr>
        </xdr:nvSpPr>
        <xdr:spPr bwMode="auto">
          <a:xfrm>
            <a:off x="5848350" y="4477397"/>
            <a:ext cx="28575" cy="37688"/>
          </a:xfrm>
          <a:custGeom>
            <a:avLst/>
            <a:gdLst/>
            <a:ahLst/>
            <a:cxnLst>
              <a:cxn ang="0">
                <a:pos x="0" y="5"/>
              </a:cxn>
              <a:cxn ang="0">
                <a:pos x="10" y="48"/>
              </a:cxn>
              <a:cxn ang="0">
                <a:pos x="31" y="48"/>
              </a:cxn>
              <a:cxn ang="0">
                <a:pos x="34" y="0"/>
              </a:cxn>
              <a:cxn ang="0">
                <a:pos x="0" y="5"/>
              </a:cxn>
            </a:cxnLst>
            <a:rect l="0" t="0" r="r" b="b"/>
            <a:pathLst>
              <a:path w="34" h="48">
                <a:moveTo>
                  <a:pt x="0" y="5"/>
                </a:moveTo>
                <a:lnTo>
                  <a:pt x="10" y="48"/>
                </a:lnTo>
                <a:lnTo>
                  <a:pt x="31" y="48"/>
                </a:lnTo>
                <a:lnTo>
                  <a:pt x="34" y="0"/>
                </a:lnTo>
                <a:lnTo>
                  <a:pt x="0" y="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43"/>
          <xdr:cNvSpPr>
            <a:spLocks/>
          </xdr:cNvSpPr>
        </xdr:nvSpPr>
        <xdr:spPr bwMode="auto">
          <a:xfrm>
            <a:off x="5886450" y="4477397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" y="45"/>
              </a:cxn>
              <a:cxn ang="0">
                <a:pos x="24" y="45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5">
                <a:moveTo>
                  <a:pt x="0" y="0"/>
                </a:moveTo>
                <a:lnTo>
                  <a:pt x="3" y="45"/>
                </a:lnTo>
                <a:lnTo>
                  <a:pt x="24" y="45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44"/>
          <xdr:cNvSpPr>
            <a:spLocks/>
          </xdr:cNvSpPr>
        </xdr:nvSpPr>
        <xdr:spPr bwMode="auto">
          <a:xfrm>
            <a:off x="5934075" y="4477397"/>
            <a:ext cx="28575" cy="47110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44"/>
              </a:cxn>
              <a:cxn ang="0">
                <a:pos x="22" y="47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7">
                <a:moveTo>
                  <a:pt x="0" y="0"/>
                </a:moveTo>
                <a:lnTo>
                  <a:pt x="1" y="44"/>
                </a:lnTo>
                <a:lnTo>
                  <a:pt x="22" y="47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45"/>
          <xdr:cNvSpPr>
            <a:spLocks/>
          </xdr:cNvSpPr>
        </xdr:nvSpPr>
        <xdr:spPr bwMode="auto">
          <a:xfrm>
            <a:off x="5962650" y="4477397"/>
            <a:ext cx="38100" cy="47110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6"/>
              </a:cxn>
              <a:cxn ang="0">
                <a:pos x="24" y="49"/>
              </a:cxn>
              <a:cxn ang="0">
                <a:pos x="36" y="2"/>
              </a:cxn>
              <a:cxn ang="0">
                <a:pos x="5" y="0"/>
              </a:cxn>
            </a:cxnLst>
            <a:rect l="0" t="0" r="r" b="b"/>
            <a:pathLst>
              <a:path w="36" h="49">
                <a:moveTo>
                  <a:pt x="5" y="0"/>
                </a:moveTo>
                <a:lnTo>
                  <a:pt x="0" y="46"/>
                </a:lnTo>
                <a:lnTo>
                  <a:pt x="24" y="49"/>
                </a:lnTo>
                <a:lnTo>
                  <a:pt x="36" y="2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46"/>
          <xdr:cNvSpPr>
            <a:spLocks/>
          </xdr:cNvSpPr>
        </xdr:nvSpPr>
        <xdr:spPr bwMode="auto">
          <a:xfrm>
            <a:off x="5210175" y="4449131"/>
            <a:ext cx="19050" cy="37688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8" y="43"/>
              </a:cxn>
              <a:cxn ang="0">
                <a:pos x="26" y="43"/>
              </a:cxn>
              <a:cxn ang="0">
                <a:pos x="28" y="0"/>
              </a:cxn>
              <a:cxn ang="0">
                <a:pos x="0" y="6"/>
              </a:cxn>
            </a:cxnLst>
            <a:rect l="0" t="0" r="r" b="b"/>
            <a:pathLst>
              <a:path w="28" h="43">
                <a:moveTo>
                  <a:pt x="0" y="6"/>
                </a:moveTo>
                <a:lnTo>
                  <a:pt x="8" y="43"/>
                </a:lnTo>
                <a:lnTo>
                  <a:pt x="26" y="43"/>
                </a:lnTo>
                <a:lnTo>
                  <a:pt x="28" y="0"/>
                </a:lnTo>
                <a:lnTo>
                  <a:pt x="0" y="6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" name="Freeform 47"/>
          <xdr:cNvSpPr>
            <a:spLocks/>
          </xdr:cNvSpPr>
        </xdr:nvSpPr>
        <xdr:spPr bwMode="auto">
          <a:xfrm>
            <a:off x="52387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2" y="41"/>
              </a:cxn>
              <a:cxn ang="0">
                <a:pos x="20" y="41"/>
              </a:cxn>
              <a:cxn ang="0">
                <a:pos x="28" y="0"/>
              </a:cxn>
              <a:cxn ang="0">
                <a:pos x="0" y="0"/>
              </a:cxn>
            </a:cxnLst>
            <a:rect l="0" t="0" r="r" b="b"/>
            <a:pathLst>
              <a:path w="28" h="41">
                <a:moveTo>
                  <a:pt x="0" y="0"/>
                </a:moveTo>
                <a:lnTo>
                  <a:pt x="2" y="41"/>
                </a:lnTo>
                <a:lnTo>
                  <a:pt x="20" y="41"/>
                </a:lnTo>
                <a:lnTo>
                  <a:pt x="28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" name="Freeform 48"/>
          <xdr:cNvSpPr>
            <a:spLocks/>
          </xdr:cNvSpPr>
        </xdr:nvSpPr>
        <xdr:spPr bwMode="auto">
          <a:xfrm>
            <a:off x="52768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39"/>
              </a:cxn>
              <a:cxn ang="0">
                <a:pos x="19" y="42"/>
              </a:cxn>
              <a:cxn ang="0">
                <a:pos x="29" y="0"/>
              </a:cxn>
              <a:cxn ang="0">
                <a:pos x="0" y="0"/>
              </a:cxn>
            </a:cxnLst>
            <a:rect l="0" t="0" r="r" b="b"/>
            <a:pathLst>
              <a:path w="29" h="42">
                <a:moveTo>
                  <a:pt x="0" y="0"/>
                </a:moveTo>
                <a:lnTo>
                  <a:pt x="1" y="39"/>
                </a:lnTo>
                <a:lnTo>
                  <a:pt x="19" y="42"/>
                </a:lnTo>
                <a:lnTo>
                  <a:pt x="29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" name="Freeform 49"/>
          <xdr:cNvSpPr>
            <a:spLocks/>
          </xdr:cNvSpPr>
        </xdr:nvSpPr>
        <xdr:spPr bwMode="auto">
          <a:xfrm>
            <a:off x="5305425" y="4449131"/>
            <a:ext cx="28575" cy="37688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1"/>
              </a:cxn>
              <a:cxn ang="0">
                <a:pos x="20" y="44"/>
              </a:cxn>
              <a:cxn ang="0">
                <a:pos x="31" y="3"/>
              </a:cxn>
              <a:cxn ang="0">
                <a:pos x="5" y="0"/>
              </a:cxn>
            </a:cxnLst>
            <a:rect l="0" t="0" r="r" b="b"/>
            <a:pathLst>
              <a:path w="31" h="44">
                <a:moveTo>
                  <a:pt x="5" y="0"/>
                </a:moveTo>
                <a:lnTo>
                  <a:pt x="0" y="41"/>
                </a:lnTo>
                <a:lnTo>
                  <a:pt x="20" y="44"/>
                </a:lnTo>
                <a:lnTo>
                  <a:pt x="31" y="3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7" name="Freeform 50"/>
          <xdr:cNvSpPr>
            <a:spLocks/>
          </xdr:cNvSpPr>
        </xdr:nvSpPr>
        <xdr:spPr bwMode="auto">
          <a:xfrm>
            <a:off x="5743575" y="4305079"/>
            <a:ext cx="476250" cy="144051"/>
          </a:xfrm>
          <a:custGeom>
            <a:avLst/>
            <a:gdLst/>
            <a:ahLst/>
            <a:cxnLst>
              <a:cxn ang="0">
                <a:pos x="85" y="127"/>
              </a:cxn>
              <a:cxn ang="0">
                <a:pos x="90" y="123"/>
              </a:cxn>
              <a:cxn ang="0">
                <a:pos x="96" y="119"/>
              </a:cxn>
              <a:cxn ang="0">
                <a:pos x="104" y="115"/>
              </a:cxn>
              <a:cxn ang="0">
                <a:pos x="112" y="111"/>
              </a:cxn>
              <a:cxn ang="0">
                <a:pos x="122" y="108"/>
              </a:cxn>
              <a:cxn ang="0">
                <a:pos x="132" y="106"/>
              </a:cxn>
              <a:cxn ang="0">
                <a:pos x="143" y="103"/>
              </a:cxn>
              <a:cxn ang="0">
                <a:pos x="155" y="101"/>
              </a:cxn>
              <a:cxn ang="0">
                <a:pos x="166" y="99"/>
              </a:cxn>
              <a:cxn ang="0">
                <a:pos x="179" y="98"/>
              </a:cxn>
              <a:cxn ang="0">
                <a:pos x="192" y="98"/>
              </a:cxn>
              <a:cxn ang="0">
                <a:pos x="204" y="98"/>
              </a:cxn>
              <a:cxn ang="0">
                <a:pos x="217" y="99"/>
              </a:cxn>
              <a:cxn ang="0">
                <a:pos x="230" y="100"/>
              </a:cxn>
              <a:cxn ang="0">
                <a:pos x="242" y="102"/>
              </a:cxn>
              <a:cxn ang="0">
                <a:pos x="255" y="104"/>
              </a:cxn>
              <a:cxn ang="0">
                <a:pos x="544" y="27"/>
              </a:cxn>
              <a:cxn ang="0">
                <a:pos x="529" y="21"/>
              </a:cxn>
              <a:cxn ang="0">
                <a:pos x="514" y="16"/>
              </a:cxn>
              <a:cxn ang="0">
                <a:pos x="499" y="11"/>
              </a:cxn>
              <a:cxn ang="0">
                <a:pos x="484" y="9"/>
              </a:cxn>
              <a:cxn ang="0">
                <a:pos x="469" y="7"/>
              </a:cxn>
              <a:cxn ang="0">
                <a:pos x="455" y="5"/>
              </a:cxn>
              <a:cxn ang="0">
                <a:pos x="441" y="4"/>
              </a:cxn>
              <a:cxn ang="0">
                <a:pos x="430" y="4"/>
              </a:cxn>
              <a:cxn ang="0">
                <a:pos x="396" y="2"/>
              </a:cxn>
              <a:cxn ang="0">
                <a:pos x="363" y="1"/>
              </a:cxn>
              <a:cxn ang="0">
                <a:pos x="331" y="1"/>
              </a:cxn>
              <a:cxn ang="0">
                <a:pos x="300" y="0"/>
              </a:cxn>
              <a:cxn ang="0">
                <a:pos x="270" y="1"/>
              </a:cxn>
              <a:cxn ang="0">
                <a:pos x="241" y="1"/>
              </a:cxn>
              <a:cxn ang="0">
                <a:pos x="214" y="3"/>
              </a:cxn>
              <a:cxn ang="0">
                <a:pos x="187" y="5"/>
              </a:cxn>
              <a:cxn ang="0">
                <a:pos x="161" y="8"/>
              </a:cxn>
              <a:cxn ang="0">
                <a:pos x="137" y="12"/>
              </a:cxn>
              <a:cxn ang="0">
                <a:pos x="114" y="18"/>
              </a:cxn>
              <a:cxn ang="0">
                <a:pos x="92" y="24"/>
              </a:cxn>
              <a:cxn ang="0">
                <a:pos x="71" y="30"/>
              </a:cxn>
              <a:cxn ang="0">
                <a:pos x="52" y="39"/>
              </a:cxn>
              <a:cxn ang="0">
                <a:pos x="34" y="48"/>
              </a:cxn>
              <a:cxn ang="0">
                <a:pos x="17" y="58"/>
              </a:cxn>
              <a:cxn ang="0">
                <a:pos x="7" y="72"/>
              </a:cxn>
              <a:cxn ang="0">
                <a:pos x="2" y="97"/>
              </a:cxn>
              <a:cxn ang="0">
                <a:pos x="0" y="132"/>
              </a:cxn>
              <a:cxn ang="0">
                <a:pos x="0" y="173"/>
              </a:cxn>
              <a:cxn ang="0">
                <a:pos x="84" y="151"/>
              </a:cxn>
              <a:cxn ang="0">
                <a:pos x="84" y="141"/>
              </a:cxn>
              <a:cxn ang="0">
                <a:pos x="85" y="134"/>
              </a:cxn>
              <a:cxn ang="0">
                <a:pos x="85" y="130"/>
              </a:cxn>
              <a:cxn ang="0">
                <a:pos x="85" y="127"/>
              </a:cxn>
            </a:cxnLst>
            <a:rect l="0" t="0" r="r" b="b"/>
            <a:pathLst>
              <a:path w="544" h="173">
                <a:moveTo>
                  <a:pt x="85" y="127"/>
                </a:moveTo>
                <a:lnTo>
                  <a:pt x="90" y="123"/>
                </a:lnTo>
                <a:lnTo>
                  <a:pt x="96" y="119"/>
                </a:lnTo>
                <a:lnTo>
                  <a:pt x="104" y="115"/>
                </a:lnTo>
                <a:lnTo>
                  <a:pt x="112" y="111"/>
                </a:lnTo>
                <a:lnTo>
                  <a:pt x="122" y="108"/>
                </a:lnTo>
                <a:lnTo>
                  <a:pt x="132" y="106"/>
                </a:lnTo>
                <a:lnTo>
                  <a:pt x="143" y="103"/>
                </a:lnTo>
                <a:lnTo>
                  <a:pt x="155" y="101"/>
                </a:lnTo>
                <a:lnTo>
                  <a:pt x="166" y="99"/>
                </a:lnTo>
                <a:lnTo>
                  <a:pt x="179" y="98"/>
                </a:lnTo>
                <a:lnTo>
                  <a:pt x="192" y="98"/>
                </a:lnTo>
                <a:lnTo>
                  <a:pt x="204" y="98"/>
                </a:lnTo>
                <a:lnTo>
                  <a:pt x="217" y="99"/>
                </a:lnTo>
                <a:lnTo>
                  <a:pt x="230" y="100"/>
                </a:lnTo>
                <a:lnTo>
                  <a:pt x="242" y="102"/>
                </a:lnTo>
                <a:lnTo>
                  <a:pt x="255" y="104"/>
                </a:lnTo>
                <a:lnTo>
                  <a:pt x="544" y="27"/>
                </a:lnTo>
                <a:lnTo>
                  <a:pt x="529" y="21"/>
                </a:lnTo>
                <a:lnTo>
                  <a:pt x="514" y="16"/>
                </a:lnTo>
                <a:lnTo>
                  <a:pt x="499" y="11"/>
                </a:lnTo>
                <a:lnTo>
                  <a:pt x="484" y="9"/>
                </a:lnTo>
                <a:lnTo>
                  <a:pt x="469" y="7"/>
                </a:lnTo>
                <a:lnTo>
                  <a:pt x="455" y="5"/>
                </a:lnTo>
                <a:lnTo>
                  <a:pt x="441" y="4"/>
                </a:lnTo>
                <a:lnTo>
                  <a:pt x="430" y="4"/>
                </a:lnTo>
                <a:lnTo>
                  <a:pt x="396" y="2"/>
                </a:lnTo>
                <a:lnTo>
                  <a:pt x="363" y="1"/>
                </a:lnTo>
                <a:lnTo>
                  <a:pt x="331" y="1"/>
                </a:lnTo>
                <a:lnTo>
                  <a:pt x="300" y="0"/>
                </a:lnTo>
                <a:lnTo>
                  <a:pt x="270" y="1"/>
                </a:lnTo>
                <a:lnTo>
                  <a:pt x="241" y="1"/>
                </a:lnTo>
                <a:lnTo>
                  <a:pt x="214" y="3"/>
                </a:lnTo>
                <a:lnTo>
                  <a:pt x="187" y="5"/>
                </a:lnTo>
                <a:lnTo>
                  <a:pt x="161" y="8"/>
                </a:lnTo>
                <a:lnTo>
                  <a:pt x="137" y="12"/>
                </a:lnTo>
                <a:lnTo>
                  <a:pt x="114" y="18"/>
                </a:lnTo>
                <a:lnTo>
                  <a:pt x="92" y="24"/>
                </a:lnTo>
                <a:lnTo>
                  <a:pt x="71" y="30"/>
                </a:lnTo>
                <a:lnTo>
                  <a:pt x="52" y="39"/>
                </a:lnTo>
                <a:lnTo>
                  <a:pt x="34" y="48"/>
                </a:lnTo>
                <a:lnTo>
                  <a:pt x="17" y="58"/>
                </a:lnTo>
                <a:lnTo>
                  <a:pt x="7" y="72"/>
                </a:lnTo>
                <a:lnTo>
                  <a:pt x="2" y="97"/>
                </a:lnTo>
                <a:lnTo>
                  <a:pt x="0" y="132"/>
                </a:lnTo>
                <a:lnTo>
                  <a:pt x="0" y="173"/>
                </a:lnTo>
                <a:lnTo>
                  <a:pt x="84" y="151"/>
                </a:lnTo>
                <a:lnTo>
                  <a:pt x="84" y="141"/>
                </a:lnTo>
                <a:lnTo>
                  <a:pt x="85" y="134"/>
                </a:lnTo>
                <a:lnTo>
                  <a:pt x="85" y="130"/>
                </a:lnTo>
                <a:lnTo>
                  <a:pt x="85" y="12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" name="Freeform 53"/>
          <xdr:cNvSpPr>
            <a:spLocks/>
          </xdr:cNvSpPr>
        </xdr:nvSpPr>
        <xdr:spPr bwMode="auto">
          <a:xfrm>
            <a:off x="5133975" y="4323924"/>
            <a:ext cx="428625" cy="429434"/>
          </a:xfrm>
          <a:custGeom>
            <a:avLst/>
            <a:gdLst/>
            <a:ahLst/>
            <a:cxnLst>
              <a:cxn ang="0">
                <a:pos x="247" y="180"/>
              </a:cxn>
              <a:cxn ang="0">
                <a:pos x="84" y="263"/>
              </a:cxn>
              <a:cxn ang="0">
                <a:pos x="68" y="146"/>
              </a:cxn>
              <a:cxn ang="0">
                <a:pos x="4" y="179"/>
              </a:cxn>
              <a:cxn ang="0">
                <a:pos x="23" y="335"/>
              </a:cxn>
              <a:cxn ang="0">
                <a:pos x="78" y="345"/>
              </a:cxn>
              <a:cxn ang="0">
                <a:pos x="134" y="361"/>
              </a:cxn>
              <a:cxn ang="0">
                <a:pos x="194" y="382"/>
              </a:cxn>
              <a:cxn ang="0">
                <a:pos x="260" y="408"/>
              </a:cxn>
              <a:cxn ang="0">
                <a:pos x="334" y="440"/>
              </a:cxn>
              <a:cxn ang="0">
                <a:pos x="368" y="446"/>
              </a:cxn>
              <a:cxn ang="0">
                <a:pos x="386" y="425"/>
              </a:cxn>
              <a:cxn ang="0">
                <a:pos x="411" y="386"/>
              </a:cxn>
              <a:cxn ang="0">
                <a:pos x="420" y="361"/>
              </a:cxn>
              <a:cxn ang="0">
                <a:pos x="420" y="346"/>
              </a:cxn>
              <a:cxn ang="0">
                <a:pos x="403" y="339"/>
              </a:cxn>
              <a:cxn ang="0">
                <a:pos x="392" y="338"/>
              </a:cxn>
              <a:cxn ang="0">
                <a:pos x="390" y="310"/>
              </a:cxn>
              <a:cxn ang="0">
                <a:pos x="422" y="315"/>
              </a:cxn>
              <a:cxn ang="0">
                <a:pos x="447" y="353"/>
              </a:cxn>
              <a:cxn ang="0">
                <a:pos x="396" y="443"/>
              </a:cxn>
              <a:cxn ang="0">
                <a:pos x="385" y="457"/>
              </a:cxn>
              <a:cxn ang="0">
                <a:pos x="399" y="470"/>
              </a:cxn>
              <a:cxn ang="0">
                <a:pos x="424" y="481"/>
              </a:cxn>
              <a:cxn ang="0">
                <a:pos x="451" y="493"/>
              </a:cxn>
              <a:cxn ang="0">
                <a:pos x="469" y="361"/>
              </a:cxn>
              <a:cxn ang="0">
                <a:pos x="461" y="313"/>
              </a:cxn>
              <a:cxn ang="0">
                <a:pos x="445" y="302"/>
              </a:cxn>
              <a:cxn ang="0">
                <a:pos x="440" y="278"/>
              </a:cxn>
              <a:cxn ang="0">
                <a:pos x="443" y="184"/>
              </a:cxn>
              <a:cxn ang="0">
                <a:pos x="471" y="170"/>
              </a:cxn>
              <a:cxn ang="0">
                <a:pos x="486" y="161"/>
              </a:cxn>
              <a:cxn ang="0">
                <a:pos x="490" y="157"/>
              </a:cxn>
              <a:cxn ang="0">
                <a:pos x="483" y="135"/>
              </a:cxn>
              <a:cxn ang="0">
                <a:pos x="454" y="122"/>
              </a:cxn>
              <a:cxn ang="0">
                <a:pos x="394" y="117"/>
              </a:cxn>
              <a:cxn ang="0">
                <a:pos x="382" y="103"/>
              </a:cxn>
              <a:cxn ang="0">
                <a:pos x="402" y="92"/>
              </a:cxn>
              <a:cxn ang="0">
                <a:pos x="442" y="96"/>
              </a:cxn>
              <a:cxn ang="0">
                <a:pos x="493" y="112"/>
              </a:cxn>
              <a:cxn ang="0">
                <a:pos x="493" y="76"/>
              </a:cxn>
              <a:cxn ang="0">
                <a:pos x="487" y="45"/>
              </a:cxn>
              <a:cxn ang="0">
                <a:pos x="473" y="19"/>
              </a:cxn>
              <a:cxn ang="0">
                <a:pos x="455" y="0"/>
              </a:cxn>
              <a:cxn ang="0">
                <a:pos x="244" y="70"/>
              </a:cxn>
            </a:cxnLst>
            <a:rect l="0" t="0" r="r" b="b"/>
            <a:pathLst>
              <a:path w="493" h="493">
                <a:moveTo>
                  <a:pt x="253" y="77"/>
                </a:moveTo>
                <a:lnTo>
                  <a:pt x="253" y="111"/>
                </a:lnTo>
                <a:lnTo>
                  <a:pt x="247" y="180"/>
                </a:lnTo>
                <a:lnTo>
                  <a:pt x="238" y="248"/>
                </a:lnTo>
                <a:lnTo>
                  <a:pt x="234" y="278"/>
                </a:lnTo>
                <a:lnTo>
                  <a:pt x="84" y="263"/>
                </a:lnTo>
                <a:lnTo>
                  <a:pt x="75" y="222"/>
                </a:lnTo>
                <a:lnTo>
                  <a:pt x="71" y="182"/>
                </a:lnTo>
                <a:lnTo>
                  <a:pt x="68" y="146"/>
                </a:lnTo>
                <a:lnTo>
                  <a:pt x="67" y="114"/>
                </a:lnTo>
                <a:lnTo>
                  <a:pt x="0" y="133"/>
                </a:lnTo>
                <a:lnTo>
                  <a:pt x="4" y="179"/>
                </a:lnTo>
                <a:lnTo>
                  <a:pt x="10" y="229"/>
                </a:lnTo>
                <a:lnTo>
                  <a:pt x="16" y="281"/>
                </a:lnTo>
                <a:lnTo>
                  <a:pt x="23" y="335"/>
                </a:lnTo>
                <a:lnTo>
                  <a:pt x="41" y="338"/>
                </a:lnTo>
                <a:lnTo>
                  <a:pt x="60" y="341"/>
                </a:lnTo>
                <a:lnTo>
                  <a:pt x="78" y="345"/>
                </a:lnTo>
                <a:lnTo>
                  <a:pt x="96" y="350"/>
                </a:lnTo>
                <a:lnTo>
                  <a:pt x="115" y="356"/>
                </a:lnTo>
                <a:lnTo>
                  <a:pt x="134" y="361"/>
                </a:lnTo>
                <a:lnTo>
                  <a:pt x="153" y="367"/>
                </a:lnTo>
                <a:lnTo>
                  <a:pt x="174" y="374"/>
                </a:lnTo>
                <a:lnTo>
                  <a:pt x="194" y="382"/>
                </a:lnTo>
                <a:lnTo>
                  <a:pt x="215" y="390"/>
                </a:lnTo>
                <a:lnTo>
                  <a:pt x="237" y="399"/>
                </a:lnTo>
                <a:lnTo>
                  <a:pt x="260" y="408"/>
                </a:lnTo>
                <a:lnTo>
                  <a:pt x="284" y="418"/>
                </a:lnTo>
                <a:lnTo>
                  <a:pt x="309" y="429"/>
                </a:lnTo>
                <a:lnTo>
                  <a:pt x="334" y="440"/>
                </a:lnTo>
                <a:lnTo>
                  <a:pt x="362" y="453"/>
                </a:lnTo>
                <a:lnTo>
                  <a:pt x="365" y="449"/>
                </a:lnTo>
                <a:lnTo>
                  <a:pt x="368" y="446"/>
                </a:lnTo>
                <a:lnTo>
                  <a:pt x="371" y="441"/>
                </a:lnTo>
                <a:lnTo>
                  <a:pt x="374" y="438"/>
                </a:lnTo>
                <a:lnTo>
                  <a:pt x="386" y="425"/>
                </a:lnTo>
                <a:lnTo>
                  <a:pt x="397" y="411"/>
                </a:lnTo>
                <a:lnTo>
                  <a:pt x="404" y="397"/>
                </a:lnTo>
                <a:lnTo>
                  <a:pt x="411" y="386"/>
                </a:lnTo>
                <a:lnTo>
                  <a:pt x="415" y="374"/>
                </a:lnTo>
                <a:lnTo>
                  <a:pt x="418" y="366"/>
                </a:lnTo>
                <a:lnTo>
                  <a:pt x="420" y="361"/>
                </a:lnTo>
                <a:lnTo>
                  <a:pt x="420" y="359"/>
                </a:lnTo>
                <a:lnTo>
                  <a:pt x="422" y="351"/>
                </a:lnTo>
                <a:lnTo>
                  <a:pt x="420" y="346"/>
                </a:lnTo>
                <a:lnTo>
                  <a:pt x="416" y="342"/>
                </a:lnTo>
                <a:lnTo>
                  <a:pt x="409" y="340"/>
                </a:lnTo>
                <a:lnTo>
                  <a:pt x="403" y="339"/>
                </a:lnTo>
                <a:lnTo>
                  <a:pt x="398" y="338"/>
                </a:lnTo>
                <a:lnTo>
                  <a:pt x="394" y="338"/>
                </a:lnTo>
                <a:lnTo>
                  <a:pt x="392" y="338"/>
                </a:lnTo>
                <a:lnTo>
                  <a:pt x="382" y="325"/>
                </a:lnTo>
                <a:lnTo>
                  <a:pt x="384" y="316"/>
                </a:lnTo>
                <a:lnTo>
                  <a:pt x="390" y="310"/>
                </a:lnTo>
                <a:lnTo>
                  <a:pt x="394" y="308"/>
                </a:lnTo>
                <a:lnTo>
                  <a:pt x="407" y="310"/>
                </a:lnTo>
                <a:lnTo>
                  <a:pt x="422" y="315"/>
                </a:lnTo>
                <a:lnTo>
                  <a:pt x="435" y="323"/>
                </a:lnTo>
                <a:lnTo>
                  <a:pt x="443" y="335"/>
                </a:lnTo>
                <a:lnTo>
                  <a:pt x="447" y="353"/>
                </a:lnTo>
                <a:lnTo>
                  <a:pt x="441" y="376"/>
                </a:lnTo>
                <a:lnTo>
                  <a:pt x="424" y="406"/>
                </a:lnTo>
                <a:lnTo>
                  <a:pt x="396" y="443"/>
                </a:lnTo>
                <a:lnTo>
                  <a:pt x="392" y="448"/>
                </a:lnTo>
                <a:lnTo>
                  <a:pt x="388" y="453"/>
                </a:lnTo>
                <a:lnTo>
                  <a:pt x="385" y="457"/>
                </a:lnTo>
                <a:lnTo>
                  <a:pt x="382" y="462"/>
                </a:lnTo>
                <a:lnTo>
                  <a:pt x="390" y="465"/>
                </a:lnTo>
                <a:lnTo>
                  <a:pt x="399" y="470"/>
                </a:lnTo>
                <a:lnTo>
                  <a:pt x="407" y="473"/>
                </a:lnTo>
                <a:lnTo>
                  <a:pt x="416" y="477"/>
                </a:lnTo>
                <a:lnTo>
                  <a:pt x="424" y="481"/>
                </a:lnTo>
                <a:lnTo>
                  <a:pt x="433" y="485"/>
                </a:lnTo>
                <a:lnTo>
                  <a:pt x="441" y="488"/>
                </a:lnTo>
                <a:lnTo>
                  <a:pt x="451" y="493"/>
                </a:lnTo>
                <a:lnTo>
                  <a:pt x="456" y="451"/>
                </a:lnTo>
                <a:lnTo>
                  <a:pt x="462" y="406"/>
                </a:lnTo>
                <a:lnTo>
                  <a:pt x="469" y="361"/>
                </a:lnTo>
                <a:lnTo>
                  <a:pt x="475" y="315"/>
                </a:lnTo>
                <a:lnTo>
                  <a:pt x="468" y="314"/>
                </a:lnTo>
                <a:lnTo>
                  <a:pt x="461" y="313"/>
                </a:lnTo>
                <a:lnTo>
                  <a:pt x="455" y="311"/>
                </a:lnTo>
                <a:lnTo>
                  <a:pt x="450" y="308"/>
                </a:lnTo>
                <a:lnTo>
                  <a:pt x="445" y="302"/>
                </a:lnTo>
                <a:lnTo>
                  <a:pt x="442" y="296"/>
                </a:lnTo>
                <a:lnTo>
                  <a:pt x="441" y="289"/>
                </a:lnTo>
                <a:lnTo>
                  <a:pt x="440" y="278"/>
                </a:lnTo>
                <a:lnTo>
                  <a:pt x="440" y="237"/>
                </a:lnTo>
                <a:lnTo>
                  <a:pt x="440" y="205"/>
                </a:lnTo>
                <a:lnTo>
                  <a:pt x="443" y="184"/>
                </a:lnTo>
                <a:lnTo>
                  <a:pt x="453" y="175"/>
                </a:lnTo>
                <a:lnTo>
                  <a:pt x="463" y="173"/>
                </a:lnTo>
                <a:lnTo>
                  <a:pt x="471" y="170"/>
                </a:lnTo>
                <a:lnTo>
                  <a:pt x="477" y="166"/>
                </a:lnTo>
                <a:lnTo>
                  <a:pt x="483" y="164"/>
                </a:lnTo>
                <a:lnTo>
                  <a:pt x="486" y="161"/>
                </a:lnTo>
                <a:lnTo>
                  <a:pt x="488" y="159"/>
                </a:lnTo>
                <a:lnTo>
                  <a:pt x="490" y="158"/>
                </a:lnTo>
                <a:lnTo>
                  <a:pt x="490" y="157"/>
                </a:lnTo>
                <a:lnTo>
                  <a:pt x="487" y="139"/>
                </a:lnTo>
                <a:lnTo>
                  <a:pt x="486" y="138"/>
                </a:lnTo>
                <a:lnTo>
                  <a:pt x="483" y="135"/>
                </a:lnTo>
                <a:lnTo>
                  <a:pt x="476" y="131"/>
                </a:lnTo>
                <a:lnTo>
                  <a:pt x="467" y="127"/>
                </a:lnTo>
                <a:lnTo>
                  <a:pt x="454" y="122"/>
                </a:lnTo>
                <a:lnTo>
                  <a:pt x="438" y="118"/>
                </a:lnTo>
                <a:lnTo>
                  <a:pt x="418" y="116"/>
                </a:lnTo>
                <a:lnTo>
                  <a:pt x="394" y="117"/>
                </a:lnTo>
                <a:lnTo>
                  <a:pt x="390" y="115"/>
                </a:lnTo>
                <a:lnTo>
                  <a:pt x="384" y="110"/>
                </a:lnTo>
                <a:lnTo>
                  <a:pt x="382" y="103"/>
                </a:lnTo>
                <a:lnTo>
                  <a:pt x="392" y="92"/>
                </a:lnTo>
                <a:lnTo>
                  <a:pt x="395" y="92"/>
                </a:lnTo>
                <a:lnTo>
                  <a:pt x="402" y="92"/>
                </a:lnTo>
                <a:lnTo>
                  <a:pt x="413" y="93"/>
                </a:lnTo>
                <a:lnTo>
                  <a:pt x="426" y="94"/>
                </a:lnTo>
                <a:lnTo>
                  <a:pt x="442" y="96"/>
                </a:lnTo>
                <a:lnTo>
                  <a:pt x="460" y="101"/>
                </a:lnTo>
                <a:lnTo>
                  <a:pt x="477" y="105"/>
                </a:lnTo>
                <a:lnTo>
                  <a:pt x="493" y="112"/>
                </a:lnTo>
                <a:lnTo>
                  <a:pt x="493" y="99"/>
                </a:lnTo>
                <a:lnTo>
                  <a:pt x="493" y="86"/>
                </a:lnTo>
                <a:lnTo>
                  <a:pt x="493" y="76"/>
                </a:lnTo>
                <a:lnTo>
                  <a:pt x="492" y="67"/>
                </a:lnTo>
                <a:lnTo>
                  <a:pt x="490" y="56"/>
                </a:lnTo>
                <a:lnTo>
                  <a:pt x="487" y="45"/>
                </a:lnTo>
                <a:lnTo>
                  <a:pt x="483" y="36"/>
                </a:lnTo>
                <a:lnTo>
                  <a:pt x="478" y="26"/>
                </a:lnTo>
                <a:lnTo>
                  <a:pt x="473" y="19"/>
                </a:lnTo>
                <a:lnTo>
                  <a:pt x="468" y="12"/>
                </a:lnTo>
                <a:lnTo>
                  <a:pt x="461" y="6"/>
                </a:lnTo>
                <a:lnTo>
                  <a:pt x="455" y="0"/>
                </a:lnTo>
                <a:lnTo>
                  <a:pt x="235" y="64"/>
                </a:lnTo>
                <a:lnTo>
                  <a:pt x="240" y="67"/>
                </a:lnTo>
                <a:lnTo>
                  <a:pt x="244" y="70"/>
                </a:lnTo>
                <a:lnTo>
                  <a:pt x="249" y="73"/>
                </a:lnTo>
                <a:lnTo>
                  <a:pt x="253" y="7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grpSp>
        <xdr:nvGrpSpPr>
          <xdr:cNvPr id="99" name="56 Grupo"/>
          <xdr:cNvGrpSpPr/>
        </xdr:nvGrpSpPr>
        <xdr:grpSpPr>
          <a:xfrm>
            <a:off x="4752975" y="3781425"/>
            <a:ext cx="1828800" cy="1762125"/>
            <a:chOff x="4748213" y="3762375"/>
            <a:chExt cx="1828800" cy="1751013"/>
          </a:xfrm>
        </xdr:grpSpPr>
        <xdr:sp macro="" textlink="">
          <xdr:nvSpPr>
            <xdr:cNvPr id="100" name="AutoShape 14"/>
            <xdr:cNvSpPr>
              <a:spLocks noChangeAspect="1" noChangeArrowheads="1" noTextEdit="1"/>
            </xdr:cNvSpPr>
          </xdr:nvSpPr>
          <xdr:spPr bwMode="auto">
            <a:xfrm>
              <a:off x="4748213" y="3762375"/>
              <a:ext cx="1828800" cy="175101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sp>
        <xdr:sp macro="" textlink="">
          <xdr:nvSpPr>
            <xdr:cNvPr id="101" name="Freeform 16"/>
            <xdr:cNvSpPr>
              <a:spLocks/>
            </xdr:cNvSpPr>
          </xdr:nvSpPr>
          <xdr:spPr bwMode="auto">
            <a:xfrm>
              <a:off x="6253163" y="4434741"/>
              <a:ext cx="66675" cy="208419"/>
            </a:xfrm>
            <a:custGeom>
              <a:avLst/>
              <a:gdLst/>
              <a:ahLst/>
              <a:cxnLst>
                <a:cxn ang="0">
                  <a:pos x="18" y="112"/>
                </a:cxn>
                <a:cxn ang="0">
                  <a:pos x="18" y="188"/>
                </a:cxn>
                <a:cxn ang="0">
                  <a:pos x="17" y="192"/>
                </a:cxn>
                <a:cxn ang="0">
                  <a:pos x="14" y="196"/>
                </a:cxn>
                <a:cxn ang="0">
                  <a:pos x="10" y="198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4" y="211"/>
                </a:cxn>
                <a:cxn ang="0">
                  <a:pos x="2" y="221"/>
                </a:cxn>
                <a:cxn ang="0">
                  <a:pos x="1" y="233"/>
                </a:cxn>
                <a:cxn ang="0">
                  <a:pos x="0" y="244"/>
                </a:cxn>
                <a:cxn ang="0">
                  <a:pos x="0" y="244"/>
                </a:cxn>
                <a:cxn ang="0">
                  <a:pos x="1" y="244"/>
                </a:cxn>
                <a:cxn ang="0">
                  <a:pos x="1" y="244"/>
                </a:cxn>
                <a:cxn ang="0">
                  <a:pos x="2" y="244"/>
                </a:cxn>
                <a:cxn ang="0">
                  <a:pos x="2" y="242"/>
                </a:cxn>
                <a:cxn ang="0">
                  <a:pos x="3" y="240"/>
                </a:cxn>
                <a:cxn ang="0">
                  <a:pos x="3" y="239"/>
                </a:cxn>
                <a:cxn ang="0">
                  <a:pos x="3" y="239"/>
                </a:cxn>
                <a:cxn ang="0">
                  <a:pos x="30" y="239"/>
                </a:cxn>
                <a:cxn ang="0">
                  <a:pos x="30" y="239"/>
                </a:cxn>
                <a:cxn ang="0">
                  <a:pos x="30" y="240"/>
                </a:cxn>
                <a:cxn ang="0">
                  <a:pos x="29" y="241"/>
                </a:cxn>
                <a:cxn ang="0">
                  <a:pos x="29" y="242"/>
                </a:cxn>
                <a:cxn ang="0">
                  <a:pos x="31" y="242"/>
                </a:cxn>
                <a:cxn ang="0">
                  <a:pos x="32" y="242"/>
                </a:cxn>
                <a:cxn ang="0">
                  <a:pos x="35" y="242"/>
                </a:cxn>
                <a:cxn ang="0">
                  <a:pos x="36" y="242"/>
                </a:cxn>
                <a:cxn ang="0">
                  <a:pos x="54" y="235"/>
                </a:cxn>
                <a:cxn ang="0">
                  <a:pos x="65" y="218"/>
                </a:cxn>
                <a:cxn ang="0">
                  <a:pos x="74" y="194"/>
                </a:cxn>
                <a:cxn ang="0">
                  <a:pos x="78" y="164"/>
                </a:cxn>
                <a:cxn ang="0">
                  <a:pos x="78" y="132"/>
                </a:cxn>
                <a:cxn ang="0">
                  <a:pos x="76" y="100"/>
                </a:cxn>
                <a:cxn ang="0">
                  <a:pos x="72" y="71"/>
                </a:cxn>
                <a:cxn ang="0">
                  <a:pos x="66" y="46"/>
                </a:cxn>
                <a:cxn ang="0">
                  <a:pos x="63" y="38"/>
                </a:cxn>
                <a:cxn ang="0">
                  <a:pos x="60" y="31"/>
                </a:cxn>
                <a:cxn ang="0">
                  <a:pos x="55" y="25"/>
                </a:cxn>
                <a:cxn ang="0">
                  <a:pos x="49" y="18"/>
                </a:cxn>
                <a:cxn ang="0">
                  <a:pos x="44" y="13"/>
                </a:cxn>
                <a:cxn ang="0">
                  <a:pos x="38" y="8"/>
                </a:cxn>
                <a:cxn ang="0">
                  <a:pos x="30" y="4"/>
                </a:cxn>
                <a:cxn ang="0">
                  <a:pos x="23" y="0"/>
                </a:cxn>
                <a:cxn ang="0">
                  <a:pos x="22" y="23"/>
                </a:cxn>
                <a:cxn ang="0">
                  <a:pos x="20" y="48"/>
                </a:cxn>
                <a:cxn ang="0">
                  <a:pos x="18" y="76"/>
                </a:cxn>
                <a:cxn ang="0">
                  <a:pos x="15" y="105"/>
                </a:cxn>
                <a:cxn ang="0">
                  <a:pos x="17" y="107"/>
                </a:cxn>
                <a:cxn ang="0">
                  <a:pos x="17" y="108"/>
                </a:cxn>
                <a:cxn ang="0">
                  <a:pos x="18" y="110"/>
                </a:cxn>
                <a:cxn ang="0">
                  <a:pos x="18" y="112"/>
                </a:cxn>
              </a:cxnLst>
              <a:rect l="0" t="0" r="r" b="b"/>
              <a:pathLst>
                <a:path w="78" h="244">
                  <a:moveTo>
                    <a:pt x="18" y="112"/>
                  </a:moveTo>
                  <a:lnTo>
                    <a:pt x="18" y="188"/>
                  </a:lnTo>
                  <a:lnTo>
                    <a:pt x="17" y="192"/>
                  </a:lnTo>
                  <a:lnTo>
                    <a:pt x="14" y="196"/>
                  </a:lnTo>
                  <a:lnTo>
                    <a:pt x="10" y="198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4" y="211"/>
                  </a:lnTo>
                  <a:lnTo>
                    <a:pt x="2" y="221"/>
                  </a:lnTo>
                  <a:lnTo>
                    <a:pt x="1" y="233"/>
                  </a:lnTo>
                  <a:lnTo>
                    <a:pt x="0" y="244"/>
                  </a:lnTo>
                  <a:lnTo>
                    <a:pt x="0" y="244"/>
                  </a:lnTo>
                  <a:lnTo>
                    <a:pt x="1" y="244"/>
                  </a:lnTo>
                  <a:lnTo>
                    <a:pt x="1" y="244"/>
                  </a:lnTo>
                  <a:lnTo>
                    <a:pt x="2" y="244"/>
                  </a:lnTo>
                  <a:lnTo>
                    <a:pt x="2" y="242"/>
                  </a:lnTo>
                  <a:lnTo>
                    <a:pt x="3" y="240"/>
                  </a:lnTo>
                  <a:lnTo>
                    <a:pt x="3" y="239"/>
                  </a:lnTo>
                  <a:lnTo>
                    <a:pt x="3" y="239"/>
                  </a:lnTo>
                  <a:lnTo>
                    <a:pt x="30" y="239"/>
                  </a:lnTo>
                  <a:lnTo>
                    <a:pt x="30" y="239"/>
                  </a:lnTo>
                  <a:lnTo>
                    <a:pt x="30" y="240"/>
                  </a:lnTo>
                  <a:lnTo>
                    <a:pt x="29" y="241"/>
                  </a:lnTo>
                  <a:lnTo>
                    <a:pt x="29" y="242"/>
                  </a:lnTo>
                  <a:lnTo>
                    <a:pt x="31" y="242"/>
                  </a:lnTo>
                  <a:lnTo>
                    <a:pt x="32" y="242"/>
                  </a:lnTo>
                  <a:lnTo>
                    <a:pt x="35" y="242"/>
                  </a:lnTo>
                  <a:lnTo>
                    <a:pt x="36" y="242"/>
                  </a:lnTo>
                  <a:lnTo>
                    <a:pt x="54" y="235"/>
                  </a:lnTo>
                  <a:lnTo>
                    <a:pt x="65" y="218"/>
                  </a:lnTo>
                  <a:lnTo>
                    <a:pt x="74" y="194"/>
                  </a:lnTo>
                  <a:lnTo>
                    <a:pt x="78" y="164"/>
                  </a:lnTo>
                  <a:lnTo>
                    <a:pt x="78" y="132"/>
                  </a:lnTo>
                  <a:lnTo>
                    <a:pt x="76" y="100"/>
                  </a:lnTo>
                  <a:lnTo>
                    <a:pt x="72" y="71"/>
                  </a:lnTo>
                  <a:lnTo>
                    <a:pt x="66" y="46"/>
                  </a:lnTo>
                  <a:lnTo>
                    <a:pt x="63" y="38"/>
                  </a:lnTo>
                  <a:lnTo>
                    <a:pt x="60" y="31"/>
                  </a:lnTo>
                  <a:lnTo>
                    <a:pt x="55" y="25"/>
                  </a:lnTo>
                  <a:lnTo>
                    <a:pt x="49" y="18"/>
                  </a:lnTo>
                  <a:lnTo>
                    <a:pt x="44" y="13"/>
                  </a:lnTo>
                  <a:lnTo>
                    <a:pt x="38" y="8"/>
                  </a:lnTo>
                  <a:lnTo>
                    <a:pt x="30" y="4"/>
                  </a:lnTo>
                  <a:lnTo>
                    <a:pt x="23" y="0"/>
                  </a:lnTo>
                  <a:lnTo>
                    <a:pt x="22" y="23"/>
                  </a:lnTo>
                  <a:lnTo>
                    <a:pt x="20" y="48"/>
                  </a:lnTo>
                  <a:lnTo>
                    <a:pt x="18" y="76"/>
                  </a:lnTo>
                  <a:lnTo>
                    <a:pt x="15" y="105"/>
                  </a:lnTo>
                  <a:lnTo>
                    <a:pt x="17" y="107"/>
                  </a:lnTo>
                  <a:lnTo>
                    <a:pt x="17" y="108"/>
                  </a:lnTo>
                  <a:lnTo>
                    <a:pt x="18" y="110"/>
                  </a:lnTo>
                  <a:lnTo>
                    <a:pt x="18" y="112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2" name="Freeform 21"/>
            <xdr:cNvSpPr>
              <a:spLocks/>
            </xdr:cNvSpPr>
          </xdr:nvSpPr>
          <xdr:spPr bwMode="auto">
            <a:xfrm>
              <a:off x="5529263" y="4472429"/>
              <a:ext cx="19050" cy="75376"/>
            </a:xfrm>
            <a:custGeom>
              <a:avLst/>
              <a:gdLst/>
              <a:ahLst/>
              <a:cxnLst>
                <a:cxn ang="0">
                  <a:pos x="9" y="0"/>
                </a:cxn>
                <a:cxn ang="0">
                  <a:pos x="5" y="1"/>
                </a:cxn>
                <a:cxn ang="0">
                  <a:pos x="3" y="3"/>
                </a:cxn>
                <a:cxn ang="0">
                  <a:pos x="1" y="6"/>
                </a:cxn>
                <a:cxn ang="0">
                  <a:pos x="0" y="10"/>
                </a:cxn>
                <a:cxn ang="0">
                  <a:pos x="0" y="73"/>
                </a:cxn>
                <a:cxn ang="0">
                  <a:pos x="1" y="77"/>
                </a:cxn>
                <a:cxn ang="0">
                  <a:pos x="3" y="79"/>
                </a:cxn>
                <a:cxn ang="0">
                  <a:pos x="5" y="82"/>
                </a:cxn>
                <a:cxn ang="0">
                  <a:pos x="9" y="83"/>
                </a:cxn>
                <a:cxn ang="0">
                  <a:pos x="11" y="62"/>
                </a:cxn>
                <a:cxn ang="0">
                  <a:pos x="14" y="43"/>
                </a:cxn>
                <a:cxn ang="0">
                  <a:pos x="16" y="23"/>
                </a:cxn>
                <a:cxn ang="0">
                  <a:pos x="18" y="4"/>
                </a:cxn>
                <a:cxn ang="0">
                  <a:pos x="16" y="3"/>
                </a:cxn>
                <a:cxn ang="0">
                  <a:pos x="14" y="1"/>
                </a:cxn>
                <a:cxn ang="0">
                  <a:pos x="11" y="0"/>
                </a:cxn>
                <a:cxn ang="0">
                  <a:pos x="9" y="0"/>
                </a:cxn>
              </a:cxnLst>
              <a:rect l="0" t="0" r="r" b="b"/>
              <a:pathLst>
                <a:path w="18" h="83">
                  <a:moveTo>
                    <a:pt x="9" y="0"/>
                  </a:moveTo>
                  <a:lnTo>
                    <a:pt x="5" y="1"/>
                  </a:lnTo>
                  <a:lnTo>
                    <a:pt x="3" y="3"/>
                  </a:lnTo>
                  <a:lnTo>
                    <a:pt x="1" y="6"/>
                  </a:lnTo>
                  <a:lnTo>
                    <a:pt x="0" y="10"/>
                  </a:lnTo>
                  <a:lnTo>
                    <a:pt x="0" y="73"/>
                  </a:lnTo>
                  <a:lnTo>
                    <a:pt x="1" y="77"/>
                  </a:lnTo>
                  <a:lnTo>
                    <a:pt x="3" y="79"/>
                  </a:lnTo>
                  <a:lnTo>
                    <a:pt x="5" y="82"/>
                  </a:lnTo>
                  <a:lnTo>
                    <a:pt x="9" y="83"/>
                  </a:lnTo>
                  <a:lnTo>
                    <a:pt x="11" y="62"/>
                  </a:lnTo>
                  <a:lnTo>
                    <a:pt x="14" y="43"/>
                  </a:lnTo>
                  <a:lnTo>
                    <a:pt x="16" y="23"/>
                  </a:lnTo>
                  <a:lnTo>
                    <a:pt x="18" y="4"/>
                  </a:lnTo>
                  <a:lnTo>
                    <a:pt x="16" y="3"/>
                  </a:lnTo>
                  <a:lnTo>
                    <a:pt x="14" y="1"/>
                  </a:lnTo>
                  <a:lnTo>
                    <a:pt x="11" y="0"/>
                  </a:lnTo>
                  <a:lnTo>
                    <a:pt x="9" y="0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3" name="Freeform 24"/>
            <xdr:cNvSpPr>
              <a:spLocks/>
            </xdr:cNvSpPr>
          </xdr:nvSpPr>
          <xdr:spPr bwMode="auto">
            <a:xfrm>
              <a:off x="6205538" y="4709114"/>
              <a:ext cx="114300" cy="293217"/>
            </a:xfrm>
            <a:custGeom>
              <a:avLst/>
              <a:gdLst/>
              <a:ahLst/>
              <a:cxnLst>
                <a:cxn ang="0">
                  <a:pos x="110" y="309"/>
                </a:cxn>
                <a:cxn ang="0">
                  <a:pos x="129" y="282"/>
                </a:cxn>
                <a:cxn ang="0">
                  <a:pos x="139" y="248"/>
                </a:cxn>
                <a:cxn ang="0">
                  <a:pos x="141" y="213"/>
                </a:cxn>
                <a:cxn ang="0">
                  <a:pos x="137" y="175"/>
                </a:cxn>
                <a:cxn ang="0">
                  <a:pos x="127" y="140"/>
                </a:cxn>
                <a:cxn ang="0">
                  <a:pos x="115" y="106"/>
                </a:cxn>
                <a:cxn ang="0">
                  <a:pos x="100" y="79"/>
                </a:cxn>
                <a:cxn ang="0">
                  <a:pos x="86" y="59"/>
                </a:cxn>
                <a:cxn ang="0">
                  <a:pos x="77" y="47"/>
                </a:cxn>
                <a:cxn ang="0">
                  <a:pos x="71" y="32"/>
                </a:cxn>
                <a:cxn ang="0">
                  <a:pos x="67" y="16"/>
                </a:cxn>
                <a:cxn ang="0">
                  <a:pos x="64" y="0"/>
                </a:cxn>
                <a:cxn ang="0">
                  <a:pos x="59" y="0"/>
                </a:cxn>
                <a:cxn ang="0">
                  <a:pos x="56" y="0"/>
                </a:cxn>
                <a:cxn ang="0">
                  <a:pos x="53" y="1"/>
                </a:cxn>
                <a:cxn ang="0">
                  <a:pos x="50" y="1"/>
                </a:cxn>
                <a:cxn ang="0">
                  <a:pos x="41" y="58"/>
                </a:cxn>
                <a:cxn ang="0">
                  <a:pos x="33" y="114"/>
                </a:cxn>
                <a:cxn ang="0">
                  <a:pos x="26" y="165"/>
                </a:cxn>
                <a:cxn ang="0">
                  <a:pos x="18" y="212"/>
                </a:cxn>
                <a:cxn ang="0">
                  <a:pos x="12" y="253"/>
                </a:cxn>
                <a:cxn ang="0">
                  <a:pos x="7" y="285"/>
                </a:cxn>
                <a:cxn ang="0">
                  <a:pos x="2" y="309"/>
                </a:cxn>
                <a:cxn ang="0">
                  <a:pos x="0" y="323"/>
                </a:cxn>
                <a:cxn ang="0">
                  <a:pos x="15" y="328"/>
                </a:cxn>
                <a:cxn ang="0">
                  <a:pos x="30" y="331"/>
                </a:cxn>
                <a:cxn ang="0">
                  <a:pos x="46" y="333"/>
                </a:cxn>
                <a:cxn ang="0">
                  <a:pos x="61" y="332"/>
                </a:cxn>
                <a:cxn ang="0">
                  <a:pos x="74" y="330"/>
                </a:cxn>
                <a:cxn ang="0">
                  <a:pos x="87" y="325"/>
                </a:cxn>
                <a:cxn ang="0">
                  <a:pos x="100" y="318"/>
                </a:cxn>
                <a:cxn ang="0">
                  <a:pos x="110" y="309"/>
                </a:cxn>
              </a:cxnLst>
              <a:rect l="0" t="0" r="r" b="b"/>
              <a:pathLst>
                <a:path w="141" h="333">
                  <a:moveTo>
                    <a:pt x="110" y="309"/>
                  </a:moveTo>
                  <a:lnTo>
                    <a:pt x="129" y="282"/>
                  </a:lnTo>
                  <a:lnTo>
                    <a:pt x="139" y="248"/>
                  </a:lnTo>
                  <a:lnTo>
                    <a:pt x="141" y="213"/>
                  </a:lnTo>
                  <a:lnTo>
                    <a:pt x="137" y="175"/>
                  </a:lnTo>
                  <a:lnTo>
                    <a:pt x="127" y="140"/>
                  </a:lnTo>
                  <a:lnTo>
                    <a:pt x="115" y="106"/>
                  </a:lnTo>
                  <a:lnTo>
                    <a:pt x="100" y="79"/>
                  </a:lnTo>
                  <a:lnTo>
                    <a:pt x="86" y="59"/>
                  </a:lnTo>
                  <a:lnTo>
                    <a:pt x="77" y="47"/>
                  </a:lnTo>
                  <a:lnTo>
                    <a:pt x="71" y="32"/>
                  </a:lnTo>
                  <a:lnTo>
                    <a:pt x="67" y="16"/>
                  </a:lnTo>
                  <a:lnTo>
                    <a:pt x="64" y="0"/>
                  </a:lnTo>
                  <a:lnTo>
                    <a:pt x="59" y="0"/>
                  </a:lnTo>
                  <a:lnTo>
                    <a:pt x="56" y="0"/>
                  </a:lnTo>
                  <a:lnTo>
                    <a:pt x="53" y="1"/>
                  </a:lnTo>
                  <a:lnTo>
                    <a:pt x="50" y="1"/>
                  </a:lnTo>
                  <a:lnTo>
                    <a:pt x="41" y="58"/>
                  </a:lnTo>
                  <a:lnTo>
                    <a:pt x="33" y="114"/>
                  </a:lnTo>
                  <a:lnTo>
                    <a:pt x="26" y="165"/>
                  </a:lnTo>
                  <a:lnTo>
                    <a:pt x="18" y="212"/>
                  </a:lnTo>
                  <a:lnTo>
                    <a:pt x="12" y="253"/>
                  </a:lnTo>
                  <a:lnTo>
                    <a:pt x="7" y="285"/>
                  </a:lnTo>
                  <a:lnTo>
                    <a:pt x="2" y="309"/>
                  </a:lnTo>
                  <a:lnTo>
                    <a:pt x="0" y="323"/>
                  </a:lnTo>
                  <a:lnTo>
                    <a:pt x="15" y="328"/>
                  </a:lnTo>
                  <a:lnTo>
                    <a:pt x="30" y="331"/>
                  </a:lnTo>
                  <a:lnTo>
                    <a:pt x="46" y="333"/>
                  </a:lnTo>
                  <a:lnTo>
                    <a:pt x="61" y="332"/>
                  </a:lnTo>
                  <a:lnTo>
                    <a:pt x="74" y="330"/>
                  </a:lnTo>
                  <a:lnTo>
                    <a:pt x="87" y="325"/>
                  </a:lnTo>
                  <a:lnTo>
                    <a:pt x="100" y="318"/>
                  </a:lnTo>
                  <a:lnTo>
                    <a:pt x="110" y="309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4" name="Freeform 25"/>
            <xdr:cNvSpPr>
              <a:spLocks/>
            </xdr:cNvSpPr>
          </xdr:nvSpPr>
          <xdr:spPr bwMode="auto">
            <a:xfrm>
              <a:off x="6100763" y="4718536"/>
              <a:ext cx="114300" cy="283795"/>
            </a:xfrm>
            <a:custGeom>
              <a:avLst/>
              <a:gdLst/>
              <a:ahLst/>
              <a:cxnLst>
                <a:cxn ang="0">
                  <a:pos x="116" y="317"/>
                </a:cxn>
                <a:cxn ang="0">
                  <a:pos x="106" y="311"/>
                </a:cxn>
                <a:cxn ang="0">
                  <a:pos x="95" y="304"/>
                </a:cxn>
                <a:cxn ang="0">
                  <a:pos x="84" y="297"/>
                </a:cxn>
                <a:cxn ang="0">
                  <a:pos x="75" y="288"/>
                </a:cxn>
                <a:cxn ang="0">
                  <a:pos x="66" y="279"/>
                </a:cxn>
                <a:cxn ang="0">
                  <a:pos x="59" y="269"/>
                </a:cxn>
                <a:cxn ang="0">
                  <a:pos x="52" y="257"/>
                </a:cxn>
                <a:cxn ang="0">
                  <a:pos x="46" y="245"/>
                </a:cxn>
                <a:cxn ang="0">
                  <a:pos x="40" y="227"/>
                </a:cxn>
                <a:cxn ang="0">
                  <a:pos x="36" y="207"/>
                </a:cxn>
                <a:cxn ang="0">
                  <a:pos x="34" y="185"/>
                </a:cxn>
                <a:cxn ang="0">
                  <a:pos x="35" y="162"/>
                </a:cxn>
                <a:cxn ang="0">
                  <a:pos x="39" y="138"/>
                </a:cxn>
                <a:cxn ang="0">
                  <a:pos x="47" y="114"/>
                </a:cxn>
                <a:cxn ang="0">
                  <a:pos x="60" y="89"/>
                </a:cxn>
                <a:cxn ang="0">
                  <a:pos x="79" y="65"/>
                </a:cxn>
                <a:cxn ang="0">
                  <a:pos x="88" y="55"/>
                </a:cxn>
                <a:cxn ang="0">
                  <a:pos x="95" y="47"/>
                </a:cxn>
                <a:cxn ang="0">
                  <a:pos x="102" y="39"/>
                </a:cxn>
                <a:cxn ang="0">
                  <a:pos x="109" y="30"/>
                </a:cxn>
                <a:cxn ang="0">
                  <a:pos x="114" y="22"/>
                </a:cxn>
                <a:cxn ang="0">
                  <a:pos x="119" y="15"/>
                </a:cxn>
                <a:cxn ang="0">
                  <a:pos x="124" y="7"/>
                </a:cxn>
                <a:cxn ang="0">
                  <a:pos x="128" y="0"/>
                </a:cxn>
                <a:cxn ang="0">
                  <a:pos x="124" y="1"/>
                </a:cxn>
                <a:cxn ang="0">
                  <a:pos x="119" y="2"/>
                </a:cxn>
                <a:cxn ang="0">
                  <a:pos x="115" y="2"/>
                </a:cxn>
                <a:cxn ang="0">
                  <a:pos x="111" y="3"/>
                </a:cxn>
                <a:cxn ang="0">
                  <a:pos x="106" y="4"/>
                </a:cxn>
                <a:cxn ang="0">
                  <a:pos x="101" y="5"/>
                </a:cxn>
                <a:cxn ang="0">
                  <a:pos x="97" y="6"/>
                </a:cxn>
                <a:cxn ang="0">
                  <a:pos x="93" y="7"/>
                </a:cxn>
                <a:cxn ang="0">
                  <a:pos x="89" y="14"/>
                </a:cxn>
                <a:cxn ang="0">
                  <a:pos x="86" y="20"/>
                </a:cxn>
                <a:cxn ang="0">
                  <a:pos x="80" y="27"/>
                </a:cxn>
                <a:cxn ang="0">
                  <a:pos x="76" y="33"/>
                </a:cxn>
                <a:cxn ang="0">
                  <a:pos x="71" y="40"/>
                </a:cxn>
                <a:cxn ang="0">
                  <a:pos x="64" y="46"/>
                </a:cxn>
                <a:cxn ang="0">
                  <a:pos x="58" y="52"/>
                </a:cxn>
                <a:cxn ang="0">
                  <a:pos x="52" y="58"/>
                </a:cxn>
                <a:cxn ang="0">
                  <a:pos x="35" y="78"/>
                </a:cxn>
                <a:cxn ang="0">
                  <a:pos x="20" y="106"/>
                </a:cxn>
                <a:cxn ang="0">
                  <a:pos x="8" y="137"/>
                </a:cxn>
                <a:cxn ang="0">
                  <a:pos x="1" y="171"/>
                </a:cxn>
                <a:cxn ang="0">
                  <a:pos x="0" y="207"/>
                </a:cxn>
                <a:cxn ang="0">
                  <a:pos x="5" y="243"/>
                </a:cxn>
                <a:cxn ang="0">
                  <a:pos x="19" y="277"/>
                </a:cxn>
                <a:cxn ang="0">
                  <a:pos x="42" y="306"/>
                </a:cxn>
                <a:cxn ang="0">
                  <a:pos x="46" y="310"/>
                </a:cxn>
                <a:cxn ang="0">
                  <a:pos x="51" y="314"/>
                </a:cxn>
                <a:cxn ang="0">
                  <a:pos x="55" y="317"/>
                </a:cxn>
                <a:cxn ang="0">
                  <a:pos x="59" y="320"/>
                </a:cxn>
                <a:cxn ang="0">
                  <a:pos x="63" y="323"/>
                </a:cxn>
                <a:cxn ang="0">
                  <a:pos x="68" y="326"/>
                </a:cxn>
                <a:cxn ang="0">
                  <a:pos x="73" y="329"/>
                </a:cxn>
                <a:cxn ang="0">
                  <a:pos x="77" y="331"/>
                </a:cxn>
                <a:cxn ang="0">
                  <a:pos x="116" y="319"/>
                </a:cxn>
                <a:cxn ang="0">
                  <a:pos x="116" y="319"/>
                </a:cxn>
                <a:cxn ang="0">
                  <a:pos x="116" y="318"/>
                </a:cxn>
                <a:cxn ang="0">
                  <a:pos x="116" y="318"/>
                </a:cxn>
                <a:cxn ang="0">
                  <a:pos x="116" y="317"/>
                </a:cxn>
              </a:cxnLst>
              <a:rect l="0" t="0" r="r" b="b"/>
              <a:pathLst>
                <a:path w="128" h="331">
                  <a:moveTo>
                    <a:pt x="116" y="317"/>
                  </a:moveTo>
                  <a:lnTo>
                    <a:pt x="106" y="311"/>
                  </a:lnTo>
                  <a:lnTo>
                    <a:pt x="95" y="304"/>
                  </a:lnTo>
                  <a:lnTo>
                    <a:pt x="84" y="297"/>
                  </a:lnTo>
                  <a:lnTo>
                    <a:pt x="75" y="288"/>
                  </a:lnTo>
                  <a:lnTo>
                    <a:pt x="66" y="279"/>
                  </a:lnTo>
                  <a:lnTo>
                    <a:pt x="59" y="269"/>
                  </a:lnTo>
                  <a:lnTo>
                    <a:pt x="52" y="257"/>
                  </a:lnTo>
                  <a:lnTo>
                    <a:pt x="46" y="245"/>
                  </a:lnTo>
                  <a:lnTo>
                    <a:pt x="40" y="227"/>
                  </a:lnTo>
                  <a:lnTo>
                    <a:pt x="36" y="207"/>
                  </a:lnTo>
                  <a:lnTo>
                    <a:pt x="34" y="185"/>
                  </a:lnTo>
                  <a:lnTo>
                    <a:pt x="35" y="162"/>
                  </a:lnTo>
                  <a:lnTo>
                    <a:pt x="39" y="138"/>
                  </a:lnTo>
                  <a:lnTo>
                    <a:pt x="47" y="114"/>
                  </a:lnTo>
                  <a:lnTo>
                    <a:pt x="60" y="89"/>
                  </a:lnTo>
                  <a:lnTo>
                    <a:pt x="79" y="65"/>
                  </a:lnTo>
                  <a:lnTo>
                    <a:pt x="88" y="55"/>
                  </a:lnTo>
                  <a:lnTo>
                    <a:pt x="95" y="47"/>
                  </a:lnTo>
                  <a:lnTo>
                    <a:pt x="102" y="39"/>
                  </a:lnTo>
                  <a:lnTo>
                    <a:pt x="109" y="30"/>
                  </a:lnTo>
                  <a:lnTo>
                    <a:pt x="114" y="22"/>
                  </a:lnTo>
                  <a:lnTo>
                    <a:pt x="119" y="15"/>
                  </a:lnTo>
                  <a:lnTo>
                    <a:pt x="124" y="7"/>
                  </a:lnTo>
                  <a:lnTo>
                    <a:pt x="128" y="0"/>
                  </a:lnTo>
                  <a:lnTo>
                    <a:pt x="124" y="1"/>
                  </a:lnTo>
                  <a:lnTo>
                    <a:pt x="119" y="2"/>
                  </a:lnTo>
                  <a:lnTo>
                    <a:pt x="115" y="2"/>
                  </a:lnTo>
                  <a:lnTo>
                    <a:pt x="111" y="3"/>
                  </a:lnTo>
                  <a:lnTo>
                    <a:pt x="106" y="4"/>
                  </a:lnTo>
                  <a:lnTo>
                    <a:pt x="101" y="5"/>
                  </a:lnTo>
                  <a:lnTo>
                    <a:pt x="97" y="6"/>
                  </a:lnTo>
                  <a:lnTo>
                    <a:pt x="93" y="7"/>
                  </a:lnTo>
                  <a:lnTo>
                    <a:pt x="89" y="14"/>
                  </a:lnTo>
                  <a:lnTo>
                    <a:pt x="86" y="20"/>
                  </a:lnTo>
                  <a:lnTo>
                    <a:pt x="80" y="27"/>
                  </a:lnTo>
                  <a:lnTo>
                    <a:pt x="76" y="33"/>
                  </a:lnTo>
                  <a:lnTo>
                    <a:pt x="71" y="40"/>
                  </a:lnTo>
                  <a:lnTo>
                    <a:pt x="64" y="46"/>
                  </a:lnTo>
                  <a:lnTo>
                    <a:pt x="58" y="52"/>
                  </a:lnTo>
                  <a:lnTo>
                    <a:pt x="52" y="58"/>
                  </a:lnTo>
                  <a:lnTo>
                    <a:pt x="35" y="78"/>
                  </a:lnTo>
                  <a:lnTo>
                    <a:pt x="20" y="106"/>
                  </a:lnTo>
                  <a:lnTo>
                    <a:pt x="8" y="137"/>
                  </a:lnTo>
                  <a:lnTo>
                    <a:pt x="1" y="171"/>
                  </a:lnTo>
                  <a:lnTo>
                    <a:pt x="0" y="207"/>
                  </a:lnTo>
                  <a:lnTo>
                    <a:pt x="5" y="243"/>
                  </a:lnTo>
                  <a:lnTo>
                    <a:pt x="19" y="277"/>
                  </a:lnTo>
                  <a:lnTo>
                    <a:pt x="42" y="306"/>
                  </a:lnTo>
                  <a:lnTo>
                    <a:pt x="46" y="310"/>
                  </a:lnTo>
                  <a:lnTo>
                    <a:pt x="51" y="314"/>
                  </a:lnTo>
                  <a:lnTo>
                    <a:pt x="55" y="317"/>
                  </a:lnTo>
                  <a:lnTo>
                    <a:pt x="59" y="320"/>
                  </a:lnTo>
                  <a:lnTo>
                    <a:pt x="63" y="323"/>
                  </a:lnTo>
                  <a:lnTo>
                    <a:pt x="68" y="326"/>
                  </a:lnTo>
                  <a:lnTo>
                    <a:pt x="73" y="329"/>
                  </a:lnTo>
                  <a:lnTo>
                    <a:pt x="77" y="331"/>
                  </a:lnTo>
                  <a:lnTo>
                    <a:pt x="116" y="319"/>
                  </a:lnTo>
                  <a:lnTo>
                    <a:pt x="116" y="319"/>
                  </a:lnTo>
                  <a:lnTo>
                    <a:pt x="116" y="318"/>
                  </a:lnTo>
                  <a:lnTo>
                    <a:pt x="116" y="318"/>
                  </a:lnTo>
                  <a:lnTo>
                    <a:pt x="116" y="317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5" name="Freeform 26"/>
            <xdr:cNvSpPr>
              <a:spLocks/>
            </xdr:cNvSpPr>
          </xdr:nvSpPr>
          <xdr:spPr bwMode="auto">
            <a:xfrm>
              <a:off x="5414963" y="4699692"/>
              <a:ext cx="76200" cy="180153"/>
            </a:xfrm>
            <a:custGeom>
              <a:avLst/>
              <a:gdLst/>
              <a:ahLst/>
              <a:cxnLst>
                <a:cxn ang="0">
                  <a:pos x="93" y="198"/>
                </a:cxn>
                <a:cxn ang="0">
                  <a:pos x="85" y="194"/>
                </a:cxn>
                <a:cxn ang="0">
                  <a:pos x="76" y="189"/>
                </a:cxn>
                <a:cxn ang="0">
                  <a:pos x="68" y="183"/>
                </a:cxn>
                <a:cxn ang="0">
                  <a:pos x="61" y="175"/>
                </a:cxn>
                <a:cxn ang="0">
                  <a:pos x="54" y="168"/>
                </a:cxn>
                <a:cxn ang="0">
                  <a:pos x="48" y="159"/>
                </a:cxn>
                <a:cxn ang="0">
                  <a:pos x="43" y="149"/>
                </a:cxn>
                <a:cxn ang="0">
                  <a:pos x="37" y="139"/>
                </a:cxn>
                <a:cxn ang="0">
                  <a:pos x="29" y="112"/>
                </a:cxn>
                <a:cxn ang="0">
                  <a:pos x="27" y="79"/>
                </a:cxn>
                <a:cxn ang="0">
                  <a:pos x="33" y="45"/>
                </a:cxn>
                <a:cxn ang="0">
                  <a:pos x="50" y="9"/>
                </a:cxn>
                <a:cxn ang="0">
                  <a:pos x="45" y="7"/>
                </a:cxn>
                <a:cxn ang="0">
                  <a:pos x="40" y="4"/>
                </a:cxn>
                <a:cxn ang="0">
                  <a:pos x="35" y="2"/>
                </a:cxn>
                <a:cxn ang="0">
                  <a:pos x="30" y="0"/>
                </a:cxn>
                <a:cxn ang="0">
                  <a:pos x="19" y="19"/>
                </a:cxn>
                <a:cxn ang="0">
                  <a:pos x="10" y="41"/>
                </a:cxn>
                <a:cxn ang="0">
                  <a:pos x="3" y="66"/>
                </a:cxn>
                <a:cxn ang="0">
                  <a:pos x="0" y="92"/>
                </a:cxn>
                <a:cxn ang="0">
                  <a:pos x="0" y="119"/>
                </a:cxn>
                <a:cxn ang="0">
                  <a:pos x="6" y="145"/>
                </a:cxn>
                <a:cxn ang="0">
                  <a:pos x="17" y="169"/>
                </a:cxn>
                <a:cxn ang="0">
                  <a:pos x="34" y="191"/>
                </a:cxn>
                <a:cxn ang="0">
                  <a:pos x="40" y="196"/>
                </a:cxn>
                <a:cxn ang="0">
                  <a:pos x="48" y="202"/>
                </a:cxn>
                <a:cxn ang="0">
                  <a:pos x="55" y="207"/>
                </a:cxn>
                <a:cxn ang="0">
                  <a:pos x="63" y="21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0"/>
                </a:cxn>
                <a:cxn ang="0">
                  <a:pos x="93" y="198"/>
                </a:cxn>
              </a:cxnLst>
              <a:rect l="0" t="0" r="r" b="b"/>
              <a:pathLst>
                <a:path w="93" h="211">
                  <a:moveTo>
                    <a:pt x="93" y="198"/>
                  </a:moveTo>
                  <a:lnTo>
                    <a:pt x="85" y="194"/>
                  </a:lnTo>
                  <a:lnTo>
                    <a:pt x="76" y="189"/>
                  </a:lnTo>
                  <a:lnTo>
                    <a:pt x="68" y="183"/>
                  </a:lnTo>
                  <a:lnTo>
                    <a:pt x="61" y="175"/>
                  </a:lnTo>
                  <a:lnTo>
                    <a:pt x="54" y="168"/>
                  </a:lnTo>
                  <a:lnTo>
                    <a:pt x="48" y="159"/>
                  </a:lnTo>
                  <a:lnTo>
                    <a:pt x="43" y="149"/>
                  </a:lnTo>
                  <a:lnTo>
                    <a:pt x="37" y="139"/>
                  </a:lnTo>
                  <a:lnTo>
                    <a:pt x="29" y="112"/>
                  </a:lnTo>
                  <a:lnTo>
                    <a:pt x="27" y="79"/>
                  </a:lnTo>
                  <a:lnTo>
                    <a:pt x="33" y="45"/>
                  </a:lnTo>
                  <a:lnTo>
                    <a:pt x="50" y="9"/>
                  </a:lnTo>
                  <a:lnTo>
                    <a:pt x="45" y="7"/>
                  </a:lnTo>
                  <a:lnTo>
                    <a:pt x="40" y="4"/>
                  </a:lnTo>
                  <a:lnTo>
                    <a:pt x="35" y="2"/>
                  </a:lnTo>
                  <a:lnTo>
                    <a:pt x="30" y="0"/>
                  </a:lnTo>
                  <a:lnTo>
                    <a:pt x="19" y="19"/>
                  </a:lnTo>
                  <a:lnTo>
                    <a:pt x="10" y="41"/>
                  </a:lnTo>
                  <a:lnTo>
                    <a:pt x="3" y="66"/>
                  </a:lnTo>
                  <a:lnTo>
                    <a:pt x="0" y="92"/>
                  </a:lnTo>
                  <a:lnTo>
                    <a:pt x="0" y="119"/>
                  </a:lnTo>
                  <a:lnTo>
                    <a:pt x="6" y="145"/>
                  </a:lnTo>
                  <a:lnTo>
                    <a:pt x="17" y="169"/>
                  </a:lnTo>
                  <a:lnTo>
                    <a:pt x="34" y="191"/>
                  </a:lnTo>
                  <a:lnTo>
                    <a:pt x="40" y="196"/>
                  </a:lnTo>
                  <a:lnTo>
                    <a:pt x="48" y="202"/>
                  </a:lnTo>
                  <a:lnTo>
                    <a:pt x="55" y="207"/>
                  </a:lnTo>
                  <a:lnTo>
                    <a:pt x="63" y="21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0"/>
                  </a:lnTo>
                  <a:lnTo>
                    <a:pt x="93" y="19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6" name="Freeform 27"/>
            <xdr:cNvSpPr>
              <a:spLocks/>
            </xdr:cNvSpPr>
          </xdr:nvSpPr>
          <xdr:spPr bwMode="auto">
            <a:xfrm>
              <a:off x="5491163" y="4727958"/>
              <a:ext cx="104775" cy="142464"/>
            </a:xfrm>
            <a:custGeom>
              <a:avLst/>
              <a:gdLst/>
              <a:ahLst/>
              <a:cxnLst>
                <a:cxn ang="0">
                  <a:pos x="89" y="148"/>
                </a:cxn>
                <a:cxn ang="0">
                  <a:pos x="105" y="125"/>
                </a:cxn>
                <a:cxn ang="0">
                  <a:pos x="113" y="98"/>
                </a:cxn>
                <a:cxn ang="0">
                  <a:pos x="114" y="68"/>
                </a:cxn>
                <a:cxn ang="0">
                  <a:pos x="110" y="36"/>
                </a:cxn>
                <a:cxn ang="0">
                  <a:pos x="99" y="32"/>
                </a:cxn>
                <a:cxn ang="0">
                  <a:pos x="88" y="27"/>
                </a:cxn>
                <a:cxn ang="0">
                  <a:pos x="78" y="23"/>
                </a:cxn>
                <a:cxn ang="0">
                  <a:pos x="67" y="17"/>
                </a:cxn>
                <a:cxn ang="0">
                  <a:pos x="56" y="13"/>
                </a:cxn>
                <a:cxn ang="0">
                  <a:pos x="46" y="9"/>
                </a:cxn>
                <a:cxn ang="0">
                  <a:pos x="35" y="4"/>
                </a:cxn>
                <a:cxn ang="0">
                  <a:pos x="26" y="0"/>
                </a:cxn>
                <a:cxn ang="0">
                  <a:pos x="16" y="57"/>
                </a:cxn>
                <a:cxn ang="0">
                  <a:pos x="9" y="105"/>
                </a:cxn>
                <a:cxn ang="0">
                  <a:pos x="4" y="141"/>
                </a:cxn>
                <a:cxn ang="0">
                  <a:pos x="0" y="158"/>
                </a:cxn>
                <a:cxn ang="0">
                  <a:pos x="12" y="163"/>
                </a:cxn>
                <a:cxn ang="0">
                  <a:pos x="25" y="166"/>
                </a:cxn>
                <a:cxn ang="0">
                  <a:pos x="36" y="168"/>
                </a:cxn>
                <a:cxn ang="0">
                  <a:pos x="48" y="167"/>
                </a:cxn>
                <a:cxn ang="0">
                  <a:pos x="60" y="165"/>
                </a:cxn>
                <a:cxn ang="0">
                  <a:pos x="70" y="161"/>
                </a:cxn>
                <a:cxn ang="0">
                  <a:pos x="81" y="155"/>
                </a:cxn>
                <a:cxn ang="0">
                  <a:pos x="89" y="148"/>
                </a:cxn>
              </a:cxnLst>
              <a:rect l="0" t="0" r="r" b="b"/>
              <a:pathLst>
                <a:path w="114" h="168">
                  <a:moveTo>
                    <a:pt x="89" y="148"/>
                  </a:moveTo>
                  <a:lnTo>
                    <a:pt x="105" y="125"/>
                  </a:lnTo>
                  <a:lnTo>
                    <a:pt x="113" y="98"/>
                  </a:lnTo>
                  <a:lnTo>
                    <a:pt x="114" y="68"/>
                  </a:lnTo>
                  <a:lnTo>
                    <a:pt x="110" y="36"/>
                  </a:lnTo>
                  <a:lnTo>
                    <a:pt x="99" y="32"/>
                  </a:lnTo>
                  <a:lnTo>
                    <a:pt x="88" y="27"/>
                  </a:lnTo>
                  <a:lnTo>
                    <a:pt x="78" y="23"/>
                  </a:lnTo>
                  <a:lnTo>
                    <a:pt x="67" y="17"/>
                  </a:lnTo>
                  <a:lnTo>
                    <a:pt x="56" y="13"/>
                  </a:lnTo>
                  <a:lnTo>
                    <a:pt x="46" y="9"/>
                  </a:lnTo>
                  <a:lnTo>
                    <a:pt x="35" y="4"/>
                  </a:lnTo>
                  <a:lnTo>
                    <a:pt x="26" y="0"/>
                  </a:lnTo>
                  <a:lnTo>
                    <a:pt x="16" y="57"/>
                  </a:lnTo>
                  <a:lnTo>
                    <a:pt x="9" y="105"/>
                  </a:lnTo>
                  <a:lnTo>
                    <a:pt x="4" y="141"/>
                  </a:lnTo>
                  <a:lnTo>
                    <a:pt x="0" y="158"/>
                  </a:lnTo>
                  <a:lnTo>
                    <a:pt x="12" y="163"/>
                  </a:lnTo>
                  <a:lnTo>
                    <a:pt x="25" y="166"/>
                  </a:lnTo>
                  <a:lnTo>
                    <a:pt x="36" y="168"/>
                  </a:lnTo>
                  <a:lnTo>
                    <a:pt x="48" y="167"/>
                  </a:lnTo>
                  <a:lnTo>
                    <a:pt x="60" y="165"/>
                  </a:lnTo>
                  <a:lnTo>
                    <a:pt x="70" y="161"/>
                  </a:lnTo>
                  <a:lnTo>
                    <a:pt x="81" y="155"/>
                  </a:lnTo>
                  <a:lnTo>
                    <a:pt x="89" y="14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7" name="Freeform 40"/>
            <xdr:cNvSpPr>
              <a:spLocks/>
            </xdr:cNvSpPr>
          </xdr:nvSpPr>
          <xdr:spPr bwMode="auto">
            <a:xfrm>
              <a:off x="4748213" y="4585493"/>
              <a:ext cx="1828800" cy="700632"/>
            </a:xfrm>
            <a:custGeom>
              <a:avLst/>
              <a:gdLst/>
              <a:ahLst/>
              <a:cxnLst>
                <a:cxn ang="0">
                  <a:pos x="218" y="346"/>
                </a:cxn>
                <a:cxn ang="0">
                  <a:pos x="257" y="310"/>
                </a:cxn>
                <a:cxn ang="0">
                  <a:pos x="327" y="338"/>
                </a:cxn>
                <a:cxn ang="0">
                  <a:pos x="479" y="396"/>
                </a:cxn>
                <a:cxn ang="0">
                  <a:pos x="694" y="470"/>
                </a:cxn>
                <a:cxn ang="0">
                  <a:pos x="948" y="545"/>
                </a:cxn>
                <a:cxn ang="0">
                  <a:pos x="1221" y="610"/>
                </a:cxn>
                <a:cxn ang="0">
                  <a:pos x="1493" y="650"/>
                </a:cxn>
                <a:cxn ang="0">
                  <a:pos x="1783" y="637"/>
                </a:cxn>
                <a:cxn ang="0">
                  <a:pos x="1915" y="564"/>
                </a:cxn>
                <a:cxn ang="0">
                  <a:pos x="1942" y="498"/>
                </a:cxn>
                <a:cxn ang="0">
                  <a:pos x="1956" y="514"/>
                </a:cxn>
                <a:cxn ang="0">
                  <a:pos x="1960" y="628"/>
                </a:cxn>
                <a:cxn ang="0">
                  <a:pos x="2110" y="517"/>
                </a:cxn>
                <a:cxn ang="0">
                  <a:pos x="2098" y="407"/>
                </a:cxn>
                <a:cxn ang="0">
                  <a:pos x="2059" y="299"/>
                </a:cxn>
                <a:cxn ang="0">
                  <a:pos x="2005" y="222"/>
                </a:cxn>
                <a:cxn ang="0">
                  <a:pos x="1942" y="173"/>
                </a:cxn>
                <a:cxn ang="0">
                  <a:pos x="1872" y="148"/>
                </a:cxn>
                <a:cxn ang="0">
                  <a:pos x="1803" y="141"/>
                </a:cxn>
                <a:cxn ang="0">
                  <a:pos x="1786" y="176"/>
                </a:cxn>
                <a:cxn ang="0">
                  <a:pos x="1847" y="307"/>
                </a:cxn>
                <a:cxn ang="0">
                  <a:pos x="1825" y="469"/>
                </a:cxn>
                <a:cxn ang="0">
                  <a:pos x="1776" y="500"/>
                </a:cxn>
                <a:cxn ang="0">
                  <a:pos x="1709" y="503"/>
                </a:cxn>
                <a:cxn ang="0">
                  <a:pos x="1640" y="481"/>
                </a:cxn>
                <a:cxn ang="0">
                  <a:pos x="1240" y="424"/>
                </a:cxn>
                <a:cxn ang="0">
                  <a:pos x="1207" y="247"/>
                </a:cxn>
                <a:cxn ang="0">
                  <a:pos x="1141" y="247"/>
                </a:cxn>
                <a:cxn ang="0">
                  <a:pos x="1077" y="238"/>
                </a:cxn>
                <a:cxn ang="0">
                  <a:pos x="1015" y="220"/>
                </a:cxn>
                <a:cxn ang="0">
                  <a:pos x="985" y="318"/>
                </a:cxn>
                <a:cxn ang="0">
                  <a:pos x="897" y="356"/>
                </a:cxn>
                <a:cxn ang="0">
                  <a:pos x="516" y="318"/>
                </a:cxn>
                <a:cxn ang="0">
                  <a:pos x="489" y="174"/>
                </a:cxn>
                <a:cxn ang="0">
                  <a:pos x="424" y="3"/>
                </a:cxn>
                <a:cxn ang="0">
                  <a:pos x="326" y="0"/>
                </a:cxn>
                <a:cxn ang="0">
                  <a:pos x="183" y="31"/>
                </a:cxn>
                <a:cxn ang="0">
                  <a:pos x="70" y="122"/>
                </a:cxn>
                <a:cxn ang="0">
                  <a:pos x="7" y="250"/>
                </a:cxn>
                <a:cxn ang="0">
                  <a:pos x="0" y="334"/>
                </a:cxn>
                <a:cxn ang="0">
                  <a:pos x="19" y="421"/>
                </a:cxn>
                <a:cxn ang="0">
                  <a:pos x="74" y="514"/>
                </a:cxn>
                <a:cxn ang="0">
                  <a:pos x="168" y="595"/>
                </a:cxn>
                <a:cxn ang="0">
                  <a:pos x="317" y="663"/>
                </a:cxn>
                <a:cxn ang="0">
                  <a:pos x="460" y="701"/>
                </a:cxn>
                <a:cxn ang="0">
                  <a:pos x="616" y="753"/>
                </a:cxn>
                <a:cxn ang="0">
                  <a:pos x="1313" y="719"/>
                </a:cxn>
                <a:cxn ang="0">
                  <a:pos x="1181" y="692"/>
                </a:cxn>
                <a:cxn ang="0">
                  <a:pos x="1034" y="656"/>
                </a:cxn>
                <a:cxn ang="0">
                  <a:pos x="870" y="609"/>
                </a:cxn>
                <a:cxn ang="0">
                  <a:pos x="690" y="550"/>
                </a:cxn>
                <a:cxn ang="0">
                  <a:pos x="492" y="479"/>
                </a:cxn>
                <a:cxn ang="0">
                  <a:pos x="276" y="393"/>
                </a:cxn>
              </a:cxnLst>
              <a:rect l="0" t="0" r="r" b="b"/>
              <a:pathLst>
                <a:path w="2110" h="815">
                  <a:moveTo>
                    <a:pt x="231" y="375"/>
                  </a:moveTo>
                  <a:lnTo>
                    <a:pt x="229" y="373"/>
                  </a:lnTo>
                  <a:lnTo>
                    <a:pt x="225" y="366"/>
                  </a:lnTo>
                  <a:lnTo>
                    <a:pt x="220" y="357"/>
                  </a:lnTo>
                  <a:lnTo>
                    <a:pt x="218" y="346"/>
                  </a:lnTo>
                  <a:lnTo>
                    <a:pt x="218" y="335"/>
                  </a:lnTo>
                  <a:lnTo>
                    <a:pt x="222" y="323"/>
                  </a:lnTo>
                  <a:lnTo>
                    <a:pt x="235" y="315"/>
                  </a:lnTo>
                  <a:lnTo>
                    <a:pt x="255" y="309"/>
                  </a:lnTo>
                  <a:lnTo>
                    <a:pt x="257" y="310"/>
                  </a:lnTo>
                  <a:lnTo>
                    <a:pt x="263" y="312"/>
                  </a:lnTo>
                  <a:lnTo>
                    <a:pt x="274" y="316"/>
                  </a:lnTo>
                  <a:lnTo>
                    <a:pt x="288" y="322"/>
                  </a:lnTo>
                  <a:lnTo>
                    <a:pt x="306" y="330"/>
                  </a:lnTo>
                  <a:lnTo>
                    <a:pt x="327" y="338"/>
                  </a:lnTo>
                  <a:lnTo>
                    <a:pt x="351" y="347"/>
                  </a:lnTo>
                  <a:lnTo>
                    <a:pt x="379" y="358"/>
                  </a:lnTo>
                  <a:lnTo>
                    <a:pt x="409" y="369"/>
                  </a:lnTo>
                  <a:lnTo>
                    <a:pt x="443" y="382"/>
                  </a:lnTo>
                  <a:lnTo>
                    <a:pt x="479" y="396"/>
                  </a:lnTo>
                  <a:lnTo>
                    <a:pt x="518" y="409"/>
                  </a:lnTo>
                  <a:lnTo>
                    <a:pt x="559" y="424"/>
                  </a:lnTo>
                  <a:lnTo>
                    <a:pt x="602" y="438"/>
                  </a:lnTo>
                  <a:lnTo>
                    <a:pt x="647" y="454"/>
                  </a:lnTo>
                  <a:lnTo>
                    <a:pt x="694" y="470"/>
                  </a:lnTo>
                  <a:lnTo>
                    <a:pt x="742" y="484"/>
                  </a:lnTo>
                  <a:lnTo>
                    <a:pt x="791" y="500"/>
                  </a:lnTo>
                  <a:lnTo>
                    <a:pt x="842" y="516"/>
                  </a:lnTo>
                  <a:lnTo>
                    <a:pt x="895" y="530"/>
                  </a:lnTo>
                  <a:lnTo>
                    <a:pt x="948" y="545"/>
                  </a:lnTo>
                  <a:lnTo>
                    <a:pt x="1002" y="560"/>
                  </a:lnTo>
                  <a:lnTo>
                    <a:pt x="1056" y="573"/>
                  </a:lnTo>
                  <a:lnTo>
                    <a:pt x="1111" y="586"/>
                  </a:lnTo>
                  <a:lnTo>
                    <a:pt x="1166" y="598"/>
                  </a:lnTo>
                  <a:lnTo>
                    <a:pt x="1221" y="610"/>
                  </a:lnTo>
                  <a:lnTo>
                    <a:pt x="1276" y="620"/>
                  </a:lnTo>
                  <a:lnTo>
                    <a:pt x="1331" y="630"/>
                  </a:lnTo>
                  <a:lnTo>
                    <a:pt x="1386" y="637"/>
                  </a:lnTo>
                  <a:lnTo>
                    <a:pt x="1440" y="644"/>
                  </a:lnTo>
                  <a:lnTo>
                    <a:pt x="1493" y="650"/>
                  </a:lnTo>
                  <a:lnTo>
                    <a:pt x="1545" y="653"/>
                  </a:lnTo>
                  <a:lnTo>
                    <a:pt x="1618" y="655"/>
                  </a:lnTo>
                  <a:lnTo>
                    <a:pt x="1681" y="653"/>
                  </a:lnTo>
                  <a:lnTo>
                    <a:pt x="1736" y="646"/>
                  </a:lnTo>
                  <a:lnTo>
                    <a:pt x="1783" y="637"/>
                  </a:lnTo>
                  <a:lnTo>
                    <a:pt x="1822" y="626"/>
                  </a:lnTo>
                  <a:lnTo>
                    <a:pt x="1854" y="611"/>
                  </a:lnTo>
                  <a:lnTo>
                    <a:pt x="1879" y="596"/>
                  </a:lnTo>
                  <a:lnTo>
                    <a:pt x="1899" y="580"/>
                  </a:lnTo>
                  <a:lnTo>
                    <a:pt x="1915" y="564"/>
                  </a:lnTo>
                  <a:lnTo>
                    <a:pt x="1926" y="547"/>
                  </a:lnTo>
                  <a:lnTo>
                    <a:pt x="1933" y="532"/>
                  </a:lnTo>
                  <a:lnTo>
                    <a:pt x="1938" y="518"/>
                  </a:lnTo>
                  <a:lnTo>
                    <a:pt x="1941" y="506"/>
                  </a:lnTo>
                  <a:lnTo>
                    <a:pt x="1942" y="498"/>
                  </a:lnTo>
                  <a:lnTo>
                    <a:pt x="1942" y="492"/>
                  </a:lnTo>
                  <a:lnTo>
                    <a:pt x="1942" y="490"/>
                  </a:lnTo>
                  <a:lnTo>
                    <a:pt x="1944" y="493"/>
                  </a:lnTo>
                  <a:lnTo>
                    <a:pt x="1949" y="501"/>
                  </a:lnTo>
                  <a:lnTo>
                    <a:pt x="1956" y="514"/>
                  </a:lnTo>
                  <a:lnTo>
                    <a:pt x="1964" y="530"/>
                  </a:lnTo>
                  <a:lnTo>
                    <a:pt x="1969" y="551"/>
                  </a:lnTo>
                  <a:lnTo>
                    <a:pt x="1971" y="574"/>
                  </a:lnTo>
                  <a:lnTo>
                    <a:pt x="1968" y="600"/>
                  </a:lnTo>
                  <a:lnTo>
                    <a:pt x="1960" y="628"/>
                  </a:lnTo>
                  <a:lnTo>
                    <a:pt x="2097" y="607"/>
                  </a:lnTo>
                  <a:lnTo>
                    <a:pt x="2102" y="585"/>
                  </a:lnTo>
                  <a:lnTo>
                    <a:pt x="2106" y="563"/>
                  </a:lnTo>
                  <a:lnTo>
                    <a:pt x="2109" y="540"/>
                  </a:lnTo>
                  <a:lnTo>
                    <a:pt x="2110" y="517"/>
                  </a:lnTo>
                  <a:lnTo>
                    <a:pt x="2110" y="495"/>
                  </a:lnTo>
                  <a:lnTo>
                    <a:pt x="2109" y="473"/>
                  </a:lnTo>
                  <a:lnTo>
                    <a:pt x="2107" y="451"/>
                  </a:lnTo>
                  <a:lnTo>
                    <a:pt x="2104" y="429"/>
                  </a:lnTo>
                  <a:lnTo>
                    <a:pt x="2098" y="407"/>
                  </a:lnTo>
                  <a:lnTo>
                    <a:pt x="2093" y="384"/>
                  </a:lnTo>
                  <a:lnTo>
                    <a:pt x="2086" y="362"/>
                  </a:lnTo>
                  <a:lnTo>
                    <a:pt x="2077" y="339"/>
                  </a:lnTo>
                  <a:lnTo>
                    <a:pt x="2069" y="318"/>
                  </a:lnTo>
                  <a:lnTo>
                    <a:pt x="2059" y="299"/>
                  </a:lnTo>
                  <a:lnTo>
                    <a:pt x="2049" y="282"/>
                  </a:lnTo>
                  <a:lnTo>
                    <a:pt x="2039" y="265"/>
                  </a:lnTo>
                  <a:lnTo>
                    <a:pt x="2027" y="249"/>
                  </a:lnTo>
                  <a:lnTo>
                    <a:pt x="2017" y="236"/>
                  </a:lnTo>
                  <a:lnTo>
                    <a:pt x="2005" y="222"/>
                  </a:lnTo>
                  <a:lnTo>
                    <a:pt x="1993" y="211"/>
                  </a:lnTo>
                  <a:lnTo>
                    <a:pt x="1981" y="200"/>
                  </a:lnTo>
                  <a:lnTo>
                    <a:pt x="1968" y="190"/>
                  </a:lnTo>
                  <a:lnTo>
                    <a:pt x="1955" y="181"/>
                  </a:lnTo>
                  <a:lnTo>
                    <a:pt x="1942" y="173"/>
                  </a:lnTo>
                  <a:lnTo>
                    <a:pt x="1928" y="167"/>
                  </a:lnTo>
                  <a:lnTo>
                    <a:pt x="1914" y="160"/>
                  </a:lnTo>
                  <a:lnTo>
                    <a:pt x="1899" y="155"/>
                  </a:lnTo>
                  <a:lnTo>
                    <a:pt x="1885" y="151"/>
                  </a:lnTo>
                  <a:lnTo>
                    <a:pt x="1872" y="148"/>
                  </a:lnTo>
                  <a:lnTo>
                    <a:pt x="1858" y="145"/>
                  </a:lnTo>
                  <a:lnTo>
                    <a:pt x="1845" y="144"/>
                  </a:lnTo>
                  <a:lnTo>
                    <a:pt x="1832" y="142"/>
                  </a:lnTo>
                  <a:lnTo>
                    <a:pt x="1818" y="141"/>
                  </a:lnTo>
                  <a:lnTo>
                    <a:pt x="1803" y="141"/>
                  </a:lnTo>
                  <a:lnTo>
                    <a:pt x="1789" y="141"/>
                  </a:lnTo>
                  <a:lnTo>
                    <a:pt x="1774" y="141"/>
                  </a:lnTo>
                  <a:lnTo>
                    <a:pt x="1778" y="153"/>
                  </a:lnTo>
                  <a:lnTo>
                    <a:pt x="1781" y="166"/>
                  </a:lnTo>
                  <a:lnTo>
                    <a:pt x="1786" y="176"/>
                  </a:lnTo>
                  <a:lnTo>
                    <a:pt x="1792" y="185"/>
                  </a:lnTo>
                  <a:lnTo>
                    <a:pt x="1807" y="207"/>
                  </a:lnTo>
                  <a:lnTo>
                    <a:pt x="1822" y="236"/>
                  </a:lnTo>
                  <a:lnTo>
                    <a:pt x="1836" y="269"/>
                  </a:lnTo>
                  <a:lnTo>
                    <a:pt x="1847" y="307"/>
                  </a:lnTo>
                  <a:lnTo>
                    <a:pt x="1854" y="345"/>
                  </a:lnTo>
                  <a:lnTo>
                    <a:pt x="1854" y="385"/>
                  </a:lnTo>
                  <a:lnTo>
                    <a:pt x="1847" y="424"/>
                  </a:lnTo>
                  <a:lnTo>
                    <a:pt x="1832" y="459"/>
                  </a:lnTo>
                  <a:lnTo>
                    <a:pt x="1825" y="469"/>
                  </a:lnTo>
                  <a:lnTo>
                    <a:pt x="1817" y="477"/>
                  </a:lnTo>
                  <a:lnTo>
                    <a:pt x="1808" y="484"/>
                  </a:lnTo>
                  <a:lnTo>
                    <a:pt x="1798" y="491"/>
                  </a:lnTo>
                  <a:lnTo>
                    <a:pt x="1787" y="496"/>
                  </a:lnTo>
                  <a:lnTo>
                    <a:pt x="1776" y="500"/>
                  </a:lnTo>
                  <a:lnTo>
                    <a:pt x="1763" y="502"/>
                  </a:lnTo>
                  <a:lnTo>
                    <a:pt x="1750" y="504"/>
                  </a:lnTo>
                  <a:lnTo>
                    <a:pt x="1736" y="505"/>
                  </a:lnTo>
                  <a:lnTo>
                    <a:pt x="1723" y="505"/>
                  </a:lnTo>
                  <a:lnTo>
                    <a:pt x="1709" y="503"/>
                  </a:lnTo>
                  <a:lnTo>
                    <a:pt x="1694" y="501"/>
                  </a:lnTo>
                  <a:lnTo>
                    <a:pt x="1680" y="498"/>
                  </a:lnTo>
                  <a:lnTo>
                    <a:pt x="1667" y="494"/>
                  </a:lnTo>
                  <a:lnTo>
                    <a:pt x="1653" y="488"/>
                  </a:lnTo>
                  <a:lnTo>
                    <a:pt x="1640" y="481"/>
                  </a:lnTo>
                  <a:lnTo>
                    <a:pt x="1487" y="532"/>
                  </a:lnTo>
                  <a:lnTo>
                    <a:pt x="1248" y="459"/>
                  </a:lnTo>
                  <a:lnTo>
                    <a:pt x="1246" y="455"/>
                  </a:lnTo>
                  <a:lnTo>
                    <a:pt x="1244" y="443"/>
                  </a:lnTo>
                  <a:lnTo>
                    <a:pt x="1240" y="424"/>
                  </a:lnTo>
                  <a:lnTo>
                    <a:pt x="1236" y="399"/>
                  </a:lnTo>
                  <a:lnTo>
                    <a:pt x="1230" y="367"/>
                  </a:lnTo>
                  <a:lnTo>
                    <a:pt x="1222" y="331"/>
                  </a:lnTo>
                  <a:lnTo>
                    <a:pt x="1215" y="291"/>
                  </a:lnTo>
                  <a:lnTo>
                    <a:pt x="1207" y="247"/>
                  </a:lnTo>
                  <a:lnTo>
                    <a:pt x="1194" y="247"/>
                  </a:lnTo>
                  <a:lnTo>
                    <a:pt x="1181" y="248"/>
                  </a:lnTo>
                  <a:lnTo>
                    <a:pt x="1167" y="248"/>
                  </a:lnTo>
                  <a:lnTo>
                    <a:pt x="1154" y="247"/>
                  </a:lnTo>
                  <a:lnTo>
                    <a:pt x="1141" y="247"/>
                  </a:lnTo>
                  <a:lnTo>
                    <a:pt x="1128" y="246"/>
                  </a:lnTo>
                  <a:lnTo>
                    <a:pt x="1115" y="244"/>
                  </a:lnTo>
                  <a:lnTo>
                    <a:pt x="1103" y="243"/>
                  </a:lnTo>
                  <a:lnTo>
                    <a:pt x="1090" y="241"/>
                  </a:lnTo>
                  <a:lnTo>
                    <a:pt x="1077" y="238"/>
                  </a:lnTo>
                  <a:lnTo>
                    <a:pt x="1064" y="236"/>
                  </a:lnTo>
                  <a:lnTo>
                    <a:pt x="1052" y="233"/>
                  </a:lnTo>
                  <a:lnTo>
                    <a:pt x="1039" y="228"/>
                  </a:lnTo>
                  <a:lnTo>
                    <a:pt x="1026" y="224"/>
                  </a:lnTo>
                  <a:lnTo>
                    <a:pt x="1015" y="220"/>
                  </a:lnTo>
                  <a:lnTo>
                    <a:pt x="1002" y="215"/>
                  </a:lnTo>
                  <a:lnTo>
                    <a:pt x="1004" y="242"/>
                  </a:lnTo>
                  <a:lnTo>
                    <a:pt x="1002" y="268"/>
                  </a:lnTo>
                  <a:lnTo>
                    <a:pt x="996" y="294"/>
                  </a:lnTo>
                  <a:lnTo>
                    <a:pt x="985" y="318"/>
                  </a:lnTo>
                  <a:lnTo>
                    <a:pt x="973" y="333"/>
                  </a:lnTo>
                  <a:lnTo>
                    <a:pt x="958" y="344"/>
                  </a:lnTo>
                  <a:lnTo>
                    <a:pt x="940" y="352"/>
                  </a:lnTo>
                  <a:lnTo>
                    <a:pt x="920" y="355"/>
                  </a:lnTo>
                  <a:lnTo>
                    <a:pt x="897" y="356"/>
                  </a:lnTo>
                  <a:lnTo>
                    <a:pt x="875" y="353"/>
                  </a:lnTo>
                  <a:lnTo>
                    <a:pt x="853" y="346"/>
                  </a:lnTo>
                  <a:lnTo>
                    <a:pt x="832" y="336"/>
                  </a:lnTo>
                  <a:lnTo>
                    <a:pt x="708" y="379"/>
                  </a:lnTo>
                  <a:lnTo>
                    <a:pt x="516" y="318"/>
                  </a:lnTo>
                  <a:lnTo>
                    <a:pt x="515" y="311"/>
                  </a:lnTo>
                  <a:lnTo>
                    <a:pt x="511" y="292"/>
                  </a:lnTo>
                  <a:lnTo>
                    <a:pt x="505" y="261"/>
                  </a:lnTo>
                  <a:lnTo>
                    <a:pt x="497" y="221"/>
                  </a:lnTo>
                  <a:lnTo>
                    <a:pt x="489" y="174"/>
                  </a:lnTo>
                  <a:lnTo>
                    <a:pt x="479" y="122"/>
                  </a:lnTo>
                  <a:lnTo>
                    <a:pt x="470" y="65"/>
                  </a:lnTo>
                  <a:lnTo>
                    <a:pt x="460" y="7"/>
                  </a:lnTo>
                  <a:lnTo>
                    <a:pt x="442" y="5"/>
                  </a:lnTo>
                  <a:lnTo>
                    <a:pt x="424" y="3"/>
                  </a:lnTo>
                  <a:lnTo>
                    <a:pt x="405" y="2"/>
                  </a:lnTo>
                  <a:lnTo>
                    <a:pt x="386" y="0"/>
                  </a:lnTo>
                  <a:lnTo>
                    <a:pt x="367" y="0"/>
                  </a:lnTo>
                  <a:lnTo>
                    <a:pt x="346" y="0"/>
                  </a:lnTo>
                  <a:lnTo>
                    <a:pt x="326" y="0"/>
                  </a:lnTo>
                  <a:lnTo>
                    <a:pt x="304" y="2"/>
                  </a:lnTo>
                  <a:lnTo>
                    <a:pt x="272" y="5"/>
                  </a:lnTo>
                  <a:lnTo>
                    <a:pt x="241" y="11"/>
                  </a:lnTo>
                  <a:lnTo>
                    <a:pt x="212" y="19"/>
                  </a:lnTo>
                  <a:lnTo>
                    <a:pt x="183" y="31"/>
                  </a:lnTo>
                  <a:lnTo>
                    <a:pt x="157" y="45"/>
                  </a:lnTo>
                  <a:lnTo>
                    <a:pt x="132" y="61"/>
                  </a:lnTo>
                  <a:lnTo>
                    <a:pt x="109" y="80"/>
                  </a:lnTo>
                  <a:lnTo>
                    <a:pt x="89" y="100"/>
                  </a:lnTo>
                  <a:lnTo>
                    <a:pt x="70" y="122"/>
                  </a:lnTo>
                  <a:lnTo>
                    <a:pt x="53" y="145"/>
                  </a:lnTo>
                  <a:lnTo>
                    <a:pt x="38" y="170"/>
                  </a:lnTo>
                  <a:lnTo>
                    <a:pt x="25" y="195"/>
                  </a:lnTo>
                  <a:lnTo>
                    <a:pt x="15" y="222"/>
                  </a:lnTo>
                  <a:lnTo>
                    <a:pt x="7" y="250"/>
                  </a:lnTo>
                  <a:lnTo>
                    <a:pt x="2" y="279"/>
                  </a:lnTo>
                  <a:lnTo>
                    <a:pt x="0" y="307"/>
                  </a:lnTo>
                  <a:lnTo>
                    <a:pt x="0" y="315"/>
                  </a:lnTo>
                  <a:lnTo>
                    <a:pt x="0" y="325"/>
                  </a:lnTo>
                  <a:lnTo>
                    <a:pt x="0" y="334"/>
                  </a:lnTo>
                  <a:lnTo>
                    <a:pt x="1" y="342"/>
                  </a:lnTo>
                  <a:lnTo>
                    <a:pt x="3" y="362"/>
                  </a:lnTo>
                  <a:lnTo>
                    <a:pt x="7" y="382"/>
                  </a:lnTo>
                  <a:lnTo>
                    <a:pt x="13" y="402"/>
                  </a:lnTo>
                  <a:lnTo>
                    <a:pt x="19" y="421"/>
                  </a:lnTo>
                  <a:lnTo>
                    <a:pt x="28" y="441"/>
                  </a:lnTo>
                  <a:lnTo>
                    <a:pt x="36" y="459"/>
                  </a:lnTo>
                  <a:lnTo>
                    <a:pt x="48" y="478"/>
                  </a:lnTo>
                  <a:lnTo>
                    <a:pt x="60" y="496"/>
                  </a:lnTo>
                  <a:lnTo>
                    <a:pt x="74" y="514"/>
                  </a:lnTo>
                  <a:lnTo>
                    <a:pt x="90" y="531"/>
                  </a:lnTo>
                  <a:lnTo>
                    <a:pt x="107" y="548"/>
                  </a:lnTo>
                  <a:lnTo>
                    <a:pt x="126" y="564"/>
                  </a:lnTo>
                  <a:lnTo>
                    <a:pt x="146" y="580"/>
                  </a:lnTo>
                  <a:lnTo>
                    <a:pt x="168" y="595"/>
                  </a:lnTo>
                  <a:lnTo>
                    <a:pt x="193" y="609"/>
                  </a:lnTo>
                  <a:lnTo>
                    <a:pt x="218" y="622"/>
                  </a:lnTo>
                  <a:lnTo>
                    <a:pt x="253" y="638"/>
                  </a:lnTo>
                  <a:lnTo>
                    <a:pt x="286" y="652"/>
                  </a:lnTo>
                  <a:lnTo>
                    <a:pt x="317" y="663"/>
                  </a:lnTo>
                  <a:lnTo>
                    <a:pt x="347" y="673"/>
                  </a:lnTo>
                  <a:lnTo>
                    <a:pt x="376" y="681"/>
                  </a:lnTo>
                  <a:lnTo>
                    <a:pt x="404" y="687"/>
                  </a:lnTo>
                  <a:lnTo>
                    <a:pt x="432" y="695"/>
                  </a:lnTo>
                  <a:lnTo>
                    <a:pt x="460" y="701"/>
                  </a:lnTo>
                  <a:lnTo>
                    <a:pt x="489" y="709"/>
                  </a:lnTo>
                  <a:lnTo>
                    <a:pt x="518" y="717"/>
                  </a:lnTo>
                  <a:lnTo>
                    <a:pt x="549" y="727"/>
                  </a:lnTo>
                  <a:lnTo>
                    <a:pt x="581" y="738"/>
                  </a:lnTo>
                  <a:lnTo>
                    <a:pt x="616" y="753"/>
                  </a:lnTo>
                  <a:lnTo>
                    <a:pt x="653" y="770"/>
                  </a:lnTo>
                  <a:lnTo>
                    <a:pt x="692" y="791"/>
                  </a:lnTo>
                  <a:lnTo>
                    <a:pt x="734" y="815"/>
                  </a:lnTo>
                  <a:lnTo>
                    <a:pt x="1337" y="723"/>
                  </a:lnTo>
                  <a:lnTo>
                    <a:pt x="1313" y="719"/>
                  </a:lnTo>
                  <a:lnTo>
                    <a:pt x="1288" y="714"/>
                  </a:lnTo>
                  <a:lnTo>
                    <a:pt x="1262" y="709"/>
                  </a:lnTo>
                  <a:lnTo>
                    <a:pt x="1236" y="704"/>
                  </a:lnTo>
                  <a:lnTo>
                    <a:pt x="1208" y="699"/>
                  </a:lnTo>
                  <a:lnTo>
                    <a:pt x="1181" y="692"/>
                  </a:lnTo>
                  <a:lnTo>
                    <a:pt x="1152" y="686"/>
                  </a:lnTo>
                  <a:lnTo>
                    <a:pt x="1124" y="679"/>
                  </a:lnTo>
                  <a:lnTo>
                    <a:pt x="1094" y="672"/>
                  </a:lnTo>
                  <a:lnTo>
                    <a:pt x="1064" y="664"/>
                  </a:lnTo>
                  <a:lnTo>
                    <a:pt x="1034" y="656"/>
                  </a:lnTo>
                  <a:lnTo>
                    <a:pt x="1002" y="647"/>
                  </a:lnTo>
                  <a:lnTo>
                    <a:pt x="970" y="638"/>
                  </a:lnTo>
                  <a:lnTo>
                    <a:pt x="937" y="630"/>
                  </a:lnTo>
                  <a:lnTo>
                    <a:pt x="904" y="619"/>
                  </a:lnTo>
                  <a:lnTo>
                    <a:pt x="870" y="609"/>
                  </a:lnTo>
                  <a:lnTo>
                    <a:pt x="835" y="598"/>
                  </a:lnTo>
                  <a:lnTo>
                    <a:pt x="800" y="587"/>
                  </a:lnTo>
                  <a:lnTo>
                    <a:pt x="764" y="575"/>
                  </a:lnTo>
                  <a:lnTo>
                    <a:pt x="727" y="563"/>
                  </a:lnTo>
                  <a:lnTo>
                    <a:pt x="690" y="550"/>
                  </a:lnTo>
                  <a:lnTo>
                    <a:pt x="652" y="537"/>
                  </a:lnTo>
                  <a:lnTo>
                    <a:pt x="613" y="523"/>
                  </a:lnTo>
                  <a:lnTo>
                    <a:pt x="572" y="510"/>
                  </a:lnTo>
                  <a:lnTo>
                    <a:pt x="532" y="494"/>
                  </a:lnTo>
                  <a:lnTo>
                    <a:pt x="492" y="479"/>
                  </a:lnTo>
                  <a:lnTo>
                    <a:pt x="450" y="462"/>
                  </a:lnTo>
                  <a:lnTo>
                    <a:pt x="407" y="447"/>
                  </a:lnTo>
                  <a:lnTo>
                    <a:pt x="364" y="429"/>
                  </a:lnTo>
                  <a:lnTo>
                    <a:pt x="321" y="411"/>
                  </a:lnTo>
                  <a:lnTo>
                    <a:pt x="276" y="393"/>
                  </a:lnTo>
                  <a:lnTo>
                    <a:pt x="231" y="375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8" name="Freeform 41"/>
            <xdr:cNvSpPr>
              <a:spLocks/>
            </xdr:cNvSpPr>
          </xdr:nvSpPr>
          <xdr:spPr bwMode="auto">
            <a:xfrm>
              <a:off x="5386388" y="5107107"/>
              <a:ext cx="1181100" cy="406281"/>
            </a:xfrm>
            <a:custGeom>
              <a:avLst/>
              <a:gdLst/>
              <a:ahLst/>
              <a:cxnLst>
                <a:cxn ang="0">
                  <a:pos x="1220" y="31"/>
                </a:cxn>
                <a:cxn ang="0">
                  <a:pos x="1206" y="53"/>
                </a:cxn>
                <a:cxn ang="0">
                  <a:pos x="1185" y="75"/>
                </a:cxn>
                <a:cxn ang="0">
                  <a:pos x="1155" y="95"/>
                </a:cxn>
                <a:cxn ang="0">
                  <a:pos x="1111" y="113"/>
                </a:cxn>
                <a:cxn ang="0">
                  <a:pos x="1054" y="127"/>
                </a:cxn>
                <a:cxn ang="0">
                  <a:pos x="982" y="138"/>
                </a:cxn>
                <a:cxn ang="0">
                  <a:pos x="895" y="142"/>
                </a:cxn>
                <a:cxn ang="0">
                  <a:pos x="792" y="139"/>
                </a:cxn>
                <a:cxn ang="0">
                  <a:pos x="671" y="126"/>
                </a:cxn>
                <a:cxn ang="0">
                  <a:pos x="0" y="208"/>
                </a:cxn>
                <a:cxn ang="0">
                  <a:pos x="35" y="230"/>
                </a:cxn>
                <a:cxn ang="0">
                  <a:pos x="73" y="255"/>
                </a:cxn>
                <a:cxn ang="0">
                  <a:pos x="114" y="282"/>
                </a:cxn>
                <a:cxn ang="0">
                  <a:pos x="157" y="313"/>
                </a:cxn>
                <a:cxn ang="0">
                  <a:pos x="211" y="350"/>
                </a:cxn>
                <a:cxn ang="0">
                  <a:pos x="267" y="381"/>
                </a:cxn>
                <a:cxn ang="0">
                  <a:pos x="323" y="407"/>
                </a:cxn>
                <a:cxn ang="0">
                  <a:pos x="381" y="428"/>
                </a:cxn>
                <a:cxn ang="0">
                  <a:pos x="439" y="445"/>
                </a:cxn>
                <a:cxn ang="0">
                  <a:pos x="498" y="458"/>
                </a:cxn>
                <a:cxn ang="0">
                  <a:pos x="556" y="466"/>
                </a:cxn>
                <a:cxn ang="0">
                  <a:pos x="615" y="469"/>
                </a:cxn>
                <a:cxn ang="0">
                  <a:pos x="627" y="469"/>
                </a:cxn>
                <a:cxn ang="0">
                  <a:pos x="637" y="469"/>
                </a:cxn>
                <a:cxn ang="0">
                  <a:pos x="701" y="467"/>
                </a:cxn>
                <a:cxn ang="0">
                  <a:pos x="763" y="460"/>
                </a:cxn>
                <a:cxn ang="0">
                  <a:pos x="825" y="448"/>
                </a:cxn>
                <a:cxn ang="0">
                  <a:pos x="885" y="432"/>
                </a:cxn>
                <a:cxn ang="0">
                  <a:pos x="943" y="413"/>
                </a:cxn>
                <a:cxn ang="0">
                  <a:pos x="999" y="390"/>
                </a:cxn>
                <a:cxn ang="0">
                  <a:pos x="1052" y="363"/>
                </a:cxn>
                <a:cxn ang="0">
                  <a:pos x="1103" y="333"/>
                </a:cxn>
                <a:cxn ang="0">
                  <a:pos x="1151" y="300"/>
                </a:cxn>
                <a:cxn ang="0">
                  <a:pos x="1194" y="264"/>
                </a:cxn>
                <a:cxn ang="0">
                  <a:pos x="1234" y="225"/>
                </a:cxn>
                <a:cxn ang="0">
                  <a:pos x="1270" y="185"/>
                </a:cxn>
                <a:cxn ang="0">
                  <a:pos x="1301" y="141"/>
                </a:cxn>
                <a:cxn ang="0">
                  <a:pos x="1327" y="96"/>
                </a:cxn>
                <a:cxn ang="0">
                  <a:pos x="1347" y="49"/>
                </a:cxn>
                <a:cxn ang="0">
                  <a:pos x="1363" y="0"/>
                </a:cxn>
              </a:cxnLst>
              <a:rect l="0" t="0" r="r" b="b"/>
              <a:pathLst>
                <a:path w="1363" h="469">
                  <a:moveTo>
                    <a:pt x="1226" y="21"/>
                  </a:moveTo>
                  <a:lnTo>
                    <a:pt x="1220" y="31"/>
                  </a:lnTo>
                  <a:lnTo>
                    <a:pt x="1213" y="43"/>
                  </a:lnTo>
                  <a:lnTo>
                    <a:pt x="1206" y="53"/>
                  </a:lnTo>
                  <a:lnTo>
                    <a:pt x="1196" y="65"/>
                  </a:lnTo>
                  <a:lnTo>
                    <a:pt x="1185" y="75"/>
                  </a:lnTo>
                  <a:lnTo>
                    <a:pt x="1172" y="84"/>
                  </a:lnTo>
                  <a:lnTo>
                    <a:pt x="1155" y="95"/>
                  </a:lnTo>
                  <a:lnTo>
                    <a:pt x="1135" y="103"/>
                  </a:lnTo>
                  <a:lnTo>
                    <a:pt x="1111" y="113"/>
                  </a:lnTo>
                  <a:lnTo>
                    <a:pt x="1085" y="120"/>
                  </a:lnTo>
                  <a:lnTo>
                    <a:pt x="1054" y="127"/>
                  </a:lnTo>
                  <a:lnTo>
                    <a:pt x="1020" y="133"/>
                  </a:lnTo>
                  <a:lnTo>
                    <a:pt x="982" y="138"/>
                  </a:lnTo>
                  <a:lnTo>
                    <a:pt x="941" y="141"/>
                  </a:lnTo>
                  <a:lnTo>
                    <a:pt x="895" y="142"/>
                  </a:lnTo>
                  <a:lnTo>
                    <a:pt x="846" y="141"/>
                  </a:lnTo>
                  <a:lnTo>
                    <a:pt x="792" y="139"/>
                  </a:lnTo>
                  <a:lnTo>
                    <a:pt x="734" y="133"/>
                  </a:lnTo>
                  <a:lnTo>
                    <a:pt x="671" y="126"/>
                  </a:lnTo>
                  <a:lnTo>
                    <a:pt x="603" y="116"/>
                  </a:lnTo>
                  <a:lnTo>
                    <a:pt x="0" y="208"/>
                  </a:lnTo>
                  <a:lnTo>
                    <a:pt x="17" y="218"/>
                  </a:lnTo>
                  <a:lnTo>
                    <a:pt x="35" y="230"/>
                  </a:lnTo>
                  <a:lnTo>
                    <a:pt x="54" y="242"/>
                  </a:lnTo>
                  <a:lnTo>
                    <a:pt x="73" y="255"/>
                  </a:lnTo>
                  <a:lnTo>
                    <a:pt x="93" y="268"/>
                  </a:lnTo>
                  <a:lnTo>
                    <a:pt x="114" y="282"/>
                  </a:lnTo>
                  <a:lnTo>
                    <a:pt x="135" y="298"/>
                  </a:lnTo>
                  <a:lnTo>
                    <a:pt x="157" y="313"/>
                  </a:lnTo>
                  <a:lnTo>
                    <a:pt x="183" y="332"/>
                  </a:lnTo>
                  <a:lnTo>
                    <a:pt x="211" y="350"/>
                  </a:lnTo>
                  <a:lnTo>
                    <a:pt x="238" y="367"/>
                  </a:lnTo>
                  <a:lnTo>
                    <a:pt x="267" y="381"/>
                  </a:lnTo>
                  <a:lnTo>
                    <a:pt x="294" y="395"/>
                  </a:lnTo>
                  <a:lnTo>
                    <a:pt x="323" y="407"/>
                  </a:lnTo>
                  <a:lnTo>
                    <a:pt x="352" y="419"/>
                  </a:lnTo>
                  <a:lnTo>
                    <a:pt x="381" y="428"/>
                  </a:lnTo>
                  <a:lnTo>
                    <a:pt x="410" y="438"/>
                  </a:lnTo>
                  <a:lnTo>
                    <a:pt x="439" y="445"/>
                  </a:lnTo>
                  <a:lnTo>
                    <a:pt x="468" y="452"/>
                  </a:lnTo>
                  <a:lnTo>
                    <a:pt x="498" y="458"/>
                  </a:lnTo>
                  <a:lnTo>
                    <a:pt x="527" y="462"/>
                  </a:lnTo>
                  <a:lnTo>
                    <a:pt x="556" y="466"/>
                  </a:lnTo>
                  <a:lnTo>
                    <a:pt x="585" y="468"/>
                  </a:lnTo>
                  <a:lnTo>
                    <a:pt x="615" y="469"/>
                  </a:lnTo>
                  <a:lnTo>
                    <a:pt x="620" y="469"/>
                  </a:lnTo>
                  <a:lnTo>
                    <a:pt x="627" y="469"/>
                  </a:lnTo>
                  <a:lnTo>
                    <a:pt x="632" y="469"/>
                  </a:lnTo>
                  <a:lnTo>
                    <a:pt x="637" y="469"/>
                  </a:lnTo>
                  <a:lnTo>
                    <a:pt x="669" y="468"/>
                  </a:lnTo>
                  <a:lnTo>
                    <a:pt x="701" y="467"/>
                  </a:lnTo>
                  <a:lnTo>
                    <a:pt x="733" y="464"/>
                  </a:lnTo>
                  <a:lnTo>
                    <a:pt x="763" y="460"/>
                  </a:lnTo>
                  <a:lnTo>
                    <a:pt x="795" y="454"/>
                  </a:lnTo>
                  <a:lnTo>
                    <a:pt x="825" y="448"/>
                  </a:lnTo>
                  <a:lnTo>
                    <a:pt x="855" y="441"/>
                  </a:lnTo>
                  <a:lnTo>
                    <a:pt x="885" y="432"/>
                  </a:lnTo>
                  <a:lnTo>
                    <a:pt x="915" y="423"/>
                  </a:lnTo>
                  <a:lnTo>
                    <a:pt x="943" y="413"/>
                  </a:lnTo>
                  <a:lnTo>
                    <a:pt x="972" y="402"/>
                  </a:lnTo>
                  <a:lnTo>
                    <a:pt x="999" y="390"/>
                  </a:lnTo>
                  <a:lnTo>
                    <a:pt x="1026" y="377"/>
                  </a:lnTo>
                  <a:lnTo>
                    <a:pt x="1052" y="363"/>
                  </a:lnTo>
                  <a:lnTo>
                    <a:pt x="1079" y="349"/>
                  </a:lnTo>
                  <a:lnTo>
                    <a:pt x="1103" y="333"/>
                  </a:lnTo>
                  <a:lnTo>
                    <a:pt x="1127" y="317"/>
                  </a:lnTo>
                  <a:lnTo>
                    <a:pt x="1151" y="300"/>
                  </a:lnTo>
                  <a:lnTo>
                    <a:pt x="1173" y="283"/>
                  </a:lnTo>
                  <a:lnTo>
                    <a:pt x="1194" y="264"/>
                  </a:lnTo>
                  <a:lnTo>
                    <a:pt x="1214" y="245"/>
                  </a:lnTo>
                  <a:lnTo>
                    <a:pt x="1234" y="225"/>
                  </a:lnTo>
                  <a:lnTo>
                    <a:pt x="1252" y="206"/>
                  </a:lnTo>
                  <a:lnTo>
                    <a:pt x="1270" y="185"/>
                  </a:lnTo>
                  <a:lnTo>
                    <a:pt x="1286" y="163"/>
                  </a:lnTo>
                  <a:lnTo>
                    <a:pt x="1301" y="141"/>
                  </a:lnTo>
                  <a:lnTo>
                    <a:pt x="1315" y="119"/>
                  </a:lnTo>
                  <a:lnTo>
                    <a:pt x="1327" y="96"/>
                  </a:lnTo>
                  <a:lnTo>
                    <a:pt x="1338" y="73"/>
                  </a:lnTo>
                  <a:lnTo>
                    <a:pt x="1347" y="49"/>
                  </a:lnTo>
                  <a:lnTo>
                    <a:pt x="1356" y="25"/>
                  </a:lnTo>
                  <a:lnTo>
                    <a:pt x="1363" y="0"/>
                  </a:lnTo>
                  <a:lnTo>
                    <a:pt x="1226" y="21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9" name="Freeform 51"/>
            <xdr:cNvSpPr>
              <a:spLocks/>
            </xdr:cNvSpPr>
          </xdr:nvSpPr>
          <xdr:spPr bwMode="auto">
            <a:xfrm>
              <a:off x="5738813" y="4301699"/>
              <a:ext cx="533400" cy="501635"/>
            </a:xfrm>
            <a:custGeom>
              <a:avLst/>
              <a:gdLst/>
              <a:ahLst/>
              <a:cxnLst>
                <a:cxn ang="0">
                  <a:pos x="264" y="80"/>
                </a:cxn>
                <a:cxn ang="0">
                  <a:pos x="289" y="89"/>
                </a:cxn>
                <a:cxn ang="0">
                  <a:pos x="311" y="102"/>
                </a:cxn>
                <a:cxn ang="0">
                  <a:pos x="316" y="147"/>
                </a:cxn>
                <a:cxn ang="0">
                  <a:pos x="302" y="274"/>
                </a:cxn>
                <a:cxn ang="0">
                  <a:pos x="292" y="348"/>
                </a:cxn>
                <a:cxn ang="0">
                  <a:pos x="87" y="212"/>
                </a:cxn>
                <a:cxn ang="0">
                  <a:pos x="0" y="146"/>
                </a:cxn>
                <a:cxn ang="0">
                  <a:pos x="15" y="298"/>
                </a:cxn>
                <a:cxn ang="0">
                  <a:pos x="40" y="469"/>
                </a:cxn>
                <a:cxn ang="0">
                  <a:pos x="88" y="577"/>
                </a:cxn>
                <a:cxn ang="0">
                  <a:pos x="173" y="567"/>
                </a:cxn>
                <a:cxn ang="0">
                  <a:pos x="257" y="549"/>
                </a:cxn>
                <a:cxn ang="0">
                  <a:pos x="343" y="528"/>
                </a:cxn>
                <a:cxn ang="0">
                  <a:pos x="426" y="507"/>
                </a:cxn>
                <a:cxn ang="0">
                  <a:pos x="508" y="489"/>
                </a:cxn>
                <a:cxn ang="0">
                  <a:pos x="524" y="449"/>
                </a:cxn>
                <a:cxn ang="0">
                  <a:pos x="525" y="430"/>
                </a:cxn>
                <a:cxn ang="0">
                  <a:pos x="503" y="421"/>
                </a:cxn>
                <a:cxn ang="0">
                  <a:pos x="488" y="421"/>
                </a:cxn>
                <a:cxn ang="0">
                  <a:pos x="487" y="388"/>
                </a:cxn>
                <a:cxn ang="0">
                  <a:pos x="520" y="390"/>
                </a:cxn>
                <a:cxn ang="0">
                  <a:pos x="553" y="418"/>
                </a:cxn>
                <a:cxn ang="0">
                  <a:pos x="543" y="482"/>
                </a:cxn>
                <a:cxn ang="0">
                  <a:pos x="558" y="480"/>
                </a:cxn>
                <a:cxn ang="0">
                  <a:pos x="571" y="478"/>
                </a:cxn>
                <a:cxn ang="0">
                  <a:pos x="584" y="456"/>
                </a:cxn>
                <a:cxn ang="0">
                  <a:pos x="593" y="393"/>
                </a:cxn>
                <a:cxn ang="0">
                  <a:pos x="568" y="388"/>
                </a:cxn>
                <a:cxn ang="0">
                  <a:pos x="552" y="370"/>
                </a:cxn>
                <a:cxn ang="0">
                  <a:pos x="549" y="299"/>
                </a:cxn>
                <a:cxn ang="0">
                  <a:pos x="565" y="225"/>
                </a:cxn>
                <a:cxn ang="0">
                  <a:pos x="596" y="215"/>
                </a:cxn>
                <a:cxn ang="0">
                  <a:pos x="608" y="206"/>
                </a:cxn>
                <a:cxn ang="0">
                  <a:pos x="607" y="182"/>
                </a:cxn>
                <a:cxn ang="0">
                  <a:pos x="594" y="172"/>
                </a:cxn>
                <a:cxn ang="0">
                  <a:pos x="547" y="157"/>
                </a:cxn>
                <a:cxn ang="0">
                  <a:pos x="487" y="153"/>
                </a:cxn>
                <a:cxn ang="0">
                  <a:pos x="488" y="126"/>
                </a:cxn>
                <a:cxn ang="0">
                  <a:pos x="514" y="127"/>
                </a:cxn>
                <a:cxn ang="0">
                  <a:pos x="574" y="134"/>
                </a:cxn>
                <a:cxn ang="0">
                  <a:pos x="616" y="132"/>
                </a:cxn>
                <a:cxn ang="0">
                  <a:pos x="614" y="95"/>
                </a:cxn>
                <a:cxn ang="0">
                  <a:pos x="597" y="47"/>
                </a:cxn>
                <a:cxn ang="0">
                  <a:pos x="567" y="15"/>
                </a:cxn>
              </a:cxnLst>
              <a:rect l="0" t="0" r="r" b="b"/>
              <a:pathLst>
                <a:path w="616" h="579">
                  <a:moveTo>
                    <a:pt x="544" y="0"/>
                  </a:moveTo>
                  <a:lnTo>
                    <a:pt x="255" y="77"/>
                  </a:lnTo>
                  <a:lnTo>
                    <a:pt x="264" y="80"/>
                  </a:lnTo>
                  <a:lnTo>
                    <a:pt x="273" y="83"/>
                  </a:lnTo>
                  <a:lnTo>
                    <a:pt x="282" y="86"/>
                  </a:lnTo>
                  <a:lnTo>
                    <a:pt x="289" y="89"/>
                  </a:lnTo>
                  <a:lnTo>
                    <a:pt x="296" y="93"/>
                  </a:lnTo>
                  <a:lnTo>
                    <a:pt x="304" y="97"/>
                  </a:lnTo>
                  <a:lnTo>
                    <a:pt x="311" y="102"/>
                  </a:lnTo>
                  <a:lnTo>
                    <a:pt x="317" y="107"/>
                  </a:lnTo>
                  <a:lnTo>
                    <a:pt x="319" y="119"/>
                  </a:lnTo>
                  <a:lnTo>
                    <a:pt x="316" y="147"/>
                  </a:lnTo>
                  <a:lnTo>
                    <a:pt x="312" y="186"/>
                  </a:lnTo>
                  <a:lnTo>
                    <a:pt x="308" y="230"/>
                  </a:lnTo>
                  <a:lnTo>
                    <a:pt x="302" y="274"/>
                  </a:lnTo>
                  <a:lnTo>
                    <a:pt x="297" y="312"/>
                  </a:lnTo>
                  <a:lnTo>
                    <a:pt x="293" y="338"/>
                  </a:lnTo>
                  <a:lnTo>
                    <a:pt x="292" y="348"/>
                  </a:lnTo>
                  <a:lnTo>
                    <a:pt x="106" y="330"/>
                  </a:lnTo>
                  <a:lnTo>
                    <a:pt x="94" y="270"/>
                  </a:lnTo>
                  <a:lnTo>
                    <a:pt x="87" y="212"/>
                  </a:lnTo>
                  <a:lnTo>
                    <a:pt x="85" y="162"/>
                  </a:lnTo>
                  <a:lnTo>
                    <a:pt x="84" y="124"/>
                  </a:lnTo>
                  <a:lnTo>
                    <a:pt x="0" y="146"/>
                  </a:lnTo>
                  <a:lnTo>
                    <a:pt x="3" y="192"/>
                  </a:lnTo>
                  <a:lnTo>
                    <a:pt x="7" y="244"/>
                  </a:lnTo>
                  <a:lnTo>
                    <a:pt x="15" y="298"/>
                  </a:lnTo>
                  <a:lnTo>
                    <a:pt x="22" y="354"/>
                  </a:lnTo>
                  <a:lnTo>
                    <a:pt x="31" y="412"/>
                  </a:lnTo>
                  <a:lnTo>
                    <a:pt x="40" y="469"/>
                  </a:lnTo>
                  <a:lnTo>
                    <a:pt x="50" y="526"/>
                  </a:lnTo>
                  <a:lnTo>
                    <a:pt x="59" y="579"/>
                  </a:lnTo>
                  <a:lnTo>
                    <a:pt x="88" y="577"/>
                  </a:lnTo>
                  <a:lnTo>
                    <a:pt x="115" y="575"/>
                  </a:lnTo>
                  <a:lnTo>
                    <a:pt x="144" y="571"/>
                  </a:lnTo>
                  <a:lnTo>
                    <a:pt x="173" y="567"/>
                  </a:lnTo>
                  <a:lnTo>
                    <a:pt x="201" y="561"/>
                  </a:lnTo>
                  <a:lnTo>
                    <a:pt x="230" y="555"/>
                  </a:lnTo>
                  <a:lnTo>
                    <a:pt x="257" y="549"/>
                  </a:lnTo>
                  <a:lnTo>
                    <a:pt x="286" y="543"/>
                  </a:lnTo>
                  <a:lnTo>
                    <a:pt x="314" y="535"/>
                  </a:lnTo>
                  <a:lnTo>
                    <a:pt x="343" y="528"/>
                  </a:lnTo>
                  <a:lnTo>
                    <a:pt x="370" y="522"/>
                  </a:lnTo>
                  <a:lnTo>
                    <a:pt x="399" y="514"/>
                  </a:lnTo>
                  <a:lnTo>
                    <a:pt x="426" y="507"/>
                  </a:lnTo>
                  <a:lnTo>
                    <a:pt x="454" y="501"/>
                  </a:lnTo>
                  <a:lnTo>
                    <a:pt x="481" y="494"/>
                  </a:lnTo>
                  <a:lnTo>
                    <a:pt x="508" y="489"/>
                  </a:lnTo>
                  <a:lnTo>
                    <a:pt x="516" y="472"/>
                  </a:lnTo>
                  <a:lnTo>
                    <a:pt x="522" y="458"/>
                  </a:lnTo>
                  <a:lnTo>
                    <a:pt x="524" y="449"/>
                  </a:lnTo>
                  <a:lnTo>
                    <a:pt x="525" y="445"/>
                  </a:lnTo>
                  <a:lnTo>
                    <a:pt x="527" y="437"/>
                  </a:lnTo>
                  <a:lnTo>
                    <a:pt x="525" y="430"/>
                  </a:lnTo>
                  <a:lnTo>
                    <a:pt x="519" y="426"/>
                  </a:lnTo>
                  <a:lnTo>
                    <a:pt x="511" y="423"/>
                  </a:lnTo>
                  <a:lnTo>
                    <a:pt x="503" y="421"/>
                  </a:lnTo>
                  <a:lnTo>
                    <a:pt x="495" y="421"/>
                  </a:lnTo>
                  <a:lnTo>
                    <a:pt x="490" y="421"/>
                  </a:lnTo>
                  <a:lnTo>
                    <a:pt x="488" y="421"/>
                  </a:lnTo>
                  <a:lnTo>
                    <a:pt x="477" y="407"/>
                  </a:lnTo>
                  <a:lnTo>
                    <a:pt x="479" y="395"/>
                  </a:lnTo>
                  <a:lnTo>
                    <a:pt x="487" y="388"/>
                  </a:lnTo>
                  <a:lnTo>
                    <a:pt x="491" y="385"/>
                  </a:lnTo>
                  <a:lnTo>
                    <a:pt x="505" y="387"/>
                  </a:lnTo>
                  <a:lnTo>
                    <a:pt x="520" y="390"/>
                  </a:lnTo>
                  <a:lnTo>
                    <a:pt x="533" y="396"/>
                  </a:lnTo>
                  <a:lnTo>
                    <a:pt x="546" y="406"/>
                  </a:lnTo>
                  <a:lnTo>
                    <a:pt x="553" y="418"/>
                  </a:lnTo>
                  <a:lnTo>
                    <a:pt x="557" y="435"/>
                  </a:lnTo>
                  <a:lnTo>
                    <a:pt x="553" y="456"/>
                  </a:lnTo>
                  <a:lnTo>
                    <a:pt x="543" y="482"/>
                  </a:lnTo>
                  <a:lnTo>
                    <a:pt x="548" y="481"/>
                  </a:lnTo>
                  <a:lnTo>
                    <a:pt x="552" y="481"/>
                  </a:lnTo>
                  <a:lnTo>
                    <a:pt x="558" y="480"/>
                  </a:lnTo>
                  <a:lnTo>
                    <a:pt x="562" y="479"/>
                  </a:lnTo>
                  <a:lnTo>
                    <a:pt x="567" y="479"/>
                  </a:lnTo>
                  <a:lnTo>
                    <a:pt x="571" y="478"/>
                  </a:lnTo>
                  <a:lnTo>
                    <a:pt x="577" y="478"/>
                  </a:lnTo>
                  <a:lnTo>
                    <a:pt x="581" y="477"/>
                  </a:lnTo>
                  <a:lnTo>
                    <a:pt x="584" y="456"/>
                  </a:lnTo>
                  <a:lnTo>
                    <a:pt x="587" y="435"/>
                  </a:lnTo>
                  <a:lnTo>
                    <a:pt x="589" y="414"/>
                  </a:lnTo>
                  <a:lnTo>
                    <a:pt x="593" y="393"/>
                  </a:lnTo>
                  <a:lnTo>
                    <a:pt x="584" y="392"/>
                  </a:lnTo>
                  <a:lnTo>
                    <a:pt x="576" y="391"/>
                  </a:lnTo>
                  <a:lnTo>
                    <a:pt x="568" y="388"/>
                  </a:lnTo>
                  <a:lnTo>
                    <a:pt x="562" y="384"/>
                  </a:lnTo>
                  <a:lnTo>
                    <a:pt x="557" y="377"/>
                  </a:lnTo>
                  <a:lnTo>
                    <a:pt x="552" y="370"/>
                  </a:lnTo>
                  <a:lnTo>
                    <a:pt x="550" y="361"/>
                  </a:lnTo>
                  <a:lnTo>
                    <a:pt x="549" y="348"/>
                  </a:lnTo>
                  <a:lnTo>
                    <a:pt x="549" y="299"/>
                  </a:lnTo>
                  <a:lnTo>
                    <a:pt x="549" y="260"/>
                  </a:lnTo>
                  <a:lnTo>
                    <a:pt x="553" y="235"/>
                  </a:lnTo>
                  <a:lnTo>
                    <a:pt x="565" y="225"/>
                  </a:lnTo>
                  <a:lnTo>
                    <a:pt x="578" y="222"/>
                  </a:lnTo>
                  <a:lnTo>
                    <a:pt x="587" y="219"/>
                  </a:lnTo>
                  <a:lnTo>
                    <a:pt x="596" y="215"/>
                  </a:lnTo>
                  <a:lnTo>
                    <a:pt x="601" y="212"/>
                  </a:lnTo>
                  <a:lnTo>
                    <a:pt x="605" y="209"/>
                  </a:lnTo>
                  <a:lnTo>
                    <a:pt x="608" y="206"/>
                  </a:lnTo>
                  <a:lnTo>
                    <a:pt x="611" y="205"/>
                  </a:lnTo>
                  <a:lnTo>
                    <a:pt x="611" y="204"/>
                  </a:lnTo>
                  <a:lnTo>
                    <a:pt x="607" y="182"/>
                  </a:lnTo>
                  <a:lnTo>
                    <a:pt x="606" y="181"/>
                  </a:lnTo>
                  <a:lnTo>
                    <a:pt x="602" y="177"/>
                  </a:lnTo>
                  <a:lnTo>
                    <a:pt x="594" y="172"/>
                  </a:lnTo>
                  <a:lnTo>
                    <a:pt x="583" y="166"/>
                  </a:lnTo>
                  <a:lnTo>
                    <a:pt x="567" y="161"/>
                  </a:lnTo>
                  <a:lnTo>
                    <a:pt x="547" y="157"/>
                  </a:lnTo>
                  <a:lnTo>
                    <a:pt x="522" y="155"/>
                  </a:lnTo>
                  <a:lnTo>
                    <a:pt x="491" y="155"/>
                  </a:lnTo>
                  <a:lnTo>
                    <a:pt x="487" y="153"/>
                  </a:lnTo>
                  <a:lnTo>
                    <a:pt x="479" y="146"/>
                  </a:lnTo>
                  <a:lnTo>
                    <a:pt x="477" y="138"/>
                  </a:lnTo>
                  <a:lnTo>
                    <a:pt x="488" y="126"/>
                  </a:lnTo>
                  <a:lnTo>
                    <a:pt x="491" y="126"/>
                  </a:lnTo>
                  <a:lnTo>
                    <a:pt x="501" y="126"/>
                  </a:lnTo>
                  <a:lnTo>
                    <a:pt x="514" y="127"/>
                  </a:lnTo>
                  <a:lnTo>
                    <a:pt x="532" y="128"/>
                  </a:lnTo>
                  <a:lnTo>
                    <a:pt x="552" y="130"/>
                  </a:lnTo>
                  <a:lnTo>
                    <a:pt x="574" y="134"/>
                  </a:lnTo>
                  <a:lnTo>
                    <a:pt x="596" y="140"/>
                  </a:lnTo>
                  <a:lnTo>
                    <a:pt x="616" y="149"/>
                  </a:lnTo>
                  <a:lnTo>
                    <a:pt x="616" y="132"/>
                  </a:lnTo>
                  <a:lnTo>
                    <a:pt x="616" y="117"/>
                  </a:lnTo>
                  <a:lnTo>
                    <a:pt x="615" y="106"/>
                  </a:lnTo>
                  <a:lnTo>
                    <a:pt x="614" y="95"/>
                  </a:lnTo>
                  <a:lnTo>
                    <a:pt x="610" y="77"/>
                  </a:lnTo>
                  <a:lnTo>
                    <a:pt x="604" y="61"/>
                  </a:lnTo>
                  <a:lnTo>
                    <a:pt x="597" y="47"/>
                  </a:lnTo>
                  <a:lnTo>
                    <a:pt x="588" y="35"/>
                  </a:lnTo>
                  <a:lnTo>
                    <a:pt x="578" y="23"/>
                  </a:lnTo>
                  <a:lnTo>
                    <a:pt x="567" y="15"/>
                  </a:lnTo>
                  <a:lnTo>
                    <a:pt x="556" y="6"/>
                  </a:lnTo>
                  <a:lnTo>
                    <a:pt x="544" y="0"/>
                  </a:lnTo>
                  <a:close/>
                </a:path>
              </a:pathLst>
            </a:custGeom>
            <a:solidFill>
              <a:schemeClr val="bg1">
                <a:lumMod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0" name="Freeform 52"/>
            <xdr:cNvSpPr>
              <a:spLocks/>
            </xdr:cNvSpPr>
          </xdr:nvSpPr>
          <xdr:spPr bwMode="auto">
            <a:xfrm>
              <a:off x="5129213" y="4273432"/>
              <a:ext cx="390525" cy="142464"/>
            </a:xfrm>
            <a:custGeom>
              <a:avLst/>
              <a:gdLst/>
              <a:ahLst/>
              <a:cxnLst>
                <a:cxn ang="0">
                  <a:pos x="15" y="48"/>
                </a:cxn>
                <a:cxn ang="0">
                  <a:pos x="6" y="63"/>
                </a:cxn>
                <a:cxn ang="0">
                  <a:pos x="2" y="88"/>
                </a:cxn>
                <a:cxn ang="0">
                  <a:pos x="0" y="123"/>
                </a:cxn>
                <a:cxn ang="0">
                  <a:pos x="2" y="167"/>
                </a:cxn>
                <a:cxn ang="0">
                  <a:pos x="69" y="148"/>
                </a:cxn>
                <a:cxn ang="0">
                  <a:pos x="69" y="130"/>
                </a:cxn>
                <a:cxn ang="0">
                  <a:pos x="69" y="117"/>
                </a:cxn>
                <a:cxn ang="0">
                  <a:pos x="69" y="109"/>
                </a:cxn>
                <a:cxn ang="0">
                  <a:pos x="69" y="105"/>
                </a:cxn>
                <a:cxn ang="0">
                  <a:pos x="80" y="96"/>
                </a:cxn>
                <a:cxn ang="0">
                  <a:pos x="97" y="90"/>
                </a:cxn>
                <a:cxn ang="0">
                  <a:pos x="118" y="84"/>
                </a:cxn>
                <a:cxn ang="0">
                  <a:pos x="142" y="81"/>
                </a:cxn>
                <a:cxn ang="0">
                  <a:pos x="166" y="81"/>
                </a:cxn>
                <a:cxn ang="0">
                  <a:pos x="191" y="83"/>
                </a:cxn>
                <a:cxn ang="0">
                  <a:pos x="215" y="90"/>
                </a:cxn>
                <a:cxn ang="0">
                  <a:pos x="237" y="98"/>
                </a:cxn>
                <a:cxn ang="0">
                  <a:pos x="457" y="34"/>
                </a:cxn>
                <a:cxn ang="0">
                  <a:pos x="443" y="25"/>
                </a:cxn>
                <a:cxn ang="0">
                  <a:pos x="429" y="18"/>
                </a:cxn>
                <a:cxn ang="0">
                  <a:pos x="415" y="12"/>
                </a:cxn>
                <a:cxn ang="0">
                  <a:pos x="400" y="9"/>
                </a:cxn>
                <a:cxn ang="0">
                  <a:pos x="385" y="6"/>
                </a:cxn>
                <a:cxn ang="0">
                  <a:pos x="371" y="4"/>
                </a:cxn>
                <a:cxn ang="0">
                  <a:pos x="358" y="4"/>
                </a:cxn>
                <a:cxn ang="0">
                  <a:pos x="346" y="3"/>
                </a:cxn>
                <a:cxn ang="0">
                  <a:pos x="318" y="2"/>
                </a:cxn>
                <a:cxn ang="0">
                  <a:pos x="292" y="1"/>
                </a:cxn>
                <a:cxn ang="0">
                  <a:pos x="267" y="0"/>
                </a:cxn>
                <a:cxn ang="0">
                  <a:pos x="242" y="0"/>
                </a:cxn>
                <a:cxn ang="0">
                  <a:pos x="218" y="0"/>
                </a:cxn>
                <a:cxn ang="0">
                  <a:pos x="195" y="1"/>
                </a:cxn>
                <a:cxn ang="0">
                  <a:pos x="172" y="2"/>
                </a:cxn>
                <a:cxn ang="0">
                  <a:pos x="151" y="4"/>
                </a:cxn>
                <a:cxn ang="0">
                  <a:pos x="130" y="7"/>
                </a:cxn>
                <a:cxn ang="0">
                  <a:pos x="111" y="10"/>
                </a:cxn>
                <a:cxn ang="0">
                  <a:pos x="92" y="14"/>
                </a:cxn>
                <a:cxn ang="0">
                  <a:pos x="75" y="19"/>
                </a:cxn>
                <a:cxn ang="0">
                  <a:pos x="58" y="25"/>
                </a:cxn>
                <a:cxn ang="0">
                  <a:pos x="42" y="31"/>
                </a:cxn>
                <a:cxn ang="0">
                  <a:pos x="28" y="40"/>
                </a:cxn>
                <a:cxn ang="0">
                  <a:pos x="15" y="48"/>
                </a:cxn>
              </a:cxnLst>
              <a:rect l="0" t="0" r="r" b="b"/>
              <a:pathLst>
                <a:path w="457" h="167">
                  <a:moveTo>
                    <a:pt x="15" y="48"/>
                  </a:moveTo>
                  <a:lnTo>
                    <a:pt x="6" y="63"/>
                  </a:lnTo>
                  <a:lnTo>
                    <a:pt x="2" y="88"/>
                  </a:lnTo>
                  <a:lnTo>
                    <a:pt x="0" y="123"/>
                  </a:lnTo>
                  <a:lnTo>
                    <a:pt x="2" y="167"/>
                  </a:lnTo>
                  <a:lnTo>
                    <a:pt x="69" y="148"/>
                  </a:lnTo>
                  <a:lnTo>
                    <a:pt x="69" y="130"/>
                  </a:lnTo>
                  <a:lnTo>
                    <a:pt x="69" y="117"/>
                  </a:lnTo>
                  <a:lnTo>
                    <a:pt x="69" y="109"/>
                  </a:lnTo>
                  <a:lnTo>
                    <a:pt x="69" y="105"/>
                  </a:lnTo>
                  <a:lnTo>
                    <a:pt x="80" y="96"/>
                  </a:lnTo>
                  <a:lnTo>
                    <a:pt x="97" y="90"/>
                  </a:lnTo>
                  <a:lnTo>
                    <a:pt x="118" y="84"/>
                  </a:lnTo>
                  <a:lnTo>
                    <a:pt x="142" y="81"/>
                  </a:lnTo>
                  <a:lnTo>
                    <a:pt x="166" y="81"/>
                  </a:lnTo>
                  <a:lnTo>
                    <a:pt x="191" y="83"/>
                  </a:lnTo>
                  <a:lnTo>
                    <a:pt x="215" y="90"/>
                  </a:lnTo>
                  <a:lnTo>
                    <a:pt x="237" y="98"/>
                  </a:lnTo>
                  <a:lnTo>
                    <a:pt x="457" y="34"/>
                  </a:lnTo>
                  <a:lnTo>
                    <a:pt x="443" y="25"/>
                  </a:lnTo>
                  <a:lnTo>
                    <a:pt x="429" y="18"/>
                  </a:lnTo>
                  <a:lnTo>
                    <a:pt x="415" y="12"/>
                  </a:lnTo>
                  <a:lnTo>
                    <a:pt x="400" y="9"/>
                  </a:lnTo>
                  <a:lnTo>
                    <a:pt x="385" y="6"/>
                  </a:lnTo>
                  <a:lnTo>
                    <a:pt x="371" y="4"/>
                  </a:lnTo>
                  <a:lnTo>
                    <a:pt x="358" y="4"/>
                  </a:lnTo>
                  <a:lnTo>
                    <a:pt x="346" y="3"/>
                  </a:lnTo>
                  <a:lnTo>
                    <a:pt x="318" y="2"/>
                  </a:lnTo>
                  <a:lnTo>
                    <a:pt x="292" y="1"/>
                  </a:lnTo>
                  <a:lnTo>
                    <a:pt x="267" y="0"/>
                  </a:lnTo>
                  <a:lnTo>
                    <a:pt x="242" y="0"/>
                  </a:lnTo>
                  <a:lnTo>
                    <a:pt x="218" y="0"/>
                  </a:lnTo>
                  <a:lnTo>
                    <a:pt x="195" y="1"/>
                  </a:lnTo>
                  <a:lnTo>
                    <a:pt x="172" y="2"/>
                  </a:lnTo>
                  <a:lnTo>
                    <a:pt x="151" y="4"/>
                  </a:lnTo>
                  <a:lnTo>
                    <a:pt x="130" y="7"/>
                  </a:lnTo>
                  <a:lnTo>
                    <a:pt x="111" y="10"/>
                  </a:lnTo>
                  <a:lnTo>
                    <a:pt x="92" y="14"/>
                  </a:lnTo>
                  <a:lnTo>
                    <a:pt x="75" y="19"/>
                  </a:lnTo>
                  <a:lnTo>
                    <a:pt x="58" y="25"/>
                  </a:lnTo>
                  <a:lnTo>
                    <a:pt x="42" y="31"/>
                  </a:lnTo>
                  <a:lnTo>
                    <a:pt x="28" y="40"/>
                  </a:lnTo>
                  <a:lnTo>
                    <a:pt x="15" y="48"/>
                  </a:lnTo>
                  <a:close/>
                </a:path>
              </a:pathLst>
            </a:custGeom>
            <a:solidFill>
              <a:schemeClr val="bg1">
                <a:lumMod val="65000"/>
              </a:schemeClr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</xdr:col>
      <xdr:colOff>3276600</xdr:colOff>
      <xdr:row>16</xdr:row>
      <xdr:rowOff>139700</xdr:rowOff>
    </xdr:from>
    <xdr:to>
      <xdr:col>2</xdr:col>
      <xdr:colOff>3276600</xdr:colOff>
      <xdr:row>19</xdr:row>
      <xdr:rowOff>190820</xdr:rowOff>
    </xdr:to>
    <xdr:pic>
      <xdr:nvPicPr>
        <xdr:cNvPr id="111" name="Picture 11" descr="C:\Documents and Settings\USER\Configuración local\Archivos temporales de Internet\Content.IE5\H78EBGRB\MCj03196940000[1]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67175" y="5159375"/>
          <a:ext cx="800827" cy="7940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1460500</xdr:colOff>
      <xdr:row>10</xdr:row>
      <xdr:rowOff>177800</xdr:rowOff>
    </xdr:from>
    <xdr:to>
      <xdr:col>2</xdr:col>
      <xdr:colOff>1460500</xdr:colOff>
      <xdr:row>13</xdr:row>
      <xdr:rowOff>67999</xdr:rowOff>
    </xdr:to>
    <xdr:pic>
      <xdr:nvPicPr>
        <xdr:cNvPr id="112" name="Picture 59" descr="C:\Documents and Settings\USER\Configuración local\Archivos temporales de Internet\Content.IE5\H78EBGRB\MCj02980190000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213" r="37234"/>
        <a:stretch>
          <a:fillRect/>
        </a:stretch>
      </xdr:blipFill>
      <xdr:spPr bwMode="auto">
        <a:xfrm>
          <a:off x="2251075" y="3711575"/>
          <a:ext cx="622300" cy="633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2339975</xdr:colOff>
      <xdr:row>14</xdr:row>
      <xdr:rowOff>101600</xdr:rowOff>
    </xdr:from>
    <xdr:to>
      <xdr:col>2</xdr:col>
      <xdr:colOff>2339975</xdr:colOff>
      <xdr:row>16</xdr:row>
      <xdr:rowOff>233619</xdr:rowOff>
    </xdr:to>
    <xdr:pic>
      <xdr:nvPicPr>
        <xdr:cNvPr id="113" name="Picture 56" descr="http://www.sote.com.ec/sote/fotos/content/image-0000004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/>
        </a:blip>
        <a:srcRect l="21516" t="30714" r="52121"/>
        <a:stretch>
          <a:fillRect/>
        </a:stretch>
      </xdr:blipFill>
      <xdr:spPr bwMode="auto">
        <a:xfrm>
          <a:off x="3130550" y="4625975"/>
          <a:ext cx="939800" cy="6273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</xdr:col>
      <xdr:colOff>4133850</xdr:colOff>
      <xdr:row>1</xdr:row>
      <xdr:rowOff>193675</xdr:rowOff>
    </xdr:from>
    <xdr:to>
      <xdr:col>2</xdr:col>
      <xdr:colOff>5159375</xdr:colOff>
      <xdr:row>5</xdr:row>
      <xdr:rowOff>97647</xdr:rowOff>
    </xdr:to>
    <xdr:pic>
      <xdr:nvPicPr>
        <xdr:cNvPr id="115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24425" y="517525"/>
          <a:ext cx="1025525" cy="89457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365125</xdr:colOff>
      <xdr:row>1</xdr:row>
      <xdr:rowOff>190500</xdr:rowOff>
    </xdr:from>
    <xdr:to>
      <xdr:col>2</xdr:col>
      <xdr:colOff>1266825</xdr:colOff>
      <xdr:row>5</xdr:row>
      <xdr:rowOff>136525</xdr:rowOff>
    </xdr:to>
    <xdr:pic>
      <xdr:nvPicPr>
        <xdr:cNvPr id="3502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5700" y="514350"/>
          <a:ext cx="901700" cy="936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596900</xdr:colOff>
      <xdr:row>3</xdr:row>
      <xdr:rowOff>38100</xdr:rowOff>
    </xdr:from>
    <xdr:to>
      <xdr:col>6</xdr:col>
      <xdr:colOff>749300</xdr:colOff>
      <xdr:row>5</xdr:row>
      <xdr:rowOff>492125</xdr:rowOff>
    </xdr:to>
    <xdr:pic>
      <xdr:nvPicPr>
        <xdr:cNvPr id="3502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18400" y="876300"/>
          <a:ext cx="901700" cy="962025"/>
        </a:xfrm>
        <a:prstGeom prst="rect">
          <a:avLst/>
        </a:prstGeom>
        <a:noFill/>
      </xdr:spPr>
    </xdr:pic>
    <xdr:clientData/>
  </xdr:twoCellAnchor>
  <xdr:oneCellAnchor>
    <xdr:from>
      <xdr:col>2</xdr:col>
      <xdr:colOff>1213391</xdr:colOff>
      <xdr:row>23</xdr:row>
      <xdr:rowOff>0</xdr:rowOff>
    </xdr:from>
    <xdr:ext cx="2710909" cy="596360"/>
    <xdr:sp macro="" textlink="">
      <xdr:nvSpPr>
        <xdr:cNvPr id="153" name="152 Rectángulo"/>
        <xdr:cNvSpPr/>
      </xdr:nvSpPr>
      <xdr:spPr>
        <a:xfrm>
          <a:off x="2000791" y="7074440"/>
          <a:ext cx="2710909" cy="59636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s-ES" sz="36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 </a:t>
          </a:r>
          <a:r>
            <a:rPr lang="es-ES" sz="3600" b="1" cap="none" spc="0">
              <a:ln w="11430"/>
              <a:solidFill>
                <a:sysClr val="windowText" lastClr="000000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Arial Black" pitchFamily="34" charset="0"/>
            </a:rPr>
            <a:t>2 0 1 1</a:t>
          </a:r>
        </a:p>
      </xdr:txBody>
    </xdr:sp>
    <xdr:clientData/>
  </xdr:oneCellAnchor>
  <xdr:twoCellAnchor editAs="oneCell">
    <xdr:from>
      <xdr:col>2</xdr:col>
      <xdr:colOff>492125</xdr:colOff>
      <xdr:row>10</xdr:row>
      <xdr:rowOff>215900</xdr:rowOff>
    </xdr:from>
    <xdr:to>
      <xdr:col>2</xdr:col>
      <xdr:colOff>4432300</xdr:colOff>
      <xdr:row>23</xdr:row>
      <xdr:rowOff>82550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9525" y="3556000"/>
          <a:ext cx="3940175" cy="3168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3092450</xdr:colOff>
      <xdr:row>16</xdr:row>
      <xdr:rowOff>209550</xdr:rowOff>
    </xdr:from>
    <xdr:to>
      <xdr:col>2</xdr:col>
      <xdr:colOff>3893277</xdr:colOff>
      <xdr:row>20</xdr:row>
      <xdr:rowOff>25720</xdr:rowOff>
    </xdr:to>
    <xdr:pic>
      <xdr:nvPicPr>
        <xdr:cNvPr id="119" name="Picture 11" descr="C:\Documents and Settings\USER\Configuración local\Archivos temporales de Internet\Content.IE5\H78EBGRB\MCj03196940000[1]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9850" y="5073650"/>
          <a:ext cx="800827" cy="8321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1755774</xdr:colOff>
      <xdr:row>14</xdr:row>
      <xdr:rowOff>228600</xdr:rowOff>
    </xdr:from>
    <xdr:to>
      <xdr:col>2</xdr:col>
      <xdr:colOff>2755899</xdr:colOff>
      <xdr:row>16</xdr:row>
      <xdr:rowOff>224094</xdr:rowOff>
    </xdr:to>
    <xdr:pic>
      <xdr:nvPicPr>
        <xdr:cNvPr id="120" name="Picture 56" descr="http://www.sote.com.ec/sote/fotos/content/image-0000004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/>
        </a:blip>
        <a:srcRect l="21516" t="30714" r="52121"/>
        <a:stretch>
          <a:fillRect/>
        </a:stretch>
      </xdr:blipFill>
      <xdr:spPr bwMode="auto">
        <a:xfrm>
          <a:off x="2543174" y="4584700"/>
          <a:ext cx="1000125" cy="5034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901700</xdr:colOff>
      <xdr:row>11</xdr:row>
      <xdr:rowOff>85726</xdr:rowOff>
    </xdr:from>
    <xdr:to>
      <xdr:col>2</xdr:col>
      <xdr:colOff>1524000</xdr:colOff>
      <xdr:row>13</xdr:row>
      <xdr:rowOff>57890</xdr:rowOff>
    </xdr:to>
    <xdr:pic>
      <xdr:nvPicPr>
        <xdr:cNvPr id="121" name="Picture 59" descr="C:\Documents and Settings\USER\Configuración local\Archivos temporales de Internet\Content.IE5\H78EBGRB\MCj02980190000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213" r="37234"/>
        <a:stretch>
          <a:fillRect/>
        </a:stretch>
      </xdr:blipFill>
      <xdr:spPr bwMode="auto">
        <a:xfrm>
          <a:off x="1689100" y="3679826"/>
          <a:ext cx="622300" cy="4801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2743201</xdr:colOff>
      <xdr:row>11</xdr:row>
      <xdr:rowOff>38101</xdr:rowOff>
    </xdr:from>
    <xdr:to>
      <xdr:col>2</xdr:col>
      <xdr:colOff>3581133</xdr:colOff>
      <xdr:row>13</xdr:row>
      <xdr:rowOff>12700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30601" y="3632201"/>
          <a:ext cx="837932" cy="482599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0.07081</cdr:x>
      <cdr:y>0.3784</cdr:y>
    </cdr:from>
    <cdr:to>
      <cdr:x>0.16957</cdr:x>
      <cdr:y>0.50696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108" y="280703"/>
          <a:ext cx="72433" cy="942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0.07081</cdr:x>
      <cdr:y>0.36883</cdr:y>
    </cdr:from>
    <cdr:to>
      <cdr:x>0.17392</cdr:x>
      <cdr:y>0.50022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108" y="273683"/>
          <a:ext cx="75623" cy="963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0.07081</cdr:x>
      <cdr:y>0.36883</cdr:y>
    </cdr:from>
    <cdr:to>
      <cdr:x>0.17544</cdr:x>
      <cdr:y>0.50022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108" y="273683"/>
          <a:ext cx="76740" cy="963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0.01634</cdr:x>
      <cdr:y>0.028</cdr:y>
    </cdr:from>
    <cdr:to>
      <cdr:x>0.07355</cdr:x>
      <cdr:y>0.1567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41300" y="165100"/>
          <a:ext cx="844550" cy="75882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215900</xdr:colOff>
      <xdr:row>282</xdr:row>
      <xdr:rowOff>88900</xdr:rowOff>
    </xdr:from>
    <xdr:to>
      <xdr:col>13</xdr:col>
      <xdr:colOff>939800</xdr:colOff>
      <xdr:row>301</xdr:row>
      <xdr:rowOff>304800</xdr:rowOff>
    </xdr:to>
    <xdr:graphicFrame macro="">
      <xdr:nvGraphicFramePr>
        <xdr:cNvPr id="227269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352424</xdr:colOff>
      <xdr:row>0</xdr:row>
      <xdr:rowOff>123824</xdr:rowOff>
    </xdr:from>
    <xdr:to>
      <xdr:col>7</xdr:col>
      <xdr:colOff>304800</xdr:colOff>
      <xdr:row>5</xdr:row>
      <xdr:rowOff>85725</xdr:rowOff>
    </xdr:to>
    <xdr:sp macro="" textlink="">
      <xdr:nvSpPr>
        <xdr:cNvPr id="25" name="24 CuadroTexto"/>
        <xdr:cNvSpPr txBox="1"/>
      </xdr:nvSpPr>
      <xdr:spPr>
        <a:xfrm>
          <a:off x="761999" y="123824"/>
          <a:ext cx="6143626" cy="971551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V</a:t>
          </a:r>
        </a:p>
        <a:p>
          <a:pPr algn="ctr"/>
          <a:endParaRPr lang="es-ES" sz="1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PRODUCCION</a:t>
          </a:r>
          <a:r>
            <a:rPr lang="es-ES" sz="10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DE GAS ASOCIADO POR CAMPOS Y COMPAÑIAS</a:t>
          </a:r>
          <a:endParaRPr lang="es-ES" sz="1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561975</xdr:colOff>
      <xdr:row>1</xdr:row>
      <xdr:rowOff>190501</xdr:rowOff>
    </xdr:from>
    <xdr:to>
      <xdr:col>1</xdr:col>
      <xdr:colOff>1018983</xdr:colOff>
      <xdr:row>3</xdr:row>
      <xdr:rowOff>142876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1550" y="352426"/>
          <a:ext cx="457008" cy="47625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0.01354</cdr:x>
      <cdr:y>0.02414</cdr:y>
    </cdr:from>
    <cdr:to>
      <cdr:x>0.08326</cdr:x>
      <cdr:y>0.17393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90500" y="152400"/>
          <a:ext cx="981074" cy="945453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1</xdr:row>
      <xdr:rowOff>19050</xdr:rowOff>
    </xdr:from>
    <xdr:to>
      <xdr:col>7</xdr:col>
      <xdr:colOff>47625</xdr:colOff>
      <xdr:row>5</xdr:row>
      <xdr:rowOff>76200</xdr:rowOff>
    </xdr:to>
    <xdr:sp macro="" textlink="">
      <xdr:nvSpPr>
        <xdr:cNvPr id="2" name="1 CuadroTexto"/>
        <xdr:cNvSpPr txBox="1"/>
      </xdr:nvSpPr>
      <xdr:spPr>
        <a:xfrm>
          <a:off x="619124" y="180975"/>
          <a:ext cx="4543426" cy="847725"/>
        </a:xfrm>
        <a:prstGeom prst="rect">
          <a:avLst/>
        </a:prstGeom>
        <a:solidFill>
          <a:schemeClr val="tx2">
            <a:lumMod val="5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s-EC" sz="1100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C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VI.</a:t>
          </a:r>
        </a:p>
        <a:p>
          <a:pPr algn="ctr"/>
          <a:endParaRPr lang="es-EC" sz="11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C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PRODUCCION DE GAS NATURAL</a:t>
          </a:r>
        </a:p>
      </xdr:txBody>
    </xdr:sp>
    <xdr:clientData/>
  </xdr:twoCellAnchor>
  <xdr:twoCellAnchor editAs="oneCell">
    <xdr:from>
      <xdr:col>1</xdr:col>
      <xdr:colOff>457199</xdr:colOff>
      <xdr:row>1</xdr:row>
      <xdr:rowOff>333375</xdr:rowOff>
    </xdr:from>
    <xdr:to>
      <xdr:col>1</xdr:col>
      <xdr:colOff>874086</xdr:colOff>
      <xdr:row>3</xdr:row>
      <xdr:rowOff>120115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4" y="495300"/>
          <a:ext cx="416887" cy="43444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28575</xdr:colOff>
      <xdr:row>20</xdr:row>
      <xdr:rowOff>0</xdr:rowOff>
    </xdr:from>
    <xdr:to>
      <xdr:col>11</xdr:col>
      <xdr:colOff>409575</xdr:colOff>
      <xdr:row>47</xdr:row>
      <xdr:rowOff>152400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0.04395</cdr:x>
      <cdr:y>0.01805</cdr:y>
    </cdr:from>
    <cdr:to>
      <cdr:x>0.10937</cdr:x>
      <cdr:y>0.13946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8625" y="95250"/>
          <a:ext cx="638174" cy="640653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57151</xdr:colOff>
      <xdr:row>31</xdr:row>
      <xdr:rowOff>161925</xdr:rowOff>
    </xdr:from>
    <xdr:to>
      <xdr:col>10</xdr:col>
      <xdr:colOff>638175</xdr:colOff>
      <xdr:row>52</xdr:row>
      <xdr:rowOff>85724</xdr:rowOff>
    </xdr:to>
    <xdr:graphicFrame macro="">
      <xdr:nvGraphicFramePr>
        <xdr:cNvPr id="3336282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352424</xdr:colOff>
      <xdr:row>1</xdr:row>
      <xdr:rowOff>95249</xdr:rowOff>
    </xdr:from>
    <xdr:to>
      <xdr:col>5</xdr:col>
      <xdr:colOff>685800</xdr:colOff>
      <xdr:row>3</xdr:row>
      <xdr:rowOff>142875</xdr:rowOff>
    </xdr:to>
    <xdr:sp macro="" textlink="">
      <xdr:nvSpPr>
        <xdr:cNvPr id="8" name="7 CuadroTexto"/>
        <xdr:cNvSpPr txBox="1"/>
      </xdr:nvSpPr>
      <xdr:spPr>
        <a:xfrm>
          <a:off x="885824" y="257174"/>
          <a:ext cx="4610101" cy="981076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VII</a:t>
          </a:r>
        </a:p>
        <a:p>
          <a:pPr algn="ctr"/>
          <a:endParaRPr lang="es-ES" sz="1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TRANSPORTE DE PETROLEO CRUDO</a:t>
          </a:r>
        </a:p>
      </xdr:txBody>
    </xdr:sp>
    <xdr:clientData/>
  </xdr:twoCellAnchor>
  <xdr:twoCellAnchor>
    <xdr:from>
      <xdr:col>1</xdr:col>
      <xdr:colOff>95249</xdr:colOff>
      <xdr:row>55</xdr:row>
      <xdr:rowOff>152400</xdr:rowOff>
    </xdr:from>
    <xdr:to>
      <xdr:col>11</xdr:col>
      <xdr:colOff>514350</xdr:colOff>
      <xdr:row>82</xdr:row>
      <xdr:rowOff>19051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638173</xdr:colOff>
      <xdr:row>2</xdr:row>
      <xdr:rowOff>19049</xdr:rowOff>
    </xdr:from>
    <xdr:to>
      <xdr:col>1</xdr:col>
      <xdr:colOff>1104900</xdr:colOff>
      <xdr:row>2</xdr:row>
      <xdr:rowOff>505428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1573" y="542924"/>
          <a:ext cx="466727" cy="486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295275</xdr:colOff>
      <xdr:row>31</xdr:row>
      <xdr:rowOff>190500</xdr:rowOff>
    </xdr:from>
    <xdr:to>
      <xdr:col>1</xdr:col>
      <xdr:colOff>981075</xdr:colOff>
      <xdr:row>34</xdr:row>
      <xdr:rowOff>219376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" y="9334500"/>
          <a:ext cx="685800" cy="7146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47625</xdr:colOff>
      <xdr:row>104</xdr:row>
      <xdr:rowOff>104775</xdr:rowOff>
    </xdr:from>
    <xdr:to>
      <xdr:col>10</xdr:col>
      <xdr:colOff>714375</xdr:colOff>
      <xdr:row>124</xdr:row>
      <xdr:rowOff>57150</xdr:rowOff>
    </xdr:to>
    <xdr:graphicFrame macro="">
      <xdr:nvGraphicFramePr>
        <xdr:cNvPr id="11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95250</xdr:colOff>
      <xdr:row>193</xdr:row>
      <xdr:rowOff>161925</xdr:rowOff>
    </xdr:from>
    <xdr:to>
      <xdr:col>11</xdr:col>
      <xdr:colOff>762000</xdr:colOff>
      <xdr:row>218</xdr:row>
      <xdr:rowOff>76200</xdr:rowOff>
    </xdr:to>
    <xdr:graphicFrame macro="">
      <xdr:nvGraphicFramePr>
        <xdr:cNvPr id="1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0.0295</cdr:x>
      <cdr:y>0.05519</cdr:y>
    </cdr:from>
    <cdr:to>
      <cdr:x>0.098</cdr:x>
      <cdr:y>0.22082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95275" y="238125"/>
          <a:ext cx="685800" cy="714676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1358717</xdr:colOff>
      <xdr:row>6</xdr:row>
      <xdr:rowOff>165447</xdr:rowOff>
    </xdr:from>
    <xdr:to>
      <xdr:col>3</xdr:col>
      <xdr:colOff>3752850</xdr:colOff>
      <xdr:row>7</xdr:row>
      <xdr:rowOff>28575</xdr:rowOff>
    </xdr:to>
    <xdr:sp macro="" textlink="">
      <xdr:nvSpPr>
        <xdr:cNvPr id="3" name="WordArt 4"/>
        <xdr:cNvSpPr>
          <a:spLocks noChangeArrowheads="1" noChangeShapeType="1" noTextEdit="1"/>
        </xdr:cNvSpPr>
      </xdr:nvSpPr>
      <xdr:spPr bwMode="auto">
        <a:xfrm>
          <a:off x="2882717" y="1679922"/>
          <a:ext cx="2394133" cy="47272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ES" sz="1000" b="1" kern="10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Arial Black"/>
              <a:ea typeface="+mn-ea"/>
              <a:cs typeface="+mn-cs"/>
            </a:rPr>
            <a:t> INDICE / PETROLEO  C R U D O</a:t>
          </a:r>
          <a:endParaRPr lang="es-ES" sz="1000" b="1" kern="10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Arial Black"/>
          </a:endParaRPr>
        </a:p>
      </xdr:txBody>
    </xdr:sp>
    <xdr:clientData/>
  </xdr:twoCellAnchor>
  <xdr:twoCellAnchor editAs="oneCell">
    <xdr:from>
      <xdr:col>1</xdr:col>
      <xdr:colOff>263898</xdr:colOff>
      <xdr:row>4</xdr:row>
      <xdr:rowOff>163608</xdr:rowOff>
    </xdr:from>
    <xdr:to>
      <xdr:col>3</xdr:col>
      <xdr:colOff>151850</xdr:colOff>
      <xdr:row>6</xdr:row>
      <xdr:rowOff>66675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5898" y="1068483"/>
          <a:ext cx="821402" cy="769842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0.03139</cdr:x>
      <cdr:y>0.03301</cdr:y>
    </cdr:from>
    <cdr:to>
      <cdr:x>0.10931</cdr:x>
      <cdr:y>0.1787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6225" y="161925"/>
          <a:ext cx="685800" cy="714676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0.01634</cdr:x>
      <cdr:y>0.028</cdr:y>
    </cdr:from>
    <cdr:to>
      <cdr:x>0.07355</cdr:x>
      <cdr:y>0.1567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41300" y="165100"/>
          <a:ext cx="844550" cy="75882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238124</xdr:colOff>
      <xdr:row>0</xdr:row>
      <xdr:rowOff>190500</xdr:rowOff>
    </xdr:from>
    <xdr:to>
      <xdr:col>3</xdr:col>
      <xdr:colOff>666750</xdr:colOff>
      <xdr:row>2</xdr:row>
      <xdr:rowOff>104775</xdr:rowOff>
    </xdr:to>
    <xdr:sp macro="" textlink="">
      <xdr:nvSpPr>
        <xdr:cNvPr id="84" name="83 CuadroTexto"/>
        <xdr:cNvSpPr txBox="1"/>
      </xdr:nvSpPr>
      <xdr:spPr>
        <a:xfrm>
          <a:off x="523874" y="190500"/>
          <a:ext cx="5486401" cy="72390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VIII</a:t>
          </a:r>
        </a:p>
        <a:p>
          <a:pPr algn="ctr"/>
          <a:r>
            <a:rPr lang="es-E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COMERCIALIZACION DE PETROLEO CRUDO</a:t>
          </a:r>
        </a:p>
      </xdr:txBody>
    </xdr:sp>
    <xdr:clientData/>
  </xdr:twoCellAnchor>
  <xdr:twoCellAnchor editAs="oneCell">
    <xdr:from>
      <xdr:col>1</xdr:col>
      <xdr:colOff>330199</xdr:colOff>
      <xdr:row>0</xdr:row>
      <xdr:rowOff>295275</xdr:rowOff>
    </xdr:from>
    <xdr:to>
      <xdr:col>1</xdr:col>
      <xdr:colOff>695804</xdr:colOff>
      <xdr:row>1</xdr:row>
      <xdr:rowOff>28574</xdr:rowOff>
    </xdr:to>
    <xdr:pic>
      <xdr:nvPicPr>
        <xdr:cNvPr id="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299" y="295275"/>
          <a:ext cx="365605" cy="380999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133348</xdr:colOff>
      <xdr:row>338</xdr:row>
      <xdr:rowOff>11206</xdr:rowOff>
    </xdr:from>
    <xdr:to>
      <xdr:col>9</xdr:col>
      <xdr:colOff>795617</xdr:colOff>
      <xdr:row>369</xdr:row>
      <xdr:rowOff>66676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285750</xdr:colOff>
      <xdr:row>309</xdr:row>
      <xdr:rowOff>76201</xdr:rowOff>
    </xdr:from>
    <xdr:to>
      <xdr:col>6</xdr:col>
      <xdr:colOff>76200</xdr:colOff>
      <xdr:row>334</xdr:row>
      <xdr:rowOff>95251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238125</xdr:colOff>
      <xdr:row>139</xdr:row>
      <xdr:rowOff>104774</xdr:rowOff>
    </xdr:from>
    <xdr:to>
      <xdr:col>5</xdr:col>
      <xdr:colOff>276225</xdr:colOff>
      <xdr:row>164</xdr:row>
      <xdr:rowOff>104774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152400</xdr:colOff>
      <xdr:row>51</xdr:row>
      <xdr:rowOff>78442</xdr:rowOff>
    </xdr:from>
    <xdr:to>
      <xdr:col>11</xdr:col>
      <xdr:colOff>795618</xdr:colOff>
      <xdr:row>78</xdr:row>
      <xdr:rowOff>57149</xdr:rowOff>
    </xdr:to>
    <xdr:graphicFrame macro="">
      <xdr:nvGraphicFramePr>
        <xdr:cNvPr id="13" name="7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19048</xdr:colOff>
      <xdr:row>83</xdr:row>
      <xdr:rowOff>63501</xdr:rowOff>
    </xdr:from>
    <xdr:to>
      <xdr:col>5</xdr:col>
      <xdr:colOff>723899</xdr:colOff>
      <xdr:row>108</xdr:row>
      <xdr:rowOff>133351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63500</xdr:colOff>
      <xdr:row>84</xdr:row>
      <xdr:rowOff>88900</xdr:rowOff>
    </xdr:from>
    <xdr:to>
      <xdr:col>13</xdr:col>
      <xdr:colOff>406400</xdr:colOff>
      <xdr:row>110</xdr:row>
      <xdr:rowOff>101600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25400</xdr:colOff>
      <xdr:row>254</xdr:row>
      <xdr:rowOff>342900</xdr:rowOff>
    </xdr:from>
    <xdr:to>
      <xdr:col>12</xdr:col>
      <xdr:colOff>38100</xdr:colOff>
      <xdr:row>277</xdr:row>
      <xdr:rowOff>101600</xdr:rowOff>
    </xdr:to>
    <xdr:graphicFrame macro="">
      <xdr:nvGraphicFramePr>
        <xdr:cNvPr id="16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0.01758</cdr:y>
    </cdr:from>
    <cdr:to>
      <cdr:x>0.0697</cdr:x>
      <cdr:y>0.15606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6029" y="89647"/>
          <a:ext cx="703239" cy="705971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0.01003</cdr:x>
      <cdr:y>0.03053</cdr:y>
    </cdr:from>
    <cdr:to>
      <cdr:x>0.0675</cdr:x>
      <cdr:y>0.19045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34469" y="160934"/>
          <a:ext cx="770219" cy="843101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26</xdr:row>
      <xdr:rowOff>104775</xdr:rowOff>
    </xdr:from>
    <xdr:to>
      <xdr:col>7</xdr:col>
      <xdr:colOff>895349</xdr:colOff>
      <xdr:row>52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219074</xdr:colOff>
      <xdr:row>0</xdr:row>
      <xdr:rowOff>114300</xdr:rowOff>
    </xdr:from>
    <xdr:to>
      <xdr:col>4</xdr:col>
      <xdr:colOff>1142999</xdr:colOff>
      <xdr:row>3</xdr:row>
      <xdr:rowOff>57150</xdr:rowOff>
    </xdr:to>
    <xdr:sp macro="" textlink="">
      <xdr:nvSpPr>
        <xdr:cNvPr id="4" name="3 CuadroTexto"/>
        <xdr:cNvSpPr txBox="1"/>
      </xdr:nvSpPr>
      <xdr:spPr>
        <a:xfrm>
          <a:off x="657224" y="114300"/>
          <a:ext cx="5153025" cy="1076325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IX</a:t>
          </a:r>
        </a:p>
        <a:p>
          <a:pPr algn="ctr"/>
          <a:endParaRPr lang="es-ES" sz="1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                 PRECIOS DE EXPORTACIONES DE CRUDO ORIENTE Y NAPO</a:t>
          </a:r>
        </a:p>
      </xdr:txBody>
    </xdr:sp>
    <xdr:clientData/>
  </xdr:twoCellAnchor>
  <xdr:twoCellAnchor editAs="oneCell">
    <xdr:from>
      <xdr:col>1</xdr:col>
      <xdr:colOff>390525</xdr:colOff>
      <xdr:row>0</xdr:row>
      <xdr:rowOff>381000</xdr:rowOff>
    </xdr:from>
    <xdr:to>
      <xdr:col>1</xdr:col>
      <xdr:colOff>864916</xdr:colOff>
      <xdr:row>1</xdr:row>
      <xdr:rowOff>247650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" y="381000"/>
          <a:ext cx="474391" cy="39052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95249</xdr:colOff>
      <xdr:row>6</xdr:row>
      <xdr:rowOff>161925</xdr:rowOff>
    </xdr:from>
    <xdr:to>
      <xdr:col>5</xdr:col>
      <xdr:colOff>409574</xdr:colOff>
      <xdr:row>8</xdr:row>
      <xdr:rowOff>47623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699" y="1809750"/>
          <a:ext cx="1076325" cy="82867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542925</xdr:colOff>
      <xdr:row>8</xdr:row>
      <xdr:rowOff>38100</xdr:rowOff>
    </xdr:from>
    <xdr:ext cx="7448550" cy="1062038"/>
    <xdr:sp macro="" textlink="">
      <xdr:nvSpPr>
        <xdr:cNvPr id="3" name="2 CuadroTexto"/>
        <xdr:cNvSpPr txBox="1"/>
      </xdr:nvSpPr>
      <xdr:spPr>
        <a:xfrm>
          <a:off x="9667875" y="1895475"/>
          <a:ext cx="7448550" cy="10620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000" b="1" i="0" baseline="0">
              <a:solidFill>
                <a:schemeClr val="tx1"/>
              </a:solidFill>
              <a:latin typeface="+mn-lt"/>
              <a:ea typeface="+mn-ea"/>
              <a:cs typeface="+mn-cs"/>
            </a:rPr>
            <a:t>           </a:t>
          </a:r>
          <a:r>
            <a:rPr lang="es-ES" sz="1400" b="1" i="0" baseline="0">
              <a:solidFill>
                <a:schemeClr val="tx1"/>
              </a:solidFill>
              <a:latin typeface="Arial Black" pitchFamily="34" charset="0"/>
              <a:ea typeface="+mn-ea"/>
              <a:cs typeface="+mn-cs"/>
            </a:rPr>
            <a:t>PRINCIPALES VARIABLES DEL SECTOR HIDROCARBURIFERO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i="0" baseline="0">
              <a:solidFill>
                <a:schemeClr val="tx1"/>
              </a:solidFill>
              <a:latin typeface="Arial Black" pitchFamily="34" charset="0"/>
              <a:ea typeface="+mn-ea"/>
              <a:cs typeface="+mn-cs"/>
            </a:rPr>
            <a:t> PETROLEO CRUDO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i="0" baseline="0">
              <a:solidFill>
                <a:schemeClr val="tx1"/>
              </a:solidFill>
              <a:latin typeface="Arial Black" pitchFamily="34" charset="0"/>
              <a:ea typeface="+mn-ea"/>
              <a:cs typeface="+mn-cs"/>
            </a:rPr>
            <a:t>2011 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>
              <a:latin typeface="Arial Black" pitchFamily="34" charset="0"/>
            </a:rPr>
            <a:t>Cifras en millones de barriles</a:t>
          </a:r>
        </a:p>
      </xdr:txBody>
    </xdr:sp>
    <xdr:clientData/>
  </xdr:oneCellAnchor>
  <xdr:oneCellAnchor>
    <xdr:from>
      <xdr:col>7</xdr:col>
      <xdr:colOff>1898552</xdr:colOff>
      <xdr:row>3</xdr:row>
      <xdr:rowOff>12246</xdr:rowOff>
    </xdr:from>
    <xdr:ext cx="2997298" cy="711654"/>
    <xdr:sp macro="" textlink="">
      <xdr:nvSpPr>
        <xdr:cNvPr id="4" name="3 CuadroTexto"/>
        <xdr:cNvSpPr txBox="1"/>
      </xdr:nvSpPr>
      <xdr:spPr>
        <a:xfrm>
          <a:off x="11023502" y="879021"/>
          <a:ext cx="2997298" cy="711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endParaRPr lang="es-ES" sz="1600" b="1"/>
        </a:p>
      </xdr:txBody>
    </xdr:sp>
    <xdr:clientData/>
  </xdr:oneCellAnchor>
  <xdr:twoCellAnchor>
    <xdr:from>
      <xdr:col>1</xdr:col>
      <xdr:colOff>0</xdr:colOff>
      <xdr:row>0</xdr:row>
      <xdr:rowOff>0</xdr:rowOff>
    </xdr:from>
    <xdr:to>
      <xdr:col>3</xdr:col>
      <xdr:colOff>657225</xdr:colOff>
      <xdr:row>4</xdr:row>
      <xdr:rowOff>104775</xdr:rowOff>
    </xdr:to>
    <xdr:sp macro="" textlink="">
      <xdr:nvSpPr>
        <xdr:cNvPr id="5" name="Rectangle 30"/>
        <xdr:cNvSpPr>
          <a:spLocks noChangeArrowheads="1"/>
        </xdr:cNvSpPr>
      </xdr:nvSpPr>
      <xdr:spPr bwMode="auto">
        <a:xfrm>
          <a:off x="762000" y="0"/>
          <a:ext cx="5000625" cy="1171575"/>
        </a:xfrm>
        <a:prstGeom prst="rect">
          <a:avLst/>
        </a:prstGeom>
        <a:solidFill>
          <a:schemeClr val="tx2">
            <a:lumMod val="50000"/>
          </a:schemeClr>
        </a:solidFill>
        <a:ln>
          <a:noFill/>
          <a:headEnd/>
          <a:tailEnd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endParaRPr lang="es-ES" b="1" cap="none" spc="50">
            <a:ln w="11430"/>
            <a:solidFill>
              <a:schemeClr val="tx1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endParaRPr lang="es-ES" b="1" cap="none" spc="50">
            <a:ln w="11430"/>
            <a:solidFill>
              <a:schemeClr val="tx1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b="1" cap="none" spc="50">
              <a:ln w="11430"/>
              <a:solidFill>
                <a:schemeClr val="tx1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" pitchFamily="34" charset="0"/>
              <a:cs typeface="Arial" pitchFamily="34" charset="0"/>
            </a:rPr>
            <a:t>I.</a:t>
          </a:r>
        </a:p>
        <a:p>
          <a:pPr algn="ctr"/>
          <a:endParaRPr lang="es-ES" b="1" cap="none" spc="50">
            <a:ln w="11430"/>
            <a:solidFill>
              <a:schemeClr val="tx1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b="1" cap="none" spc="50">
              <a:ln w="11430"/>
              <a:solidFill>
                <a:schemeClr val="tx1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" pitchFamily="34" charset="0"/>
              <a:cs typeface="Arial" pitchFamily="34" charset="0"/>
            </a:rPr>
            <a:t>RESUMEN  DE  LA  ACTIVIDAD HIDROCARBURIFERA</a:t>
          </a:r>
        </a:p>
      </xdr:txBody>
    </xdr:sp>
    <xdr:clientData/>
  </xdr:twoCellAnchor>
  <xdr:twoCellAnchor editAs="oneCell">
    <xdr:from>
      <xdr:col>7</xdr:col>
      <xdr:colOff>733426</xdr:colOff>
      <xdr:row>9</xdr:row>
      <xdr:rowOff>188022</xdr:rowOff>
    </xdr:from>
    <xdr:to>
      <xdr:col>7</xdr:col>
      <xdr:colOff>1371600</xdr:colOff>
      <xdr:row>9</xdr:row>
      <xdr:rowOff>828675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58376" y="2235897"/>
          <a:ext cx="638174" cy="6406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1000126</xdr:colOff>
      <xdr:row>9</xdr:row>
      <xdr:rowOff>200026</xdr:rowOff>
    </xdr:from>
    <xdr:to>
      <xdr:col>1</xdr:col>
      <xdr:colOff>1590676</xdr:colOff>
      <xdr:row>9</xdr:row>
      <xdr:rowOff>752157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2126" y="2247901"/>
          <a:ext cx="590550" cy="5521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1952626</xdr:colOff>
      <xdr:row>1</xdr:row>
      <xdr:rowOff>0</xdr:rowOff>
    </xdr:from>
    <xdr:to>
      <xdr:col>1</xdr:col>
      <xdr:colOff>2235971</xdr:colOff>
      <xdr:row>2</xdr:row>
      <xdr:rowOff>0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14626" y="247650"/>
          <a:ext cx="283345" cy="2952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571499</xdr:colOff>
      <xdr:row>10</xdr:row>
      <xdr:rowOff>95250</xdr:rowOff>
    </xdr:from>
    <xdr:to>
      <xdr:col>15</xdr:col>
      <xdr:colOff>390525</xdr:colOff>
      <xdr:row>25</xdr:row>
      <xdr:rowOff>161925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158750</xdr:colOff>
      <xdr:row>1</xdr:row>
      <xdr:rowOff>21165</xdr:rowOff>
    </xdr:from>
    <xdr:to>
      <xdr:col>4</xdr:col>
      <xdr:colOff>762000</xdr:colOff>
      <xdr:row>2</xdr:row>
      <xdr:rowOff>685799</xdr:rowOff>
    </xdr:to>
    <xdr:sp macro="" textlink="">
      <xdr:nvSpPr>
        <xdr:cNvPr id="22" name="21 CuadroTexto"/>
        <xdr:cNvSpPr txBox="1"/>
      </xdr:nvSpPr>
      <xdr:spPr>
        <a:xfrm>
          <a:off x="577850" y="164040"/>
          <a:ext cx="4813300" cy="1074209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2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II</a:t>
          </a:r>
        </a:p>
        <a:p>
          <a:pPr algn="ctr"/>
          <a:endParaRPr lang="es-ES" sz="12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PERFORACION</a:t>
          </a:r>
        </a:p>
        <a:p>
          <a:pPr algn="ctr"/>
          <a:endParaRPr lang="es-ES" sz="12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592667</xdr:colOff>
      <xdr:row>1</xdr:row>
      <xdr:rowOff>293158</xdr:rowOff>
    </xdr:from>
    <xdr:to>
      <xdr:col>1</xdr:col>
      <xdr:colOff>1114425</xdr:colOff>
      <xdr:row>2</xdr:row>
      <xdr:rowOff>427310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1767" y="436033"/>
          <a:ext cx="521758" cy="54372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123265</xdr:rowOff>
    </xdr:from>
    <xdr:to>
      <xdr:col>5</xdr:col>
      <xdr:colOff>695325</xdr:colOff>
      <xdr:row>3</xdr:row>
      <xdr:rowOff>317500</xdr:rowOff>
    </xdr:to>
    <xdr:sp macro="" textlink="">
      <xdr:nvSpPr>
        <xdr:cNvPr id="2" name="1 CuadroTexto"/>
        <xdr:cNvSpPr txBox="1"/>
      </xdr:nvSpPr>
      <xdr:spPr>
        <a:xfrm>
          <a:off x="419100" y="75742240"/>
          <a:ext cx="6677025" cy="45141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  <a:effectLst>
          <a:glow rad="101600">
            <a:schemeClr val="accent1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100">
            <a:solidFill>
              <a:schemeClr val="bg1"/>
            </a:solidFill>
          </a:endParaRPr>
        </a:p>
        <a:p>
          <a:pPr algn="ctr"/>
          <a:r>
            <a:rPr lang="es-ES" sz="1100" b="1">
              <a:solidFill>
                <a:schemeClr val="bg1"/>
              </a:solidFill>
              <a:latin typeface="Arial Black" pitchFamily="34" charset="0"/>
            </a:rPr>
            <a:t>III</a:t>
          </a:r>
        </a:p>
        <a:p>
          <a:pPr algn="ctr"/>
          <a:r>
            <a:rPr lang="es-ES" sz="1100" b="1">
              <a:solidFill>
                <a:schemeClr val="bg1"/>
              </a:solidFill>
              <a:latin typeface="Arial Black" pitchFamily="34" charset="0"/>
            </a:rPr>
            <a:t>POZOS EN OPERACION POR CAMPOS Y EMPRESAS</a:t>
          </a:r>
        </a:p>
      </xdr:txBody>
    </xdr:sp>
    <xdr:clientData/>
  </xdr:twoCellAnchor>
  <xdr:twoCellAnchor editAs="oneCell">
    <xdr:from>
      <xdr:col>1</xdr:col>
      <xdr:colOff>224119</xdr:colOff>
      <xdr:row>1</xdr:row>
      <xdr:rowOff>20172</xdr:rowOff>
    </xdr:from>
    <xdr:to>
      <xdr:col>1</xdr:col>
      <xdr:colOff>514351</xdr:colOff>
      <xdr:row>2</xdr:row>
      <xdr:rowOff>65449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6119" y="220197"/>
          <a:ext cx="290232" cy="30245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0</xdr:colOff>
      <xdr:row>7</xdr:row>
      <xdr:rowOff>0</xdr:rowOff>
    </xdr:from>
    <xdr:to>
      <xdr:col>64</xdr:col>
      <xdr:colOff>0</xdr:colOff>
      <xdr:row>7</xdr:row>
      <xdr:rowOff>0</xdr:rowOff>
    </xdr:to>
    <xdr:graphicFrame macro="">
      <xdr:nvGraphicFramePr>
        <xdr:cNvPr id="574940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65</xdr:col>
      <xdr:colOff>0</xdr:colOff>
      <xdr:row>7</xdr:row>
      <xdr:rowOff>0</xdr:rowOff>
    </xdr:from>
    <xdr:to>
      <xdr:col>71</xdr:col>
      <xdr:colOff>0</xdr:colOff>
      <xdr:row>7</xdr:row>
      <xdr:rowOff>0</xdr:rowOff>
    </xdr:to>
    <xdr:graphicFrame macro="">
      <xdr:nvGraphicFramePr>
        <xdr:cNvPr id="574940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72</xdr:col>
      <xdr:colOff>0</xdr:colOff>
      <xdr:row>7</xdr:row>
      <xdr:rowOff>0</xdr:rowOff>
    </xdr:from>
    <xdr:to>
      <xdr:col>78</xdr:col>
      <xdr:colOff>0</xdr:colOff>
      <xdr:row>7</xdr:row>
      <xdr:rowOff>0</xdr:rowOff>
    </xdr:to>
    <xdr:graphicFrame macro="">
      <xdr:nvGraphicFramePr>
        <xdr:cNvPr id="5749409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79</xdr:col>
      <xdr:colOff>0</xdr:colOff>
      <xdr:row>7</xdr:row>
      <xdr:rowOff>0</xdr:rowOff>
    </xdr:from>
    <xdr:to>
      <xdr:col>85</xdr:col>
      <xdr:colOff>0</xdr:colOff>
      <xdr:row>7</xdr:row>
      <xdr:rowOff>0</xdr:rowOff>
    </xdr:to>
    <xdr:graphicFrame macro="">
      <xdr:nvGraphicFramePr>
        <xdr:cNvPr id="5749409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0</xdr:colOff>
      <xdr:row>7</xdr:row>
      <xdr:rowOff>0</xdr:rowOff>
    </xdr:from>
    <xdr:to>
      <xdr:col>48</xdr:col>
      <xdr:colOff>0</xdr:colOff>
      <xdr:row>7</xdr:row>
      <xdr:rowOff>0</xdr:rowOff>
    </xdr:to>
    <xdr:graphicFrame macro="">
      <xdr:nvGraphicFramePr>
        <xdr:cNvPr id="5749410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0</xdr:colOff>
      <xdr:row>7</xdr:row>
      <xdr:rowOff>0</xdr:rowOff>
    </xdr:from>
    <xdr:to>
      <xdr:col>55</xdr:col>
      <xdr:colOff>0</xdr:colOff>
      <xdr:row>7</xdr:row>
      <xdr:rowOff>0</xdr:rowOff>
    </xdr:to>
    <xdr:graphicFrame macro="">
      <xdr:nvGraphicFramePr>
        <xdr:cNvPr id="5749410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76201</xdr:colOff>
      <xdr:row>277</xdr:row>
      <xdr:rowOff>190500</xdr:rowOff>
    </xdr:from>
    <xdr:to>
      <xdr:col>12</xdr:col>
      <xdr:colOff>12700</xdr:colOff>
      <xdr:row>295</xdr:row>
      <xdr:rowOff>57149</xdr:rowOff>
    </xdr:to>
    <xdr:graphicFrame macro="">
      <xdr:nvGraphicFramePr>
        <xdr:cNvPr id="5749410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590550</xdr:colOff>
      <xdr:row>1</xdr:row>
      <xdr:rowOff>66674</xdr:rowOff>
    </xdr:from>
    <xdr:to>
      <xdr:col>6</xdr:col>
      <xdr:colOff>177800</xdr:colOff>
      <xdr:row>7</xdr:row>
      <xdr:rowOff>203199</xdr:rowOff>
    </xdr:to>
    <xdr:sp macro="" textlink="">
      <xdr:nvSpPr>
        <xdr:cNvPr id="9" name="8 CuadroTexto"/>
        <xdr:cNvSpPr txBox="1"/>
      </xdr:nvSpPr>
      <xdr:spPr>
        <a:xfrm>
          <a:off x="984250" y="231774"/>
          <a:ext cx="5086350" cy="1317625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  <a:effectLst>
          <a:glow rad="101600">
            <a:schemeClr val="accent1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2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IV</a:t>
          </a:r>
        </a:p>
        <a:p>
          <a:pPr algn="ctr"/>
          <a:endParaRPr lang="es-ES" sz="12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PRODUCCION DE PETROLEO  EN CAMPOS POR EMPRESA</a:t>
          </a:r>
        </a:p>
      </xdr:txBody>
    </xdr:sp>
    <xdr:clientData/>
  </xdr:twoCellAnchor>
  <xdr:twoCellAnchor>
    <xdr:from>
      <xdr:col>1</xdr:col>
      <xdr:colOff>165100</xdr:colOff>
      <xdr:row>325</xdr:row>
      <xdr:rowOff>63500</xdr:rowOff>
    </xdr:from>
    <xdr:to>
      <xdr:col>16</xdr:col>
      <xdr:colOff>787400</xdr:colOff>
      <xdr:row>348</xdr:row>
      <xdr:rowOff>79374</xdr:rowOff>
    </xdr:to>
    <xdr:graphicFrame macro="">
      <xdr:nvGraphicFramePr>
        <xdr:cNvPr id="1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342901</xdr:colOff>
      <xdr:row>2</xdr:row>
      <xdr:rowOff>12700</xdr:rowOff>
    </xdr:from>
    <xdr:to>
      <xdr:col>3</xdr:col>
      <xdr:colOff>241300</xdr:colOff>
      <xdr:row>3</xdr:row>
      <xdr:rowOff>101600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1" y="342900"/>
          <a:ext cx="444499" cy="4191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0.06972</cdr:x>
      <cdr:y>0.3784</cdr:y>
    </cdr:from>
    <cdr:to>
      <cdr:x>0.15478</cdr:x>
      <cdr:y>0.50696</cdr:y>
    </cdr:to>
    <cdr:sp macro="" textlink="">
      <cdr:nvSpPr>
        <cdr:cNvPr id="215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10" y="280703"/>
          <a:ext cx="62382" cy="942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0.06972</cdr:x>
      <cdr:y>0.35338</cdr:y>
    </cdr:from>
    <cdr:to>
      <cdr:x>0.15478</cdr:x>
      <cdr:y>0.48586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10" y="262355"/>
          <a:ext cx="62382" cy="97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0.07168</cdr:x>
      <cdr:y>0.3784</cdr:y>
    </cdr:from>
    <cdr:to>
      <cdr:x>0.16783</cdr:x>
      <cdr:y>0.50696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746" y="280703"/>
          <a:ext cx="70518" cy="942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442"/>
  <sheetViews>
    <sheetView zoomScale="75" zoomScaleNormal="75" workbookViewId="0">
      <selection activeCell="L3" sqref="L3"/>
    </sheetView>
  </sheetViews>
  <sheetFormatPr baseColWidth="10" defaultColWidth="0" defaultRowHeight="12.75" customHeight="1" zeroHeight="1"/>
  <cols>
    <col min="1" max="1" width="5.140625" style="3" customWidth="1"/>
    <col min="2" max="2" width="6.7109375" style="3" customWidth="1"/>
    <col min="3" max="3" width="80.5703125" customWidth="1"/>
    <col min="4" max="5" width="5.7109375" style="3" customWidth="1"/>
    <col min="6" max="6" width="11.28515625" customWidth="1"/>
    <col min="7" max="7" width="34.28515625" customWidth="1"/>
    <col min="8" max="9" width="20.7109375" customWidth="1"/>
    <col min="10" max="10" width="11.42578125" customWidth="1"/>
    <col min="11" max="11" width="5" style="3" customWidth="1"/>
    <col min="12" max="12" width="7" style="3" customWidth="1"/>
  </cols>
  <sheetData>
    <row r="1" spans="2:10" ht="25.5" customHeight="1" thickBot="1">
      <c r="B1" s="208"/>
      <c r="C1" s="208"/>
      <c r="D1" s="208"/>
      <c r="F1" s="3"/>
      <c r="G1" s="3"/>
      <c r="H1" s="3"/>
      <c r="I1" s="3"/>
      <c r="J1" s="3"/>
    </row>
    <row r="2" spans="2:10" ht="20.100000000000001" customHeight="1">
      <c r="B2" s="208"/>
      <c r="C2" s="209"/>
      <c r="D2" s="208"/>
      <c r="F2" s="955"/>
      <c r="G2" s="956"/>
      <c r="H2" s="956"/>
      <c r="I2" s="956"/>
      <c r="J2" s="957"/>
    </row>
    <row r="3" spans="2:10" ht="20.100000000000001" customHeight="1">
      <c r="B3" s="208"/>
      <c r="C3" s="210"/>
      <c r="D3" s="208"/>
      <c r="F3" s="958"/>
      <c r="G3" s="959"/>
      <c r="H3" s="959"/>
      <c r="I3" s="959"/>
      <c r="J3" s="960"/>
    </row>
    <row r="4" spans="2:10" ht="20.100000000000001" customHeight="1">
      <c r="B4" s="208"/>
      <c r="C4" s="380"/>
      <c r="D4" s="208"/>
      <c r="F4" s="958"/>
      <c r="G4" s="959"/>
      <c r="H4" s="959"/>
      <c r="I4" s="959"/>
      <c r="J4" s="960"/>
    </row>
    <row r="5" spans="2:10" ht="20.100000000000001" customHeight="1">
      <c r="B5" s="208"/>
      <c r="C5" s="211"/>
      <c r="D5" s="208"/>
      <c r="F5" s="1224"/>
      <c r="G5" s="1225"/>
      <c r="H5" s="1225"/>
      <c r="I5" s="1225"/>
      <c r="J5" s="1226"/>
    </row>
    <row r="6" spans="2:10" ht="77.25" customHeight="1">
      <c r="B6" s="208"/>
      <c r="C6" s="211"/>
      <c r="D6" s="208"/>
      <c r="F6" s="958"/>
      <c r="G6" s="959"/>
      <c r="H6" s="959"/>
      <c r="I6" s="959"/>
      <c r="J6" s="960"/>
    </row>
    <row r="7" spans="2:10" ht="20.100000000000001" customHeight="1">
      <c r="B7" s="208"/>
      <c r="C7" s="211"/>
      <c r="D7" s="208"/>
      <c r="F7" s="958"/>
      <c r="G7" s="959"/>
      <c r="H7" s="959"/>
      <c r="I7" s="959"/>
      <c r="J7" s="961"/>
    </row>
    <row r="8" spans="2:10" ht="20.100000000000001" customHeight="1">
      <c r="B8" s="208"/>
      <c r="C8" s="211"/>
      <c r="D8" s="208"/>
      <c r="F8" s="958"/>
      <c r="G8" s="959"/>
      <c r="H8" s="959"/>
      <c r="I8" s="959"/>
      <c r="J8" s="960"/>
    </row>
    <row r="9" spans="2:10" ht="20.100000000000001" customHeight="1">
      <c r="B9" s="208"/>
      <c r="C9" s="211"/>
      <c r="D9" s="208"/>
      <c r="F9" s="958"/>
      <c r="G9" s="959"/>
      <c r="H9" s="962"/>
      <c r="I9" s="962"/>
      <c r="J9" s="963"/>
    </row>
    <row r="10" spans="2:10" ht="20.100000000000001" customHeight="1">
      <c r="B10" s="208"/>
      <c r="C10" s="211"/>
      <c r="D10" s="208"/>
      <c r="F10" s="958"/>
      <c r="G10" s="964"/>
      <c r="H10" s="964"/>
      <c r="I10" s="964"/>
      <c r="J10" s="960"/>
    </row>
    <row r="11" spans="2:10" ht="20.100000000000001" customHeight="1">
      <c r="B11" s="208"/>
      <c r="C11" s="211"/>
      <c r="D11" s="208"/>
      <c r="F11" s="965"/>
      <c r="G11" s="964"/>
      <c r="H11" s="964"/>
      <c r="I11" s="964"/>
      <c r="J11" s="961"/>
    </row>
    <row r="12" spans="2:10" ht="20.100000000000001" customHeight="1">
      <c r="B12" s="208"/>
      <c r="C12" s="211"/>
      <c r="D12" s="208"/>
      <c r="F12" s="958"/>
      <c r="G12" s="1227" t="s">
        <v>936</v>
      </c>
      <c r="H12" s="1227"/>
      <c r="I12" s="1227"/>
      <c r="J12" s="960"/>
    </row>
    <row r="13" spans="2:10" ht="20.100000000000001" customHeight="1">
      <c r="B13" s="208"/>
      <c r="C13" s="383"/>
      <c r="D13" s="208"/>
      <c r="F13" s="966"/>
      <c r="G13" s="1227"/>
      <c r="H13" s="1227"/>
      <c r="I13" s="1227"/>
      <c r="J13" s="967"/>
    </row>
    <row r="14" spans="2:10" ht="20.100000000000001" customHeight="1">
      <c r="B14" s="208"/>
      <c r="C14" s="211"/>
      <c r="D14" s="208"/>
      <c r="F14" s="966"/>
      <c r="G14" s="1227"/>
      <c r="H14" s="1227"/>
      <c r="I14" s="1227"/>
      <c r="J14" s="967"/>
    </row>
    <row r="15" spans="2:10" ht="20.100000000000001" customHeight="1">
      <c r="B15" s="208"/>
      <c r="C15" s="211"/>
      <c r="D15" s="208"/>
      <c r="F15" s="968"/>
      <c r="G15" s="1227"/>
      <c r="H15" s="1227"/>
      <c r="I15" s="1227"/>
      <c r="J15" s="969"/>
    </row>
    <row r="16" spans="2:10" ht="20.100000000000001" customHeight="1">
      <c r="B16" s="208"/>
      <c r="C16" s="383"/>
      <c r="D16" s="208"/>
      <c r="F16" s="968"/>
      <c r="G16" s="1227"/>
      <c r="H16" s="1227"/>
      <c r="I16" s="1227"/>
      <c r="J16" s="969"/>
    </row>
    <row r="17" spans="2:10" ht="20.100000000000001" customHeight="1">
      <c r="B17" s="208"/>
      <c r="C17" s="211"/>
      <c r="D17" s="208"/>
      <c r="F17" s="968"/>
      <c r="G17" s="959"/>
      <c r="H17" s="970"/>
      <c r="I17" s="970"/>
      <c r="J17" s="969"/>
    </row>
    <row r="18" spans="2:10" ht="20.100000000000001" customHeight="1">
      <c r="B18" s="208"/>
      <c r="C18" s="211"/>
      <c r="D18" s="208"/>
      <c r="F18" s="968"/>
      <c r="G18" s="1227" t="s">
        <v>145</v>
      </c>
      <c r="H18" s="1228"/>
      <c r="I18" s="1228"/>
      <c r="J18" s="969"/>
    </row>
    <row r="19" spans="2:10" ht="20.100000000000001" customHeight="1">
      <c r="B19" s="208"/>
      <c r="C19" s="211"/>
      <c r="D19" s="208"/>
      <c r="F19" s="966"/>
      <c r="G19" s="1228"/>
      <c r="H19" s="1228"/>
      <c r="I19" s="1228"/>
      <c r="J19" s="967"/>
    </row>
    <row r="20" spans="2:10" ht="20.100000000000001" customHeight="1">
      <c r="B20" s="208"/>
      <c r="C20" s="211"/>
      <c r="D20" s="208"/>
      <c r="F20" s="966"/>
      <c r="G20" s="1228"/>
      <c r="H20" s="1228"/>
      <c r="I20" s="1228"/>
      <c r="J20" s="967"/>
    </row>
    <row r="21" spans="2:10" ht="20.100000000000001" customHeight="1">
      <c r="B21" s="208"/>
      <c r="C21" s="211"/>
      <c r="D21" s="208"/>
      <c r="F21" s="971"/>
      <c r="G21" s="1228"/>
      <c r="H21" s="1228"/>
      <c r="I21" s="1228"/>
      <c r="J21" s="972"/>
    </row>
    <row r="22" spans="2:10" ht="20.100000000000001" customHeight="1">
      <c r="B22" s="208"/>
      <c r="C22" s="211"/>
      <c r="D22" s="208"/>
      <c r="F22" s="971"/>
      <c r="G22" s="1228"/>
      <c r="H22" s="1228"/>
      <c r="I22" s="1228"/>
      <c r="J22" s="972"/>
    </row>
    <row r="23" spans="2:10" ht="20.100000000000001" customHeight="1">
      <c r="B23" s="208"/>
      <c r="C23" s="211"/>
      <c r="D23" s="208"/>
      <c r="F23" s="971"/>
      <c r="G23" s="964"/>
      <c r="H23" s="964"/>
      <c r="I23" s="964"/>
      <c r="J23" s="972"/>
    </row>
    <row r="24" spans="2:10" ht="20.100000000000001" customHeight="1">
      <c r="B24" s="208"/>
      <c r="C24" s="211"/>
      <c r="D24" s="208"/>
      <c r="F24" s="973"/>
      <c r="G24" s="1222"/>
      <c r="H24" s="1222"/>
      <c r="I24" s="1222"/>
      <c r="J24" s="974"/>
    </row>
    <row r="25" spans="2:10" ht="39.75" customHeight="1">
      <c r="B25" s="208"/>
      <c r="C25" s="211"/>
      <c r="D25" s="208"/>
      <c r="F25" s="971"/>
      <c r="G25" s="1223"/>
      <c r="H25" s="1222"/>
      <c r="I25" s="1222"/>
      <c r="J25" s="972"/>
    </row>
    <row r="26" spans="2:10" ht="26.25" customHeight="1">
      <c r="B26" s="208"/>
      <c r="C26" s="381"/>
      <c r="D26" s="208"/>
      <c r="F26" s="971"/>
      <c r="G26" s="1221" t="s">
        <v>981</v>
      </c>
      <c r="H26" s="1221"/>
      <c r="I26" s="1221"/>
      <c r="J26" s="972"/>
    </row>
    <row r="27" spans="2:10" ht="20.100000000000001" customHeight="1">
      <c r="B27" s="208"/>
      <c r="C27" s="382" t="s">
        <v>480</v>
      </c>
      <c r="D27" s="208"/>
      <c r="F27" s="971"/>
      <c r="G27" s="1220" t="s">
        <v>233</v>
      </c>
      <c r="H27" s="1221"/>
      <c r="I27" s="1221"/>
      <c r="J27" s="972"/>
    </row>
    <row r="28" spans="2:10" ht="20.100000000000001" customHeight="1">
      <c r="B28" s="208"/>
      <c r="C28" s="211"/>
      <c r="D28" s="208"/>
      <c r="F28" s="973"/>
      <c r="G28" s="1222"/>
      <c r="H28" s="1222"/>
      <c r="I28" s="1222"/>
      <c r="J28" s="974"/>
    </row>
    <row r="29" spans="2:10" ht="24.75" customHeight="1">
      <c r="B29" s="208"/>
      <c r="C29" s="212" t="s">
        <v>232</v>
      </c>
      <c r="D29" s="208"/>
      <c r="F29" s="958"/>
      <c r="G29" s="1223"/>
      <c r="H29" s="1222"/>
      <c r="I29" s="1222"/>
      <c r="J29" s="975"/>
    </row>
    <row r="30" spans="2:10" ht="19.5" customHeight="1">
      <c r="B30" s="208"/>
      <c r="C30" s="211"/>
      <c r="D30" s="208"/>
      <c r="F30" s="958"/>
      <c r="G30" s="1222"/>
      <c r="H30" s="1222"/>
      <c r="I30" s="1222"/>
      <c r="J30" s="975"/>
    </row>
    <row r="31" spans="2:10" ht="20.100000000000001" customHeight="1" thickBot="1">
      <c r="B31" s="208"/>
      <c r="C31" s="213"/>
      <c r="D31" s="208"/>
      <c r="F31" s="976"/>
      <c r="G31" s="977"/>
      <c r="H31" s="977"/>
      <c r="I31" s="977"/>
      <c r="J31" s="978"/>
    </row>
    <row r="32" spans="2:10" ht="20.100000000000001" customHeight="1">
      <c r="B32" s="208"/>
      <c r="C32" s="208"/>
      <c r="D32" s="208"/>
      <c r="F32" s="3"/>
      <c r="G32" s="3"/>
      <c r="H32" s="3"/>
      <c r="I32" s="3"/>
      <c r="J32" s="3"/>
    </row>
    <row r="33" spans="3:10" ht="20.100000000000001" customHeight="1">
      <c r="C33" s="3"/>
      <c r="F33" s="3"/>
      <c r="G33" s="3"/>
      <c r="H33" s="3"/>
      <c r="I33" s="3"/>
      <c r="J33" s="3"/>
    </row>
    <row r="34" spans="3:10" ht="20.100000000000001" customHeight="1">
      <c r="C34" s="3"/>
      <c r="F34" s="3"/>
      <c r="G34" s="3"/>
      <c r="H34" s="3"/>
      <c r="I34" s="3"/>
      <c r="J34" s="3"/>
    </row>
    <row r="35" spans="3:10" ht="20.100000000000001" hidden="1" customHeight="1">
      <c r="C35" s="3"/>
      <c r="F35" s="3"/>
      <c r="G35" s="3"/>
      <c r="H35" s="3"/>
      <c r="I35" s="3"/>
      <c r="J35" s="3"/>
    </row>
    <row r="36" spans="3:10" hidden="1">
      <c r="C36" s="3"/>
      <c r="F36" s="3"/>
      <c r="G36" s="3"/>
      <c r="H36" s="3"/>
      <c r="I36" s="3"/>
      <c r="J36" s="3"/>
    </row>
    <row r="37" spans="3:10" hidden="1">
      <c r="C37" s="3"/>
      <c r="F37" s="3"/>
      <c r="G37" s="3"/>
      <c r="H37" s="3"/>
      <c r="I37" s="3"/>
      <c r="J37" s="3"/>
    </row>
    <row r="38" spans="3:10" hidden="1">
      <c r="C38" s="3"/>
      <c r="F38" s="3"/>
      <c r="G38" s="3"/>
      <c r="H38" s="3"/>
      <c r="I38" s="3"/>
      <c r="J38" s="3"/>
    </row>
    <row r="39" spans="3:10" hidden="1">
      <c r="C39" s="3"/>
      <c r="F39" s="3"/>
      <c r="G39" s="3"/>
      <c r="H39" s="3"/>
      <c r="I39" s="3"/>
      <c r="J39" s="3"/>
    </row>
    <row r="40" spans="3:10" hidden="1"/>
    <row r="41" spans="3:10" hidden="1"/>
    <row r="42" spans="3:10" hidden="1"/>
    <row r="43" spans="3:10" hidden="1"/>
    <row r="44" spans="3:10" hidden="1"/>
    <row r="45" spans="3:10" hidden="1"/>
    <row r="46" spans="3:10" hidden="1"/>
    <row r="47" spans="3:10" hidden="1"/>
    <row r="48" spans="3:10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t="12.75" hidden="1" customHeight="1"/>
    <row r="1441" ht="12.75" hidden="1" customHeight="1"/>
    <row r="1442" ht="12.75" hidden="1" customHeight="1"/>
  </sheetData>
  <mergeCells count="10">
    <mergeCell ref="G27:I27"/>
    <mergeCell ref="G28:I28"/>
    <mergeCell ref="G29:I29"/>
    <mergeCell ref="G30:I30"/>
    <mergeCell ref="F5:J5"/>
    <mergeCell ref="G12:I16"/>
    <mergeCell ref="G18:I22"/>
    <mergeCell ref="G24:I24"/>
    <mergeCell ref="G25:I25"/>
    <mergeCell ref="G26:I2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8"/>
  <dimension ref="A1:AD1834"/>
  <sheetViews>
    <sheetView tabSelected="1" workbookViewId="0">
      <selection activeCell="I8" sqref="I8"/>
    </sheetView>
  </sheetViews>
  <sheetFormatPr baseColWidth="10" defaultRowHeight="12" zeroHeight="1"/>
  <cols>
    <col min="1" max="1" width="4.28515625" style="53" customWidth="1"/>
    <col min="2" max="2" width="33" style="53" customWidth="1"/>
    <col min="3" max="20" width="15.7109375" style="53" customWidth="1"/>
    <col min="21" max="16384" width="11.42578125" style="53"/>
  </cols>
  <sheetData>
    <row r="1" spans="1:30" s="31" customFormat="1" ht="51" customHeight="1">
      <c r="A1" s="56"/>
      <c r="B1" s="515"/>
      <c r="C1" s="515"/>
      <c r="D1" s="515"/>
      <c r="E1" s="515"/>
      <c r="F1" s="515"/>
      <c r="G1" s="4"/>
      <c r="H1" s="4"/>
      <c r="I1" s="4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</row>
    <row r="2" spans="1:30" s="31" customFormat="1" ht="12.75">
      <c r="A2" s="56"/>
      <c r="B2" s="515"/>
      <c r="C2" s="515"/>
      <c r="D2" s="515"/>
      <c r="E2" s="515"/>
      <c r="F2" s="515"/>
      <c r="G2" s="4"/>
      <c r="H2" s="4"/>
      <c r="I2" s="4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 spans="1:30" s="31" customFormat="1" ht="12.75">
      <c r="A3" s="56"/>
      <c r="B3" s="302"/>
      <c r="C3" s="302"/>
      <c r="D3" s="302"/>
      <c r="E3" s="302"/>
      <c r="F3" s="302"/>
      <c r="G3" s="4"/>
      <c r="H3" s="4"/>
      <c r="I3" s="4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</row>
    <row r="4" spans="1:30" s="665" customFormat="1" ht="43.5" customHeight="1">
      <c r="B4" s="1332" t="s">
        <v>1044</v>
      </c>
      <c r="C4" s="1332"/>
      <c r="D4" s="1332"/>
      <c r="E4" s="1332"/>
      <c r="F4" s="1332"/>
      <c r="G4" s="1332"/>
      <c r="H4" s="1332"/>
      <c r="I4" s="1332"/>
      <c r="J4" s="1332"/>
      <c r="K4" s="1332"/>
      <c r="L4" s="1332"/>
      <c r="M4" s="1332"/>
      <c r="N4" s="1332"/>
      <c r="O4" s="1332"/>
      <c r="P4" s="667"/>
      <c r="Q4" s="667"/>
      <c r="R4" s="667"/>
      <c r="S4" s="667"/>
      <c r="T4" s="667"/>
      <c r="U4" s="667"/>
      <c r="V4" s="667"/>
      <c r="W4" s="667"/>
      <c r="X4" s="667"/>
      <c r="Y4" s="667"/>
    </row>
    <row r="5" spans="1:30" s="665" customFormat="1" ht="18">
      <c r="A5" s="903"/>
      <c r="B5" s="1332" t="s">
        <v>958</v>
      </c>
      <c r="C5" s="1332"/>
      <c r="D5" s="1332"/>
      <c r="E5" s="1332"/>
      <c r="F5" s="1332"/>
      <c r="G5" s="1332"/>
      <c r="H5" s="1332"/>
      <c r="I5" s="1332"/>
      <c r="J5" s="1332"/>
      <c r="K5" s="1332"/>
      <c r="L5" s="1332"/>
      <c r="M5" s="1332"/>
      <c r="N5" s="1332"/>
      <c r="O5" s="1332"/>
      <c r="P5" s="667"/>
      <c r="Q5" s="667"/>
      <c r="R5" s="667"/>
      <c r="S5" s="667"/>
      <c r="T5" s="667"/>
      <c r="U5" s="667"/>
      <c r="V5" s="667"/>
      <c r="W5" s="667"/>
      <c r="X5" s="667"/>
      <c r="Y5" s="667"/>
    </row>
    <row r="6" spans="1:30" s="665" customFormat="1" ht="18">
      <c r="A6" s="903"/>
      <c r="B6" s="1332" t="s">
        <v>952</v>
      </c>
      <c r="C6" s="1332"/>
      <c r="D6" s="1332"/>
      <c r="E6" s="1332"/>
      <c r="F6" s="1332"/>
      <c r="G6" s="1332"/>
      <c r="H6" s="1332"/>
      <c r="I6" s="1332"/>
      <c r="J6" s="1332"/>
      <c r="K6" s="1332"/>
      <c r="L6" s="1332"/>
      <c r="M6" s="1332"/>
      <c r="N6" s="1332"/>
      <c r="O6" s="1332"/>
      <c r="P6" s="667"/>
      <c r="Q6" s="667"/>
      <c r="R6" s="667"/>
      <c r="S6" s="667"/>
      <c r="T6" s="667"/>
      <c r="U6" s="667"/>
      <c r="V6" s="667"/>
      <c r="W6" s="667"/>
      <c r="X6" s="667"/>
      <c r="Y6" s="667"/>
    </row>
    <row r="7" spans="1:30" s="885" customFormat="1" ht="26.25" customHeight="1">
      <c r="B7" s="1197" t="s">
        <v>1043</v>
      </c>
      <c r="C7" s="1016" t="s">
        <v>14</v>
      </c>
      <c r="D7" s="1016" t="s">
        <v>12</v>
      </c>
      <c r="E7" s="1016" t="s">
        <v>13</v>
      </c>
      <c r="F7" s="1016" t="s">
        <v>16</v>
      </c>
      <c r="G7" s="1016" t="s">
        <v>17</v>
      </c>
      <c r="H7" s="1016" t="s">
        <v>15</v>
      </c>
      <c r="I7" s="1016" t="s">
        <v>537</v>
      </c>
      <c r="J7" s="1016" t="s">
        <v>538</v>
      </c>
      <c r="K7" s="1016" t="s">
        <v>539</v>
      </c>
      <c r="L7" s="1016" t="s">
        <v>540</v>
      </c>
      <c r="M7" s="1016" t="s">
        <v>541</v>
      </c>
      <c r="N7" s="1016" t="s">
        <v>542</v>
      </c>
      <c r="O7" s="1016" t="s">
        <v>3</v>
      </c>
      <c r="P7" s="886"/>
      <c r="Q7" s="887"/>
      <c r="R7" s="888"/>
      <c r="S7" s="889"/>
      <c r="T7" s="889"/>
      <c r="U7" s="889"/>
      <c r="V7" s="889"/>
      <c r="W7" s="890"/>
      <c r="X7" s="890"/>
      <c r="AD7" s="891">
        <v>6921538</v>
      </c>
    </row>
    <row r="8" spans="1:30" s="885" customFormat="1" ht="24" customHeight="1">
      <c r="B8" s="1171" t="s">
        <v>4</v>
      </c>
      <c r="C8" s="1172">
        <v>4241137.4000000004</v>
      </c>
      <c r="D8" s="1172">
        <v>4105579.82</v>
      </c>
      <c r="E8" s="1172">
        <v>4365193.25</v>
      </c>
      <c r="F8" s="1172">
        <v>3987237.45</v>
      </c>
      <c r="G8" s="1172">
        <v>4254430.9800000023</v>
      </c>
      <c r="H8" s="1172">
        <v>4055751.0199999996</v>
      </c>
      <c r="I8" s="1172">
        <v>4083781.3499999996</v>
      </c>
      <c r="J8" s="1172">
        <v>4333261.62</v>
      </c>
      <c r="K8" s="1172">
        <v>4051401.3099999987</v>
      </c>
      <c r="L8" s="1172">
        <v>4152358.4600000014</v>
      </c>
      <c r="M8" s="1172">
        <v>4281177.76</v>
      </c>
      <c r="N8" s="1173">
        <v>4255125.4799999995</v>
      </c>
      <c r="O8" s="1172">
        <v>50166435.899999991</v>
      </c>
      <c r="P8" s="886"/>
      <c r="Q8" s="887"/>
      <c r="R8" s="888"/>
      <c r="S8" s="889"/>
      <c r="T8" s="889"/>
      <c r="U8" s="889"/>
      <c r="V8" s="889"/>
      <c r="W8" s="890"/>
      <c r="X8" s="890"/>
      <c r="AD8" s="891">
        <v>2910583</v>
      </c>
    </row>
    <row r="9" spans="1:30" s="885" customFormat="1" ht="24" customHeight="1">
      <c r="B9" s="1174" t="s">
        <v>847</v>
      </c>
      <c r="C9" s="1175">
        <v>2809891.9</v>
      </c>
      <c r="D9" s="1175">
        <v>2901259.73</v>
      </c>
      <c r="E9" s="1175">
        <v>3099664.39</v>
      </c>
      <c r="F9" s="1175">
        <v>2748952.4000000004</v>
      </c>
      <c r="G9" s="1175">
        <v>2964379.9500000025</v>
      </c>
      <c r="H9" s="1175">
        <v>2837143.84</v>
      </c>
      <c r="I9" s="1175">
        <v>2961321.13</v>
      </c>
      <c r="J9" s="1175">
        <v>3180631.69</v>
      </c>
      <c r="K9" s="1175">
        <v>2902363.4899999988</v>
      </c>
      <c r="L9" s="1175">
        <v>2983215.6300000013</v>
      </c>
      <c r="M9" s="1175">
        <v>3164230.42</v>
      </c>
      <c r="N9" s="1176">
        <v>3057486.6599999997</v>
      </c>
      <c r="O9" s="1172">
        <v>35610541.229999997</v>
      </c>
      <c r="P9" s="892"/>
      <c r="Q9" s="888"/>
      <c r="R9" s="888"/>
      <c r="S9" s="889"/>
      <c r="T9" s="889"/>
      <c r="U9" s="889"/>
      <c r="V9" s="889"/>
      <c r="W9" s="890"/>
      <c r="X9" s="890"/>
      <c r="AD9" s="888"/>
    </row>
    <row r="10" spans="1:30" s="885" customFormat="1" ht="24" customHeight="1">
      <c r="B10" s="1174" t="s">
        <v>848</v>
      </c>
      <c r="C10" s="1177">
        <v>1264635.33</v>
      </c>
      <c r="D10" s="1177">
        <v>1123339.9400000002</v>
      </c>
      <c r="E10" s="1177">
        <v>1196168.04</v>
      </c>
      <c r="F10" s="1177">
        <v>1166671.5</v>
      </c>
      <c r="G10" s="1177">
        <v>1198098.5899999999</v>
      </c>
      <c r="H10" s="1177">
        <v>1120595.75</v>
      </c>
      <c r="I10" s="1177">
        <v>1120265.3799999999</v>
      </c>
      <c r="J10" s="1177">
        <v>1150219.47</v>
      </c>
      <c r="K10" s="1177">
        <v>1146667.29</v>
      </c>
      <c r="L10" s="1177">
        <v>1166946.54</v>
      </c>
      <c r="M10" s="1177">
        <v>1116947.3400000001</v>
      </c>
      <c r="N10" s="1178">
        <v>1195243.1100000001</v>
      </c>
      <c r="O10" s="1172">
        <v>13965798.279999997</v>
      </c>
      <c r="P10" s="902"/>
      <c r="Q10" s="888"/>
      <c r="R10" s="888"/>
      <c r="S10" s="889"/>
      <c r="T10" s="889"/>
      <c r="U10" s="889"/>
      <c r="V10" s="889"/>
      <c r="W10" s="890"/>
      <c r="X10" s="890"/>
      <c r="AD10" s="888"/>
    </row>
    <row r="11" spans="1:30" s="885" customFormat="1" ht="24" customHeight="1">
      <c r="B11" s="1174" t="s">
        <v>1038</v>
      </c>
      <c r="C11" s="1177">
        <v>75270.240000000005</v>
      </c>
      <c r="D11" s="1177">
        <v>60079.07</v>
      </c>
      <c r="E11" s="1177">
        <v>67204.23</v>
      </c>
      <c r="F11" s="1177">
        <v>66903.61</v>
      </c>
      <c r="G11" s="1177">
        <v>90340.77</v>
      </c>
      <c r="H11" s="1177">
        <v>95789.84</v>
      </c>
      <c r="I11" s="1175"/>
      <c r="J11" s="1175"/>
      <c r="K11" s="1175"/>
      <c r="L11" s="1175"/>
      <c r="M11" s="1175"/>
      <c r="N11" s="1176"/>
      <c r="O11" s="1172">
        <v>455587.76</v>
      </c>
      <c r="P11" s="892"/>
      <c r="Q11" s="888"/>
      <c r="R11" s="888"/>
      <c r="S11" s="889"/>
      <c r="T11" s="889"/>
      <c r="U11" s="889"/>
      <c r="V11" s="889"/>
      <c r="W11" s="890"/>
      <c r="X11" s="890"/>
      <c r="AD11" s="888"/>
    </row>
    <row r="12" spans="1:30" s="885" customFormat="1" ht="24" customHeight="1">
      <c r="B12" s="1174" t="s">
        <v>937</v>
      </c>
      <c r="C12" s="1177">
        <v>42626.37</v>
      </c>
      <c r="D12" s="1177">
        <v>18966.59</v>
      </c>
      <c r="E12" s="1177"/>
      <c r="F12" s="1177"/>
      <c r="G12" s="1177"/>
      <c r="H12" s="1177"/>
      <c r="I12" s="1175"/>
      <c r="J12" s="1175"/>
      <c r="K12" s="1175"/>
      <c r="L12" s="1175"/>
      <c r="M12" s="1175"/>
      <c r="N12" s="1176"/>
      <c r="O12" s="1172">
        <v>61592.960000000006</v>
      </c>
      <c r="P12" s="892"/>
      <c r="Q12" s="888"/>
      <c r="R12" s="888"/>
      <c r="S12" s="889"/>
      <c r="T12" s="889"/>
      <c r="U12" s="889"/>
      <c r="V12" s="889"/>
      <c r="W12" s="890"/>
      <c r="X12" s="890"/>
      <c r="AD12" s="888"/>
    </row>
    <row r="13" spans="1:30" s="885" customFormat="1" ht="24" customHeight="1">
      <c r="B13" s="1174" t="s">
        <v>996</v>
      </c>
      <c r="C13" s="1177">
        <v>46705.31</v>
      </c>
      <c r="D13" s="1177"/>
      <c r="E13" s="1177"/>
      <c r="F13" s="1177"/>
      <c r="G13" s="1177"/>
      <c r="H13" s="1177"/>
      <c r="I13" s="1175"/>
      <c r="J13" s="1175"/>
      <c r="K13" s="1175"/>
      <c r="L13" s="1175"/>
      <c r="M13" s="1175"/>
      <c r="N13" s="1176"/>
      <c r="O13" s="1172">
        <v>46705.31</v>
      </c>
      <c r="P13" s="892"/>
      <c r="Q13" s="888"/>
      <c r="R13" s="888"/>
      <c r="S13" s="889"/>
      <c r="T13" s="889"/>
      <c r="U13" s="889"/>
      <c r="V13" s="889"/>
      <c r="W13" s="890"/>
      <c r="X13" s="890"/>
      <c r="AD13" s="888"/>
    </row>
    <row r="14" spans="1:30" s="885" customFormat="1" ht="24" customHeight="1">
      <c r="B14" s="1174" t="s">
        <v>938</v>
      </c>
      <c r="C14" s="1177">
        <v>2008.25</v>
      </c>
      <c r="D14" s="1177">
        <v>1934.49</v>
      </c>
      <c r="E14" s="1177">
        <v>2156.59</v>
      </c>
      <c r="F14" s="1177">
        <v>4709.9399999999996</v>
      </c>
      <c r="G14" s="1177">
        <v>1611.67</v>
      </c>
      <c r="H14" s="1177">
        <v>2221.59</v>
      </c>
      <c r="I14" s="1175">
        <v>2194.84</v>
      </c>
      <c r="J14" s="1175">
        <v>2410.46</v>
      </c>
      <c r="K14" s="1175">
        <v>2370.5300000000002</v>
      </c>
      <c r="L14" s="1175">
        <v>2196.29</v>
      </c>
      <c r="M14" s="1175">
        <v>0</v>
      </c>
      <c r="N14" s="1176">
        <v>2395.71</v>
      </c>
      <c r="O14" s="1172">
        <v>26210.36</v>
      </c>
      <c r="P14" s="892"/>
      <c r="Q14" s="888"/>
      <c r="R14" s="888"/>
      <c r="S14" s="889"/>
      <c r="T14" s="889"/>
      <c r="U14" s="889"/>
      <c r="V14" s="889"/>
      <c r="W14" s="890"/>
      <c r="X14" s="890"/>
      <c r="AD14" s="888"/>
    </row>
    <row r="15" spans="1:30" s="885" customFormat="1" ht="24" customHeight="1">
      <c r="B15" s="1179" t="s">
        <v>178</v>
      </c>
      <c r="C15" s="1180">
        <v>4887164.5300000012</v>
      </c>
      <c r="D15" s="1180">
        <v>4473532.25</v>
      </c>
      <c r="E15" s="1180">
        <v>4870884.6099999994</v>
      </c>
      <c r="F15" s="1180">
        <v>4684635.66</v>
      </c>
      <c r="G15" s="1180">
        <v>4823971.16</v>
      </c>
      <c r="H15" s="1180">
        <v>4683095.17</v>
      </c>
      <c r="I15" s="1180">
        <v>4760961.9399999995</v>
      </c>
      <c r="J15" s="1180">
        <v>4777801.7200000007</v>
      </c>
      <c r="K15" s="1180">
        <v>4456531.5999999996</v>
      </c>
      <c r="L15" s="1180">
        <v>4773599.5599999996</v>
      </c>
      <c r="M15" s="1180">
        <v>4618927.7</v>
      </c>
      <c r="N15" s="1181">
        <v>4726487.13</v>
      </c>
      <c r="O15" s="1180">
        <v>56537593.030000001</v>
      </c>
      <c r="P15" s="892"/>
      <c r="Q15" s="888"/>
      <c r="R15" s="888"/>
      <c r="S15" s="889"/>
      <c r="T15" s="889"/>
      <c r="U15" s="889"/>
      <c r="V15" s="889"/>
      <c r="W15" s="890"/>
      <c r="X15" s="890"/>
      <c r="AD15" s="888"/>
    </row>
    <row r="16" spans="1:30" s="885" customFormat="1" ht="24" customHeight="1">
      <c r="B16" s="1174" t="s">
        <v>939</v>
      </c>
      <c r="C16" s="1177">
        <v>3290835.0700000003</v>
      </c>
      <c r="D16" s="1177">
        <v>3025619.87</v>
      </c>
      <c r="E16" s="1177">
        <v>3264937.3600000003</v>
      </c>
      <c r="F16" s="1177">
        <v>3135852.56</v>
      </c>
      <c r="G16" s="1182">
        <v>3218448.96</v>
      </c>
      <c r="H16" s="1182">
        <v>3084794.09</v>
      </c>
      <c r="I16" s="1182">
        <v>3186278.27</v>
      </c>
      <c r="J16" s="1182">
        <v>3246367.19</v>
      </c>
      <c r="K16" s="1182">
        <v>3007764.77</v>
      </c>
      <c r="L16" s="1182">
        <v>3139364.13</v>
      </c>
      <c r="M16" s="1182">
        <v>3009626.43</v>
      </c>
      <c r="N16" s="1183">
        <v>3008655.52</v>
      </c>
      <c r="O16" s="1172">
        <v>37618544.220000006</v>
      </c>
      <c r="P16" s="892"/>
      <c r="Q16" s="888"/>
      <c r="R16" s="888"/>
      <c r="S16" s="889"/>
      <c r="T16" s="889"/>
      <c r="U16" s="889"/>
      <c r="V16" s="889"/>
      <c r="W16" s="890"/>
      <c r="X16" s="890"/>
      <c r="AD16" s="888"/>
    </row>
    <row r="17" spans="2:30" s="885" customFormat="1" ht="24" customHeight="1">
      <c r="B17" s="1174" t="s">
        <v>940</v>
      </c>
      <c r="C17" s="1177">
        <v>115702.29</v>
      </c>
      <c r="D17" s="1177">
        <v>94673.46</v>
      </c>
      <c r="E17" s="1177">
        <v>122837.41</v>
      </c>
      <c r="F17" s="1177">
        <v>107824.01</v>
      </c>
      <c r="G17" s="1182">
        <v>110569.59</v>
      </c>
      <c r="H17" s="1182">
        <v>102504.8</v>
      </c>
      <c r="I17" s="1182">
        <v>108400</v>
      </c>
      <c r="J17" s="1182">
        <v>107768.76000000001</v>
      </c>
      <c r="K17" s="1182">
        <v>105717.73999999999</v>
      </c>
      <c r="L17" s="1182">
        <v>102991.86000000002</v>
      </c>
      <c r="M17" s="1182">
        <v>108659.15</v>
      </c>
      <c r="N17" s="1178">
        <v>110375.15</v>
      </c>
      <c r="O17" s="1172">
        <v>1298024.22</v>
      </c>
      <c r="P17" s="892"/>
      <c r="Q17" s="888"/>
      <c r="R17" s="888"/>
      <c r="S17" s="889"/>
      <c r="T17" s="889"/>
      <c r="U17" s="889"/>
      <c r="V17" s="889"/>
      <c r="W17" s="890"/>
      <c r="X17" s="890"/>
      <c r="AD17" s="888"/>
    </row>
    <row r="18" spans="2:30" s="885" customFormat="1" ht="24" customHeight="1">
      <c r="B18" s="1174" t="s">
        <v>941</v>
      </c>
      <c r="C18" s="1177">
        <v>637224.79</v>
      </c>
      <c r="D18" s="1177">
        <v>597062.51</v>
      </c>
      <c r="E18" s="1177">
        <v>663463.56999999995</v>
      </c>
      <c r="F18" s="1177">
        <v>637683.05000000005</v>
      </c>
      <c r="G18" s="1182">
        <v>630449.28999999992</v>
      </c>
      <c r="H18" s="1182">
        <v>661373.6100000001</v>
      </c>
      <c r="I18" s="1182">
        <v>668887.04999999993</v>
      </c>
      <c r="J18" s="1182">
        <v>616925.22</v>
      </c>
      <c r="K18" s="1182">
        <v>579077.91</v>
      </c>
      <c r="L18" s="1182">
        <v>729378.46</v>
      </c>
      <c r="M18" s="1182">
        <v>683128.22</v>
      </c>
      <c r="N18" s="1178">
        <v>762763.69</v>
      </c>
      <c r="O18" s="1172">
        <v>7867417.3699999992</v>
      </c>
      <c r="P18" s="892"/>
      <c r="Q18" s="888"/>
      <c r="R18" s="888"/>
      <c r="S18" s="889"/>
      <c r="T18" s="889"/>
      <c r="U18" s="889"/>
      <c r="V18" s="889"/>
      <c r="W18" s="890"/>
      <c r="X18" s="890"/>
      <c r="AD18" s="888"/>
    </row>
    <row r="19" spans="2:30" s="885" customFormat="1" ht="24" customHeight="1">
      <c r="B19" s="1174" t="s">
        <v>942</v>
      </c>
      <c r="C19" s="1177">
        <v>246331.91</v>
      </c>
      <c r="D19" s="1177">
        <v>222035.63</v>
      </c>
      <c r="E19" s="1177">
        <v>241555.24</v>
      </c>
      <c r="F19" s="1177">
        <v>246397.73</v>
      </c>
      <c r="G19" s="1182">
        <v>281051.83</v>
      </c>
      <c r="H19" s="1182">
        <v>269741.27</v>
      </c>
      <c r="I19" s="1182">
        <v>266295.11</v>
      </c>
      <c r="J19" s="1182">
        <v>265422.19</v>
      </c>
      <c r="K19" s="1182">
        <v>265413.34000000003</v>
      </c>
      <c r="L19" s="1182">
        <v>273315.89</v>
      </c>
      <c r="M19" s="1182">
        <v>297244.7</v>
      </c>
      <c r="N19" s="1178">
        <v>302037.49</v>
      </c>
      <c r="O19" s="1172">
        <v>3176842.33</v>
      </c>
      <c r="P19" s="892"/>
      <c r="Q19" s="888"/>
      <c r="R19" s="888"/>
      <c r="S19" s="889"/>
      <c r="T19" s="889"/>
      <c r="U19" s="889"/>
      <c r="V19" s="889"/>
      <c r="W19" s="890"/>
      <c r="X19" s="890"/>
      <c r="AD19" s="888"/>
    </row>
    <row r="20" spans="2:30" s="885" customFormat="1" ht="24" customHeight="1">
      <c r="B20" s="1174" t="s">
        <v>943</v>
      </c>
      <c r="C20" s="1177">
        <v>36868.19</v>
      </c>
      <c r="D20" s="1177">
        <v>33984.089999999997</v>
      </c>
      <c r="E20" s="1177">
        <v>36495.51</v>
      </c>
      <c r="F20" s="1177">
        <v>36144.49</v>
      </c>
      <c r="G20" s="1177">
        <v>38776.449999999997</v>
      </c>
      <c r="H20" s="1182">
        <v>36186.269999999997</v>
      </c>
      <c r="I20" s="1182">
        <v>36011.519999999997</v>
      </c>
      <c r="J20" s="1182">
        <v>34350.129999999997</v>
      </c>
      <c r="K20" s="1182">
        <v>33255.65</v>
      </c>
      <c r="L20" s="1182">
        <v>34883</v>
      </c>
      <c r="M20" s="1182">
        <v>31878.22</v>
      </c>
      <c r="N20" s="1178">
        <v>33460.32</v>
      </c>
      <c r="O20" s="1172">
        <v>422293.84</v>
      </c>
      <c r="P20" s="892"/>
      <c r="Q20" s="888"/>
      <c r="R20" s="888"/>
      <c r="S20" s="889"/>
      <c r="T20" s="889"/>
      <c r="U20" s="889"/>
      <c r="V20" s="889"/>
      <c r="W20" s="890"/>
      <c r="X20" s="890"/>
      <c r="AD20" s="888"/>
    </row>
    <row r="21" spans="2:30" s="885" customFormat="1" ht="24" customHeight="1">
      <c r="B21" s="1184" t="s">
        <v>944</v>
      </c>
      <c r="C21" s="1185">
        <v>560202.28</v>
      </c>
      <c r="D21" s="1185">
        <v>500156.69</v>
      </c>
      <c r="E21" s="1185">
        <v>541595.52</v>
      </c>
      <c r="F21" s="1185">
        <v>520733.82</v>
      </c>
      <c r="G21" s="1186">
        <v>544675.04</v>
      </c>
      <c r="H21" s="1186">
        <v>528495.13</v>
      </c>
      <c r="I21" s="1186">
        <v>495089.99</v>
      </c>
      <c r="J21" s="1186">
        <v>506968.23</v>
      </c>
      <c r="K21" s="1186">
        <v>465302.19</v>
      </c>
      <c r="L21" s="1186">
        <v>493666.22</v>
      </c>
      <c r="M21" s="1186">
        <v>488390.98</v>
      </c>
      <c r="N21" s="1187">
        <v>509194.96</v>
      </c>
      <c r="O21" s="1172">
        <v>6154471.0499999998</v>
      </c>
      <c r="P21" s="892"/>
      <c r="Q21" s="888"/>
      <c r="R21" s="888"/>
      <c r="S21" s="889"/>
      <c r="T21" s="889"/>
      <c r="U21" s="889"/>
      <c r="V21" s="889"/>
      <c r="W21" s="890"/>
      <c r="X21" s="890"/>
      <c r="AD21" s="888"/>
    </row>
    <row r="22" spans="2:30" s="888" customFormat="1" ht="24" customHeight="1">
      <c r="B22" s="1171" t="s">
        <v>945</v>
      </c>
      <c r="C22" s="1188">
        <v>1462377.13</v>
      </c>
      <c r="D22" s="1188">
        <v>1338828.5</v>
      </c>
      <c r="E22" s="1188">
        <v>1527839.16</v>
      </c>
      <c r="F22" s="1188">
        <v>1502324.6500000001</v>
      </c>
      <c r="G22" s="1188">
        <v>1520618.8</v>
      </c>
      <c r="H22" s="1188">
        <v>1461968.82</v>
      </c>
      <c r="I22" s="1188">
        <v>1516323.8199999998</v>
      </c>
      <c r="J22" s="1188">
        <v>1550744.17</v>
      </c>
      <c r="K22" s="1188">
        <v>1488615.14</v>
      </c>
      <c r="L22" s="1188">
        <v>1547000.74</v>
      </c>
      <c r="M22" s="1188">
        <v>1527712.04</v>
      </c>
      <c r="N22" s="1189">
        <v>1630323.38</v>
      </c>
      <c r="O22" s="1172">
        <v>18074676.350000001</v>
      </c>
      <c r="P22" s="892"/>
      <c r="S22" s="889"/>
      <c r="T22" s="889"/>
      <c r="U22" s="889"/>
      <c r="V22" s="889"/>
      <c r="W22" s="892"/>
      <c r="X22" s="892"/>
    </row>
    <row r="23" spans="2:30" s="892" customFormat="1" ht="24" customHeight="1">
      <c r="B23" s="1190" t="s">
        <v>829</v>
      </c>
      <c r="C23" s="1191">
        <v>10590679.060000002</v>
      </c>
      <c r="D23" s="1191">
        <v>9917940.5700000003</v>
      </c>
      <c r="E23" s="1191">
        <v>10763917.02</v>
      </c>
      <c r="F23" s="1191">
        <v>10174197.760000002</v>
      </c>
      <c r="G23" s="1191">
        <v>10599020.940000001</v>
      </c>
      <c r="H23" s="1191">
        <v>10200815.01</v>
      </c>
      <c r="I23" s="1191">
        <v>10361067.109999999</v>
      </c>
      <c r="J23" s="1191">
        <v>10661807.510000002</v>
      </c>
      <c r="K23" s="1191">
        <v>9996548.049999997</v>
      </c>
      <c r="L23" s="1191">
        <v>10472958.760000002</v>
      </c>
      <c r="M23" s="1191">
        <v>10427817.5</v>
      </c>
      <c r="N23" s="1192">
        <v>10611935.989999998</v>
      </c>
      <c r="O23" s="1191">
        <v>124778705.27999999</v>
      </c>
      <c r="S23" s="894"/>
      <c r="T23" s="894"/>
      <c r="U23" s="894"/>
      <c r="V23" s="894"/>
    </row>
    <row r="24" spans="2:30" s="892" customFormat="1" ht="24" customHeight="1">
      <c r="B24" s="1190" t="s">
        <v>946</v>
      </c>
      <c r="C24" s="1191">
        <v>4285670.25</v>
      </c>
      <c r="D24" s="1191">
        <v>3878414.27</v>
      </c>
      <c r="E24" s="1191">
        <v>4376421.6000000006</v>
      </c>
      <c r="F24" s="1191">
        <v>4230567.97</v>
      </c>
      <c r="G24" s="1191">
        <v>4256199.71</v>
      </c>
      <c r="H24" s="1191">
        <v>4012668.12</v>
      </c>
      <c r="I24" s="1191">
        <v>4134175.0800000005</v>
      </c>
      <c r="J24" s="1191">
        <v>4140146.7399999998</v>
      </c>
      <c r="K24" s="1191">
        <v>4135902.1599999997</v>
      </c>
      <c r="L24" s="1191">
        <v>4253668.4099999992</v>
      </c>
      <c r="M24" s="1191">
        <v>4182792.3600000003</v>
      </c>
      <c r="N24" s="1192">
        <v>4203317.25</v>
      </c>
      <c r="O24" s="1191">
        <v>50089944.700000003</v>
      </c>
      <c r="S24" s="894"/>
      <c r="T24" s="894"/>
      <c r="U24" s="894"/>
      <c r="V24" s="894"/>
    </row>
    <row r="25" spans="2:30" s="888" customFormat="1" ht="24" customHeight="1">
      <c r="B25" s="1174" t="s">
        <v>285</v>
      </c>
      <c r="C25" s="1177">
        <v>493246.1</v>
      </c>
      <c r="D25" s="1177">
        <v>444296.03</v>
      </c>
      <c r="E25" s="1177">
        <v>519436.9</v>
      </c>
      <c r="F25" s="1177">
        <v>478344</v>
      </c>
      <c r="G25" s="1177">
        <v>508135.4</v>
      </c>
      <c r="H25" s="1177">
        <v>434454.62</v>
      </c>
      <c r="I25" s="1177">
        <v>516403.68</v>
      </c>
      <c r="J25" s="1177">
        <v>522133.18</v>
      </c>
      <c r="K25" s="1177">
        <v>499885.5</v>
      </c>
      <c r="L25" s="1177">
        <v>497925.29</v>
      </c>
      <c r="M25" s="1177">
        <v>485451.76</v>
      </c>
      <c r="N25" s="1178">
        <v>488747.04</v>
      </c>
      <c r="O25" s="1193">
        <v>5888459.5</v>
      </c>
      <c r="P25" s="892"/>
      <c r="S25" s="889"/>
      <c r="T25" s="889"/>
      <c r="U25" s="889"/>
      <c r="V25" s="889"/>
      <c r="W25" s="892"/>
      <c r="X25" s="892"/>
    </row>
    <row r="26" spans="2:30" s="888" customFormat="1" ht="24" customHeight="1">
      <c r="B26" s="1174" t="s">
        <v>140</v>
      </c>
      <c r="C26" s="1177">
        <v>1136601.08</v>
      </c>
      <c r="D26" s="1177">
        <v>982103.2</v>
      </c>
      <c r="E26" s="1177">
        <v>1084342.77</v>
      </c>
      <c r="F26" s="1177">
        <v>1037093.55</v>
      </c>
      <c r="G26" s="1177">
        <v>1056702.6100000001</v>
      </c>
      <c r="H26" s="1177">
        <v>1007824.62</v>
      </c>
      <c r="I26" s="1177">
        <v>1024188.3</v>
      </c>
      <c r="J26" s="1177">
        <v>1013543.29</v>
      </c>
      <c r="K26" s="1177">
        <v>1114560.47</v>
      </c>
      <c r="L26" s="1177">
        <v>1175269.05</v>
      </c>
      <c r="M26" s="1177">
        <v>1117947.1000000001</v>
      </c>
      <c r="N26" s="1178">
        <v>1106858.02</v>
      </c>
      <c r="O26" s="1193">
        <v>12857034.060000001</v>
      </c>
      <c r="P26" s="892"/>
      <c r="S26" s="889"/>
      <c r="T26" s="889"/>
      <c r="U26" s="889"/>
      <c r="V26" s="889"/>
      <c r="W26" s="892"/>
      <c r="X26" s="892"/>
    </row>
    <row r="27" spans="2:30" s="888" customFormat="1" ht="24" customHeight="1">
      <c r="B27" s="1174" t="s">
        <v>138</v>
      </c>
      <c r="C27" s="1177">
        <v>424379.75</v>
      </c>
      <c r="D27" s="1177">
        <v>369597.04000000004</v>
      </c>
      <c r="E27" s="1177">
        <v>397243.52</v>
      </c>
      <c r="F27" s="1177">
        <v>380704.32</v>
      </c>
      <c r="G27" s="1177">
        <v>370383.86</v>
      </c>
      <c r="H27" s="1177">
        <v>368395.95</v>
      </c>
      <c r="I27" s="1177">
        <v>415850.02</v>
      </c>
      <c r="J27" s="1177">
        <v>411450.36</v>
      </c>
      <c r="K27" s="1177">
        <v>397700.87</v>
      </c>
      <c r="L27" s="1177">
        <v>401654.93</v>
      </c>
      <c r="M27" s="1177">
        <v>421600.84</v>
      </c>
      <c r="N27" s="1178">
        <v>420003.61</v>
      </c>
      <c r="O27" s="1193">
        <v>4778965.0700000012</v>
      </c>
      <c r="P27" s="892"/>
      <c r="S27" s="889"/>
      <c r="T27" s="889"/>
      <c r="U27" s="889"/>
      <c r="V27" s="889"/>
      <c r="W27" s="892"/>
      <c r="X27" s="892"/>
    </row>
    <row r="28" spans="2:30" s="888" customFormat="1" ht="24" customHeight="1">
      <c r="B28" s="1174" t="s">
        <v>20</v>
      </c>
      <c r="C28" s="1177">
        <v>386614.3</v>
      </c>
      <c r="D28" s="1177">
        <v>358871.22</v>
      </c>
      <c r="E28" s="1177">
        <v>404294.76</v>
      </c>
      <c r="F28" s="1177">
        <v>378118</v>
      </c>
      <c r="G28" s="1177">
        <v>401892.26</v>
      </c>
      <c r="H28" s="1177">
        <v>371800.12</v>
      </c>
      <c r="I28" s="1177">
        <v>359754.38</v>
      </c>
      <c r="J28" s="1177">
        <v>364220.18</v>
      </c>
      <c r="K28" s="1177">
        <v>351710.44</v>
      </c>
      <c r="L28" s="1177">
        <v>376119.76</v>
      </c>
      <c r="M28" s="1177">
        <v>398780.89</v>
      </c>
      <c r="N28" s="1178">
        <v>405042.72</v>
      </c>
      <c r="O28" s="1193">
        <v>4557219.03</v>
      </c>
      <c r="P28" s="892"/>
      <c r="S28" s="889"/>
      <c r="T28" s="889"/>
      <c r="U28" s="889"/>
      <c r="V28" s="889"/>
      <c r="W28" s="892"/>
      <c r="X28" s="892"/>
    </row>
    <row r="29" spans="2:30" s="888" customFormat="1" ht="24" customHeight="1">
      <c r="B29" s="1174" t="s">
        <v>22</v>
      </c>
      <c r="C29" s="1177">
        <v>1308481.9100000001</v>
      </c>
      <c r="D29" s="1177">
        <v>1266403.67</v>
      </c>
      <c r="E29" s="1177">
        <v>1403668.88</v>
      </c>
      <c r="F29" s="1177">
        <v>1390429.9600000002</v>
      </c>
      <c r="G29" s="1177">
        <v>1372625.93</v>
      </c>
      <c r="H29" s="1177">
        <v>1304136.26</v>
      </c>
      <c r="I29" s="1177">
        <v>1297771.49</v>
      </c>
      <c r="J29" s="1177">
        <v>1315311.8799999999</v>
      </c>
      <c r="K29" s="1177">
        <v>1269449.53</v>
      </c>
      <c r="L29" s="1177">
        <v>1275561.68</v>
      </c>
      <c r="M29" s="1177">
        <v>1236199.53</v>
      </c>
      <c r="N29" s="1178">
        <v>1265182.4300000002</v>
      </c>
      <c r="O29" s="1193">
        <v>15705223.149999999</v>
      </c>
      <c r="P29" s="892"/>
      <c r="S29" s="889"/>
      <c r="T29" s="889"/>
      <c r="U29" s="889"/>
      <c r="V29" s="889"/>
      <c r="W29" s="892"/>
      <c r="X29" s="892"/>
    </row>
    <row r="30" spans="2:30" s="888" customFormat="1" ht="24" customHeight="1">
      <c r="B30" s="1174" t="s">
        <v>995</v>
      </c>
      <c r="C30" s="1177">
        <v>49512</v>
      </c>
      <c r="D30" s="1177">
        <v>36514.379999999997</v>
      </c>
      <c r="E30" s="1177">
        <v>39304.550000000003</v>
      </c>
      <c r="F30" s="1177">
        <v>33470.559999999998</v>
      </c>
      <c r="G30" s="1177">
        <v>30545.42</v>
      </c>
      <c r="H30" s="1177">
        <v>26797.21</v>
      </c>
      <c r="I30" s="1177">
        <v>24573.27</v>
      </c>
      <c r="J30" s="1177">
        <v>20028.939999999999</v>
      </c>
      <c r="K30" s="1177">
        <v>15119.98</v>
      </c>
      <c r="L30" s="1177">
        <v>31032.82</v>
      </c>
      <c r="M30" s="1177">
        <v>30524.36</v>
      </c>
      <c r="N30" s="1178">
        <v>30706.639999999999</v>
      </c>
      <c r="O30" s="1193">
        <v>368130.12999999995</v>
      </c>
      <c r="P30" s="892"/>
      <c r="S30" s="889"/>
      <c r="T30" s="889"/>
      <c r="U30" s="889"/>
      <c r="V30" s="889"/>
      <c r="W30" s="892"/>
      <c r="X30" s="892"/>
    </row>
    <row r="31" spans="2:30" s="888" customFormat="1" ht="24" customHeight="1">
      <c r="B31" s="1174" t="s">
        <v>1039</v>
      </c>
      <c r="C31" s="1177">
        <v>52169.81</v>
      </c>
      <c r="D31" s="1177">
        <v>43206</v>
      </c>
      <c r="E31" s="1177">
        <v>62128.22</v>
      </c>
      <c r="F31" s="1177">
        <v>76222.63</v>
      </c>
      <c r="G31" s="1177">
        <v>65588.61</v>
      </c>
      <c r="H31" s="1177">
        <v>65977.899999999994</v>
      </c>
      <c r="I31" s="1177">
        <v>65277.98</v>
      </c>
      <c r="J31" s="1177">
        <v>58393.78</v>
      </c>
      <c r="K31" s="1177">
        <v>51595.62</v>
      </c>
      <c r="L31" s="1177">
        <v>65587.8</v>
      </c>
      <c r="M31" s="1177">
        <v>64130.89</v>
      </c>
      <c r="N31" s="1178">
        <v>62391.03</v>
      </c>
      <c r="O31" s="1193">
        <v>732671.05</v>
      </c>
      <c r="P31" s="892"/>
      <c r="S31" s="889"/>
      <c r="T31" s="889"/>
      <c r="U31" s="889"/>
      <c r="V31" s="889"/>
      <c r="W31" s="892"/>
      <c r="X31" s="892"/>
    </row>
    <row r="32" spans="2:30" s="888" customFormat="1" ht="24" customHeight="1">
      <c r="B32" s="1174" t="s">
        <v>947</v>
      </c>
      <c r="C32" s="1177">
        <v>165997.65</v>
      </c>
      <c r="D32" s="1177">
        <v>159066.09</v>
      </c>
      <c r="E32" s="1177">
        <v>169747.08</v>
      </c>
      <c r="F32" s="1177">
        <v>160999</v>
      </c>
      <c r="G32" s="1177">
        <v>157372.91</v>
      </c>
      <c r="H32" s="1177">
        <v>151098.18</v>
      </c>
      <c r="I32" s="1177">
        <v>142486.53</v>
      </c>
      <c r="J32" s="1177">
        <v>137637</v>
      </c>
      <c r="K32" s="1177">
        <v>148433</v>
      </c>
      <c r="L32" s="1177">
        <v>140599.04000000001</v>
      </c>
      <c r="M32" s="1177">
        <v>148284.20000000001</v>
      </c>
      <c r="N32" s="1178">
        <v>156349.60999999999</v>
      </c>
      <c r="O32" s="1193">
        <v>1838070.29</v>
      </c>
      <c r="P32" s="892"/>
      <c r="S32" s="889"/>
      <c r="T32" s="889"/>
      <c r="U32" s="889"/>
      <c r="V32" s="889"/>
      <c r="W32" s="892"/>
      <c r="X32" s="892"/>
    </row>
    <row r="33" spans="1:24" s="888" customFormat="1" ht="24" customHeight="1">
      <c r="B33" s="1174" t="s">
        <v>988</v>
      </c>
      <c r="C33" s="1177">
        <v>136320</v>
      </c>
      <c r="D33" s="1177">
        <v>88170</v>
      </c>
      <c r="E33" s="1177">
        <v>122777.09</v>
      </c>
      <c r="F33" s="1177">
        <v>132359.62</v>
      </c>
      <c r="G33" s="1177">
        <v>131377.67000000001</v>
      </c>
      <c r="H33" s="1177">
        <v>127355.3</v>
      </c>
      <c r="I33" s="1177">
        <v>132926.47</v>
      </c>
      <c r="J33" s="1177">
        <v>135544.25</v>
      </c>
      <c r="K33" s="1177">
        <v>132095.67000000001</v>
      </c>
      <c r="L33" s="1177">
        <v>135333.28</v>
      </c>
      <c r="M33" s="1177">
        <v>130213.7</v>
      </c>
      <c r="N33" s="1178">
        <v>117490.32</v>
      </c>
      <c r="O33" s="1193">
        <v>1521963.37</v>
      </c>
      <c r="P33" s="892"/>
      <c r="S33" s="889"/>
      <c r="T33" s="889"/>
      <c r="U33" s="889"/>
      <c r="V33" s="889"/>
      <c r="W33" s="892"/>
      <c r="X33" s="892"/>
    </row>
    <row r="34" spans="1:24" s="888" customFormat="1" ht="24" customHeight="1">
      <c r="B34" s="1174" t="s">
        <v>948</v>
      </c>
      <c r="C34" s="1177">
        <v>132347.65</v>
      </c>
      <c r="D34" s="1177">
        <v>112896.67</v>
      </c>
      <c r="E34" s="1177">
        <v>134086.48000000001</v>
      </c>
      <c r="F34" s="1177">
        <v>122816.92</v>
      </c>
      <c r="G34" s="1177">
        <v>121691.34</v>
      </c>
      <c r="H34" s="1177">
        <v>114958.17</v>
      </c>
      <c r="I34" s="1177">
        <v>115375.97</v>
      </c>
      <c r="J34" s="1177">
        <v>122117.25</v>
      </c>
      <c r="K34" s="1177">
        <v>117304.46</v>
      </c>
      <c r="L34" s="1177">
        <v>115494.09</v>
      </c>
      <c r="M34" s="1177">
        <v>110644.58</v>
      </c>
      <c r="N34" s="1178">
        <v>109717.66</v>
      </c>
      <c r="O34" s="1193">
        <v>1429451.2400000002</v>
      </c>
      <c r="P34" s="892"/>
      <c r="S34" s="889"/>
      <c r="T34" s="889"/>
      <c r="U34" s="889"/>
      <c r="V34" s="889"/>
      <c r="W34" s="892"/>
      <c r="X34" s="892"/>
    </row>
    <row r="35" spans="1:24" s="888" customFormat="1" ht="24" customHeight="1">
      <c r="B35" s="1174" t="s">
        <v>997</v>
      </c>
      <c r="C35" s="1177"/>
      <c r="D35" s="1177">
        <v>17289.97</v>
      </c>
      <c r="E35" s="1177">
        <v>39391.35</v>
      </c>
      <c r="F35" s="1177">
        <v>40009.410000000003</v>
      </c>
      <c r="G35" s="1177">
        <v>39883.700000000004</v>
      </c>
      <c r="H35" s="1177">
        <v>39869.79</v>
      </c>
      <c r="I35" s="1177">
        <v>39566.99</v>
      </c>
      <c r="J35" s="1177">
        <v>39766.630000000005</v>
      </c>
      <c r="K35" s="1177">
        <v>38046.620000000003</v>
      </c>
      <c r="L35" s="1177">
        <v>39090.67</v>
      </c>
      <c r="M35" s="1177">
        <v>39014.51</v>
      </c>
      <c r="N35" s="1178">
        <v>40828.170000000006</v>
      </c>
      <c r="O35" s="1193">
        <v>412757.81</v>
      </c>
      <c r="P35" s="892"/>
      <c r="S35" s="889"/>
      <c r="T35" s="889"/>
      <c r="U35" s="889"/>
      <c r="V35" s="889"/>
      <c r="W35" s="892"/>
      <c r="X35" s="892"/>
    </row>
    <row r="36" spans="1:24" s="671" customFormat="1" ht="21" customHeight="1">
      <c r="A36" s="895"/>
      <c r="B36" s="1194">
        <v>2011</v>
      </c>
      <c r="C36" s="1195">
        <v>14876349.310000002</v>
      </c>
      <c r="D36" s="1195">
        <v>13796354.84</v>
      </c>
      <c r="E36" s="1195">
        <v>15140338.620000001</v>
      </c>
      <c r="F36" s="1195">
        <v>14404765.73</v>
      </c>
      <c r="G36" s="1195">
        <v>14855220.650000002</v>
      </c>
      <c r="H36" s="1195">
        <v>14213483.129999999</v>
      </c>
      <c r="I36" s="1195">
        <v>14495242.189999999</v>
      </c>
      <c r="J36" s="1195">
        <v>14801954.250000002</v>
      </c>
      <c r="K36" s="1195">
        <v>14132450.209999997</v>
      </c>
      <c r="L36" s="1195">
        <v>14726627.170000002</v>
      </c>
      <c r="M36" s="1195">
        <v>14610609.859999999</v>
      </c>
      <c r="N36" s="1195">
        <v>14815253.239999998</v>
      </c>
      <c r="O36" s="1191">
        <v>174868649.97999999</v>
      </c>
      <c r="P36" s="896"/>
    </row>
    <row r="37" spans="1:24" s="131" customFormat="1" ht="21" customHeight="1">
      <c r="A37" s="904"/>
      <c r="B37" s="907">
        <v>2010</v>
      </c>
      <c r="C37" s="906">
        <v>14397339.23</v>
      </c>
      <c r="D37" s="906">
        <v>12943312.689999999</v>
      </c>
      <c r="E37" s="906">
        <v>14627117.83</v>
      </c>
      <c r="F37" s="906">
        <v>14274230.07</v>
      </c>
      <c r="G37" s="906">
        <v>14589710.820000002</v>
      </c>
      <c r="H37" s="906">
        <v>14589152.040000001</v>
      </c>
      <c r="I37" s="906">
        <v>14981843.85</v>
      </c>
      <c r="J37" s="906">
        <v>14812803.640000001</v>
      </c>
      <c r="K37" s="906">
        <v>14698613.309999999</v>
      </c>
      <c r="L37" s="906">
        <v>15243515.24</v>
      </c>
      <c r="M37" s="906">
        <v>14774918.280000001</v>
      </c>
      <c r="N37" s="906">
        <v>15031846.279999999</v>
      </c>
      <c r="O37" s="906">
        <v>174964403.28</v>
      </c>
      <c r="P37" s="905"/>
    </row>
    <row r="38" spans="1:24" s="671" customFormat="1" ht="21" customHeight="1">
      <c r="A38" s="895"/>
      <c r="B38" s="893" t="s">
        <v>953</v>
      </c>
      <c r="C38" s="912">
        <v>3.327073651233281</v>
      </c>
      <c r="D38" s="912">
        <v>6.5906014204467178</v>
      </c>
      <c r="E38" s="912">
        <v>3.5086938928419187</v>
      </c>
      <c r="F38" s="912">
        <v>0.91448476982549654</v>
      </c>
      <c r="G38" s="912">
        <v>1.8198429926111537</v>
      </c>
      <c r="H38" s="912">
        <v>-2.5749879703083955</v>
      </c>
      <c r="I38" s="912">
        <v>-3.2479424086375053</v>
      </c>
      <c r="J38" s="912">
        <v>-7.3243325596383801E-2</v>
      </c>
      <c r="K38" s="912">
        <v>-3.8518130116044325</v>
      </c>
      <c r="L38" s="912">
        <v>-3.3908718682135075</v>
      </c>
      <c r="M38" s="912">
        <v>-1.1120766753912714</v>
      </c>
      <c r="N38" s="912">
        <v>-1.4408944581091099</v>
      </c>
      <c r="O38" s="912">
        <v>-5.4727303500001767E-2</v>
      </c>
      <c r="P38" s="911"/>
      <c r="Q38" s="908"/>
      <c r="R38" s="909"/>
      <c r="S38" s="909"/>
      <c r="T38" s="909"/>
      <c r="U38" s="909"/>
      <c r="V38" s="909"/>
      <c r="W38" s="909"/>
      <c r="X38" s="909"/>
    </row>
    <row r="39" spans="1:24" s="671" customFormat="1" ht="13.5">
      <c r="A39" s="897"/>
      <c r="B39" s="1199" t="s">
        <v>1040</v>
      </c>
      <c r="C39" s="980"/>
      <c r="D39" s="980"/>
      <c r="E39" s="980"/>
      <c r="F39" s="980"/>
      <c r="G39" s="980"/>
      <c r="H39" s="980"/>
      <c r="I39" s="980"/>
      <c r="J39" s="980"/>
      <c r="K39" s="980"/>
      <c r="L39" s="980"/>
      <c r="M39" s="980"/>
      <c r="N39" s="980"/>
      <c r="O39" s="896"/>
      <c r="P39" s="896"/>
    </row>
    <row r="40" spans="1:24" s="1048" customFormat="1" ht="13.5">
      <c r="A40" s="897"/>
      <c r="B40" s="1200" t="s">
        <v>1041</v>
      </c>
      <c r="C40" s="980"/>
      <c r="D40" s="980"/>
      <c r="E40" s="980"/>
      <c r="F40" s="980"/>
      <c r="G40" s="980"/>
      <c r="H40" s="980"/>
      <c r="I40" s="980"/>
      <c r="J40" s="980"/>
      <c r="K40" s="980"/>
      <c r="L40" s="980"/>
      <c r="M40" s="980"/>
      <c r="N40" s="980"/>
      <c r="O40" s="896"/>
      <c r="P40" s="896"/>
    </row>
    <row r="41" spans="1:24" s="1048" customFormat="1" ht="13.5">
      <c r="A41" s="897"/>
      <c r="B41" s="1198" t="s">
        <v>949</v>
      </c>
      <c r="C41" s="980"/>
      <c r="D41" s="980"/>
      <c r="E41" s="980"/>
      <c r="F41" s="980"/>
      <c r="G41" s="980"/>
      <c r="H41" s="980"/>
      <c r="I41" s="980"/>
      <c r="J41" s="980"/>
      <c r="K41" s="980"/>
      <c r="L41" s="980"/>
      <c r="M41" s="980"/>
      <c r="N41" s="980"/>
      <c r="O41" s="896"/>
      <c r="P41" s="896"/>
    </row>
    <row r="42" spans="1:24" s="1048" customFormat="1" ht="13.5">
      <c r="A42" s="897"/>
      <c r="B42" s="1196" t="s">
        <v>950</v>
      </c>
      <c r="C42" s="980"/>
      <c r="D42" s="980"/>
      <c r="E42" s="980"/>
      <c r="F42" s="980"/>
      <c r="G42" s="980"/>
      <c r="H42" s="980"/>
      <c r="I42" s="980"/>
      <c r="J42" s="980"/>
      <c r="K42" s="980"/>
      <c r="L42" s="980"/>
      <c r="M42" s="980"/>
      <c r="N42" s="980"/>
      <c r="O42" s="896"/>
      <c r="P42" s="896"/>
    </row>
    <row r="43" spans="1:24" s="671" customFormat="1" ht="12.75">
      <c r="A43" s="898"/>
      <c r="B43" s="1196" t="s">
        <v>951</v>
      </c>
      <c r="C43" s="896"/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9"/>
    </row>
    <row r="44" spans="1:24" s="667" customFormat="1" ht="12.75">
      <c r="B44" s="1196" t="s">
        <v>989</v>
      </c>
      <c r="C44" s="900"/>
      <c r="D44" s="900"/>
      <c r="E44" s="900"/>
      <c r="F44" s="900"/>
      <c r="G44" s="900"/>
      <c r="H44" s="900"/>
      <c r="I44" s="900"/>
      <c r="J44" s="900"/>
      <c r="K44" s="900"/>
      <c r="L44" s="900"/>
      <c r="M44" s="900"/>
      <c r="N44" s="900"/>
      <c r="O44" s="900"/>
      <c r="P44" s="900"/>
    </row>
    <row r="45" spans="1:24" s="667" customFormat="1" ht="12.75">
      <c r="B45" s="1196" t="s">
        <v>1042</v>
      </c>
      <c r="C45" s="900"/>
      <c r="D45" s="900"/>
      <c r="E45" s="900"/>
      <c r="F45" s="900"/>
      <c r="G45" s="900"/>
      <c r="H45" s="900"/>
      <c r="I45" s="900"/>
      <c r="J45" s="900"/>
      <c r="K45" s="900"/>
      <c r="L45" s="900"/>
      <c r="M45" s="900"/>
      <c r="N45" s="900"/>
      <c r="O45" s="900"/>
      <c r="P45" s="900"/>
    </row>
    <row r="46" spans="1:24" s="667" customFormat="1" ht="12.75">
      <c r="B46" s="901" t="s">
        <v>223</v>
      </c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</row>
    <row r="47" spans="1:24" s="667" customFormat="1" ht="12.75">
      <c r="B47" s="901" t="s">
        <v>513</v>
      </c>
      <c r="C47" s="302"/>
      <c r="D47" s="302"/>
      <c r="E47" s="302"/>
      <c r="F47" s="302"/>
    </row>
    <row r="48" spans="1:24" s="667" customFormat="1" ht="18" customHeight="1">
      <c r="B48" s="910"/>
      <c r="C48" s="302"/>
      <c r="D48" s="302"/>
      <c r="E48" s="302"/>
      <c r="F48" s="302"/>
    </row>
    <row r="49" spans="2:6" s="667" customFormat="1" ht="18" customHeight="1">
      <c r="B49" s="910"/>
      <c r="C49" s="302"/>
      <c r="D49" s="302"/>
      <c r="E49" s="302"/>
      <c r="F49" s="302"/>
    </row>
    <row r="50" spans="2:6" s="667" customFormat="1" ht="18" customHeight="1">
      <c r="B50" s="910"/>
      <c r="C50" s="302"/>
      <c r="D50" s="302"/>
      <c r="E50" s="302"/>
      <c r="F50" s="302"/>
    </row>
    <row r="51" spans="2:6" s="667" customFormat="1" ht="18" customHeight="1">
      <c r="B51" s="910"/>
      <c r="C51" s="302"/>
      <c r="D51" s="302"/>
      <c r="E51" s="302"/>
      <c r="F51" s="302"/>
    </row>
    <row r="52" spans="2:6" s="667" customFormat="1" ht="18" customHeight="1">
      <c r="B52" s="910"/>
      <c r="C52" s="302"/>
      <c r="D52" s="302"/>
      <c r="E52" s="302"/>
      <c r="F52" s="302"/>
    </row>
    <row r="53" spans="2:6" s="667" customFormat="1" ht="18" customHeight="1">
      <c r="B53" s="910"/>
      <c r="C53" s="302"/>
      <c r="D53" s="302"/>
      <c r="E53" s="302"/>
      <c r="F53" s="302"/>
    </row>
    <row r="54" spans="2:6" s="667" customFormat="1" ht="18" customHeight="1">
      <c r="B54" s="927"/>
      <c r="C54" s="302"/>
      <c r="D54" s="302"/>
      <c r="E54" s="302"/>
      <c r="F54" s="302"/>
    </row>
    <row r="55" spans="2:6" s="667" customFormat="1" ht="18" customHeight="1">
      <c r="B55" s="927"/>
      <c r="C55" s="302"/>
      <c r="D55" s="302"/>
      <c r="E55" s="302"/>
      <c r="F55" s="302"/>
    </row>
    <row r="56" spans="2:6" s="667" customFormat="1" ht="18" customHeight="1">
      <c r="B56" s="927"/>
      <c r="C56" s="302"/>
      <c r="D56" s="302"/>
      <c r="E56" s="302"/>
      <c r="F56" s="302"/>
    </row>
    <row r="57" spans="2:6" s="667" customFormat="1" ht="18" customHeight="1">
      <c r="B57" s="927"/>
      <c r="C57" s="302"/>
      <c r="D57" s="302"/>
      <c r="E57" s="302"/>
      <c r="F57" s="302"/>
    </row>
    <row r="58" spans="2:6" s="667" customFormat="1" ht="18" customHeight="1">
      <c r="B58" s="927"/>
      <c r="C58" s="302"/>
      <c r="D58" s="302"/>
      <c r="E58" s="302"/>
      <c r="F58" s="302"/>
    </row>
    <row r="59" spans="2:6" s="667" customFormat="1" ht="18" customHeight="1">
      <c r="B59" s="910"/>
      <c r="C59" s="302"/>
      <c r="D59" s="302"/>
      <c r="E59" s="302"/>
      <c r="F59" s="302"/>
    </row>
    <row r="60" spans="2:6" s="667" customFormat="1" ht="18" customHeight="1">
      <c r="B60" s="910"/>
      <c r="C60" s="302"/>
      <c r="D60" s="302"/>
      <c r="E60" s="302"/>
      <c r="F60" s="302"/>
    </row>
    <row r="61" spans="2:6" s="667" customFormat="1" ht="18" customHeight="1">
      <c r="B61" s="910"/>
      <c r="C61" s="302"/>
      <c r="D61" s="302"/>
      <c r="E61" s="302"/>
      <c r="F61" s="302"/>
    </row>
    <row r="62" spans="2:6" s="667" customFormat="1" ht="18" customHeight="1">
      <c r="B62" s="910"/>
      <c r="C62" s="302"/>
      <c r="D62" s="302"/>
      <c r="E62" s="302"/>
      <c r="F62" s="302"/>
    </row>
    <row r="63" spans="2:6" s="667" customFormat="1" ht="18" customHeight="1">
      <c r="B63" s="910"/>
      <c r="C63" s="302"/>
      <c r="D63" s="302"/>
      <c r="E63" s="302"/>
      <c r="F63" s="302"/>
    </row>
    <row r="64" spans="2:6" s="667" customFormat="1" ht="18" customHeight="1">
      <c r="B64" s="910"/>
      <c r="C64" s="302"/>
      <c r="D64" s="302"/>
      <c r="E64" s="302"/>
      <c r="F64" s="302"/>
    </row>
    <row r="65" spans="2:6" s="667" customFormat="1" ht="18" customHeight="1">
      <c r="B65" s="910"/>
      <c r="C65" s="302"/>
      <c r="D65" s="302"/>
      <c r="E65" s="302"/>
      <c r="F65" s="302"/>
    </row>
    <row r="66" spans="2:6" s="667" customFormat="1" ht="18" customHeight="1">
      <c r="B66" s="910"/>
      <c r="C66" s="302"/>
      <c r="D66" s="302"/>
      <c r="E66" s="302"/>
      <c r="F66" s="302"/>
    </row>
    <row r="67" spans="2:6" s="667" customFormat="1" ht="18" customHeight="1">
      <c r="B67" s="910"/>
      <c r="C67" s="302"/>
      <c r="D67" s="302"/>
      <c r="E67" s="302"/>
      <c r="F67" s="302"/>
    </row>
    <row r="68" spans="2:6" s="667" customFormat="1" ht="18" customHeight="1">
      <c r="B68" s="910"/>
      <c r="C68" s="302"/>
      <c r="D68" s="302"/>
      <c r="E68" s="302"/>
      <c r="F68" s="302"/>
    </row>
    <row r="69" spans="2:6" s="667" customFormat="1" ht="18" customHeight="1">
      <c r="B69" s="910"/>
      <c r="C69" s="302"/>
      <c r="D69" s="302"/>
      <c r="E69" s="302"/>
      <c r="F69" s="302"/>
    </row>
    <row r="70" spans="2:6" s="667" customFormat="1" ht="18" customHeight="1">
      <c r="B70" s="910"/>
      <c r="C70" s="302"/>
      <c r="D70" s="302"/>
      <c r="E70" s="302"/>
      <c r="F70" s="302"/>
    </row>
    <row r="71" spans="2:6" s="667" customFormat="1" ht="18" customHeight="1">
      <c r="B71" s="910"/>
      <c r="C71" s="302"/>
      <c r="D71" s="302"/>
      <c r="E71" s="302"/>
      <c r="F71" s="302"/>
    </row>
    <row r="72" spans="2:6" s="667" customFormat="1" ht="18" customHeight="1">
      <c r="B72" s="910"/>
      <c r="C72" s="302"/>
      <c r="D72" s="302"/>
      <c r="E72" s="302"/>
      <c r="F72" s="302"/>
    </row>
    <row r="73" spans="2:6" s="667" customFormat="1" ht="18" customHeight="1">
      <c r="B73" s="910"/>
      <c r="C73" s="302"/>
      <c r="D73" s="302"/>
      <c r="E73" s="302"/>
      <c r="F73" s="302"/>
    </row>
    <row r="74" spans="2:6" s="667" customFormat="1" ht="18" customHeight="1">
      <c r="B74" s="910"/>
      <c r="C74" s="302"/>
      <c r="D74" s="302"/>
      <c r="E74" s="302"/>
      <c r="F74" s="302"/>
    </row>
    <row r="75" spans="2:6" s="667" customFormat="1" ht="18" customHeight="1">
      <c r="B75" s="910"/>
      <c r="C75" s="302"/>
      <c r="D75" s="302"/>
      <c r="E75" s="302"/>
      <c r="F75" s="302"/>
    </row>
    <row r="76" spans="2:6" s="667" customFormat="1" ht="18" customHeight="1">
      <c r="B76" s="910"/>
      <c r="C76" s="302"/>
      <c r="D76" s="302"/>
      <c r="E76" s="302"/>
      <c r="F76" s="302"/>
    </row>
    <row r="77" spans="2:6" s="667" customFormat="1" ht="18" customHeight="1">
      <c r="B77" s="910"/>
      <c r="C77" s="302"/>
      <c r="D77" s="302"/>
      <c r="E77" s="302"/>
      <c r="F77" s="302"/>
    </row>
    <row r="78" spans="2:6" s="667" customFormat="1" ht="18" customHeight="1">
      <c r="B78" s="910"/>
      <c r="C78" s="302"/>
      <c r="D78" s="302"/>
      <c r="E78" s="302"/>
      <c r="F78" s="302"/>
    </row>
    <row r="79" spans="2:6" s="667" customFormat="1" ht="12.75">
      <c r="B79" s="910"/>
      <c r="C79" s="302"/>
      <c r="D79" s="302"/>
      <c r="E79" s="302"/>
      <c r="F79" s="302"/>
    </row>
    <row r="80" spans="2:6" s="667" customFormat="1" ht="12.75">
      <c r="B80" s="923" t="s">
        <v>226</v>
      </c>
      <c r="C80" s="302"/>
      <c r="D80" s="302"/>
      <c r="E80" s="302"/>
      <c r="F80" s="302"/>
    </row>
    <row r="81" spans="2:16" s="667" customFormat="1" ht="12.75">
      <c r="B81" s="923" t="s">
        <v>954</v>
      </c>
      <c r="C81" s="302"/>
      <c r="D81" s="302"/>
      <c r="E81" s="302"/>
      <c r="F81" s="302"/>
      <c r="O81" s="70"/>
      <c r="P81" s="70"/>
    </row>
    <row r="82" spans="2:16" s="667" customFormat="1" ht="12.75">
      <c r="B82" s="923" t="s">
        <v>231</v>
      </c>
      <c r="C82" s="302"/>
      <c r="D82" s="302"/>
      <c r="E82" s="302"/>
      <c r="F82" s="302"/>
      <c r="O82" s="70"/>
      <c r="P82" s="70"/>
    </row>
    <row r="83" spans="2:16" s="667" customFormat="1" ht="12.75">
      <c r="B83" s="910"/>
      <c r="C83" s="302"/>
      <c r="D83" s="302"/>
      <c r="E83" s="302"/>
      <c r="F83" s="302"/>
      <c r="O83" s="70" t="s">
        <v>998</v>
      </c>
      <c r="P83" s="920">
        <f>+O23</f>
        <v>124778705.27999999</v>
      </c>
    </row>
    <row r="84" spans="2:16" s="667" customFormat="1" ht="12.75">
      <c r="B84" s="924"/>
      <c r="C84" s="302"/>
      <c r="D84" s="302"/>
      <c r="E84" s="302"/>
      <c r="F84" s="302"/>
      <c r="I84" s="70" t="s">
        <v>828</v>
      </c>
      <c r="J84" s="920">
        <f>+O15</f>
        <v>56537593.030000001</v>
      </c>
      <c r="O84" s="70" t="s">
        <v>999</v>
      </c>
      <c r="P84" s="920">
        <f>+O24</f>
        <v>50089944.700000003</v>
      </c>
    </row>
    <row r="85" spans="2:16" s="667" customFormat="1" ht="12.75">
      <c r="B85" s="924"/>
      <c r="C85" s="302"/>
      <c r="D85" s="302"/>
      <c r="E85" s="302"/>
      <c r="F85" s="302"/>
      <c r="I85" s="70" t="s">
        <v>829</v>
      </c>
      <c r="J85" s="920">
        <f>+O8</f>
        <v>50166435.899999991</v>
      </c>
      <c r="O85" s="70"/>
      <c r="P85" s="70"/>
    </row>
    <row r="86" spans="2:16" s="667" customFormat="1" ht="12.75">
      <c r="B86" s="924"/>
      <c r="C86" s="302"/>
      <c r="D86" s="302"/>
      <c r="E86" s="302"/>
      <c r="F86" s="302"/>
      <c r="I86" s="70" t="s">
        <v>205</v>
      </c>
      <c r="J86" s="920">
        <f>+O22</f>
        <v>18074676.350000001</v>
      </c>
      <c r="O86" s="70"/>
      <c r="P86" s="70"/>
    </row>
    <row r="87" spans="2:16" s="667" customFormat="1" ht="12.75">
      <c r="B87" s="924"/>
      <c r="C87" s="302"/>
      <c r="D87" s="302"/>
      <c r="E87" s="302"/>
      <c r="F87" s="302"/>
      <c r="I87" s="70" t="s">
        <v>957</v>
      </c>
      <c r="J87" s="920">
        <f>+O24</f>
        <v>50089944.700000003</v>
      </c>
    </row>
    <row r="88" spans="2:16" s="667" customFormat="1" ht="12.75">
      <c r="B88" s="924"/>
      <c r="C88" s="302"/>
      <c r="D88" s="302"/>
      <c r="E88" s="302"/>
      <c r="F88" s="302"/>
    </row>
    <row r="89" spans="2:16" s="667" customFormat="1" ht="12.75">
      <c r="B89" s="924"/>
      <c r="C89" s="302"/>
      <c r="D89" s="302"/>
      <c r="E89" s="302"/>
      <c r="F89" s="302"/>
    </row>
    <row r="90" spans="2:16" s="667" customFormat="1" ht="12.75">
      <c r="B90" s="927"/>
      <c r="C90" s="302"/>
      <c r="D90" s="302"/>
      <c r="E90" s="302"/>
      <c r="F90" s="302"/>
    </row>
    <row r="91" spans="2:16" s="667" customFormat="1" ht="12.75">
      <c r="B91" s="927"/>
      <c r="C91" s="302"/>
      <c r="D91" s="302"/>
      <c r="E91" s="302"/>
      <c r="F91" s="302"/>
    </row>
    <row r="92" spans="2:16" s="667" customFormat="1" ht="12.75">
      <c r="B92" s="927"/>
      <c r="C92" s="302"/>
      <c r="D92" s="302"/>
      <c r="E92" s="302"/>
      <c r="F92" s="302"/>
    </row>
    <row r="93" spans="2:16" s="667" customFormat="1" ht="12.75">
      <c r="B93" s="927"/>
      <c r="C93" s="302"/>
      <c r="D93" s="302"/>
      <c r="E93" s="302"/>
      <c r="F93" s="302"/>
    </row>
    <row r="94" spans="2:16" s="667" customFormat="1" ht="12.75">
      <c r="B94" s="927"/>
      <c r="C94" s="302"/>
      <c r="D94" s="302"/>
      <c r="E94" s="302"/>
      <c r="F94" s="302"/>
    </row>
    <row r="95" spans="2:16" s="667" customFormat="1" ht="12.75">
      <c r="B95" s="927"/>
      <c r="C95" s="302"/>
      <c r="D95" s="302"/>
      <c r="E95" s="302"/>
      <c r="F95" s="302"/>
    </row>
    <row r="96" spans="2:16" s="667" customFormat="1" ht="12.75">
      <c r="B96" s="924"/>
      <c r="C96" s="302"/>
      <c r="D96" s="302"/>
      <c r="E96" s="302"/>
      <c r="F96" s="302"/>
    </row>
    <row r="97" spans="2:8" s="667" customFormat="1" ht="12.75">
      <c r="B97" s="924"/>
      <c r="C97" s="302"/>
      <c r="D97" s="302"/>
      <c r="E97" s="302"/>
      <c r="F97" s="302"/>
    </row>
    <row r="98" spans="2:8" s="667" customFormat="1" ht="12.75">
      <c r="B98" s="924"/>
      <c r="C98" s="302"/>
      <c r="D98" s="302"/>
      <c r="E98" s="302"/>
      <c r="F98" s="302"/>
    </row>
    <row r="99" spans="2:8" s="667" customFormat="1" ht="12.75">
      <c r="B99" s="924"/>
      <c r="C99" s="302"/>
      <c r="D99" s="302"/>
      <c r="E99" s="302"/>
      <c r="F99" s="302"/>
    </row>
    <row r="100" spans="2:8" s="667" customFormat="1" ht="12.75">
      <c r="B100" s="924"/>
      <c r="C100" s="302"/>
      <c r="D100" s="302"/>
      <c r="E100" s="302"/>
      <c r="F100" s="302"/>
    </row>
    <row r="101" spans="2:8" s="667" customFormat="1" ht="12.75">
      <c r="B101" s="924"/>
      <c r="C101" s="302"/>
      <c r="D101" s="302"/>
      <c r="E101" s="302"/>
      <c r="F101" s="302"/>
    </row>
    <row r="102" spans="2:8" s="667" customFormat="1" ht="12.75">
      <c r="B102" s="924"/>
      <c r="C102" s="302"/>
      <c r="D102" s="302"/>
      <c r="E102" s="302"/>
      <c r="F102" s="302"/>
    </row>
    <row r="103" spans="2:8" s="667" customFormat="1" ht="12.75">
      <c r="B103" s="924"/>
      <c r="C103" s="302"/>
      <c r="D103" s="302"/>
      <c r="E103" s="302"/>
      <c r="F103" s="302"/>
    </row>
    <row r="104" spans="2:8" s="667" customFormat="1" ht="12.75">
      <c r="B104" s="924"/>
      <c r="C104" s="302"/>
      <c r="D104" s="302"/>
      <c r="E104" s="302"/>
      <c r="F104" s="302"/>
    </row>
    <row r="105" spans="2:8" s="667" customFormat="1" ht="12.75">
      <c r="B105" s="924"/>
      <c r="C105" s="302"/>
      <c r="D105" s="302"/>
      <c r="E105" s="302"/>
      <c r="F105" s="302"/>
    </row>
    <row r="106" spans="2:8" s="667" customFormat="1" ht="12.75">
      <c r="B106" s="924"/>
      <c r="C106" s="302"/>
      <c r="D106" s="302"/>
      <c r="E106" s="302"/>
      <c r="F106" s="302"/>
    </row>
    <row r="107" spans="2:8" s="667" customFormat="1" ht="12.75">
      <c r="B107" s="924"/>
      <c r="C107" s="302"/>
      <c r="D107" s="302"/>
      <c r="E107" s="302"/>
      <c r="F107" s="302"/>
    </row>
    <row r="108" spans="2:8" s="667" customFormat="1" ht="12.75">
      <c r="B108" s="924"/>
      <c r="C108" s="302"/>
      <c r="D108" s="302"/>
      <c r="E108" s="302"/>
      <c r="F108" s="302"/>
    </row>
    <row r="109" spans="2:8" s="667" customFormat="1" ht="12.75">
      <c r="B109" s="924"/>
      <c r="C109" s="302"/>
      <c r="D109" s="302"/>
      <c r="E109" s="302"/>
      <c r="F109" s="302"/>
    </row>
    <row r="110" spans="2:8" s="667" customFormat="1" ht="12.75">
      <c r="B110" s="924"/>
      <c r="C110" s="302"/>
      <c r="D110" s="302"/>
      <c r="E110" s="302"/>
      <c r="F110" s="302"/>
    </row>
    <row r="111" spans="2:8" s="667" customFormat="1" ht="12.75">
      <c r="B111" s="925" t="s">
        <v>226</v>
      </c>
      <c r="C111" s="302"/>
      <c r="D111" s="302"/>
      <c r="E111" s="302"/>
      <c r="F111" s="302"/>
    </row>
    <row r="112" spans="2:8" s="667" customFormat="1" ht="12.75">
      <c r="B112" s="925" t="s">
        <v>513</v>
      </c>
      <c r="C112" s="302"/>
      <c r="D112" s="302"/>
      <c r="E112" s="302"/>
      <c r="F112" s="302"/>
      <c r="H112" s="925" t="s">
        <v>226</v>
      </c>
    </row>
    <row r="113" spans="2:24" s="667" customFormat="1" ht="12.75">
      <c r="B113" s="925" t="s">
        <v>231</v>
      </c>
      <c r="C113" s="302"/>
      <c r="D113" s="302"/>
      <c r="E113" s="302"/>
      <c r="F113" s="302"/>
      <c r="H113" s="925" t="s">
        <v>513</v>
      </c>
    </row>
    <row r="114" spans="2:24" s="667" customFormat="1" ht="12.75">
      <c r="B114" s="924"/>
      <c r="C114" s="302"/>
      <c r="D114" s="302"/>
      <c r="E114" s="302"/>
      <c r="F114" s="302"/>
      <c r="H114" s="925" t="s">
        <v>231</v>
      </c>
    </row>
    <row r="115" spans="2:24" s="430" customFormat="1" ht="53.25" customHeight="1">
      <c r="B115" s="1335" t="s">
        <v>515</v>
      </c>
      <c r="C115" s="1335"/>
      <c r="D115" s="1335"/>
      <c r="E115" s="1335"/>
      <c r="F115" s="1335"/>
      <c r="G115" s="1335"/>
      <c r="H115" s="431"/>
      <c r="I115" s="431"/>
      <c r="J115" s="431"/>
      <c r="K115" s="431"/>
      <c r="L115" s="431"/>
      <c r="M115" s="431"/>
      <c r="N115" s="431"/>
      <c r="O115" s="432"/>
      <c r="P115" s="433"/>
      <c r="Q115" s="434"/>
      <c r="R115" s="435"/>
      <c r="S115" s="435"/>
      <c r="T115" s="435"/>
      <c r="U115" s="435"/>
      <c r="V115" s="435"/>
      <c r="W115" s="435"/>
      <c r="X115" s="435"/>
    </row>
    <row r="116" spans="2:24" s="430" customFormat="1" ht="21.75" customHeight="1">
      <c r="B116" s="1335" t="s">
        <v>543</v>
      </c>
      <c r="C116" s="1335"/>
      <c r="D116" s="1335"/>
      <c r="E116" s="1335"/>
      <c r="F116" s="1335"/>
      <c r="G116" s="1335"/>
      <c r="H116" s="431"/>
      <c r="I116" s="431"/>
      <c r="J116" s="431"/>
      <c r="K116" s="431"/>
      <c r="L116" s="431"/>
      <c r="M116" s="431"/>
      <c r="N116" s="431"/>
      <c r="O116" s="436"/>
      <c r="P116" s="433"/>
      <c r="Q116" s="434"/>
      <c r="R116" s="435"/>
      <c r="S116" s="435"/>
      <c r="T116" s="435"/>
      <c r="U116" s="435"/>
      <c r="V116" s="435"/>
      <c r="W116" s="435"/>
      <c r="X116" s="435"/>
    </row>
    <row r="117" spans="2:24" s="430" customFormat="1" ht="12.75" customHeight="1">
      <c r="B117" s="1336" t="s">
        <v>28</v>
      </c>
      <c r="C117" s="1336"/>
      <c r="D117" s="1336"/>
      <c r="E117" s="1336"/>
      <c r="F117" s="1336"/>
      <c r="G117" s="1336"/>
      <c r="H117" s="437"/>
      <c r="I117" s="437"/>
      <c r="J117" s="437"/>
      <c r="K117" s="437"/>
      <c r="L117" s="437"/>
      <c r="M117" s="437"/>
      <c r="N117" s="437"/>
      <c r="O117" s="432"/>
      <c r="P117" s="433"/>
      <c r="Q117" s="434"/>
      <c r="R117" s="435"/>
      <c r="S117" s="435"/>
      <c r="T117" s="435"/>
      <c r="U117" s="435"/>
      <c r="V117" s="435"/>
      <c r="W117" s="435"/>
      <c r="X117" s="435"/>
    </row>
    <row r="118" spans="2:24" s="430" customFormat="1" ht="27" customHeight="1">
      <c r="B118" s="1337" t="s">
        <v>128</v>
      </c>
      <c r="C118" s="1339" t="s">
        <v>516</v>
      </c>
      <c r="D118" s="1340"/>
      <c r="E118" s="1340"/>
      <c r="F118" s="1340"/>
      <c r="G118" s="1341"/>
      <c r="H118" s="438"/>
      <c r="I118" s="438"/>
      <c r="J118" s="438"/>
      <c r="K118" s="438"/>
      <c r="L118" s="438"/>
      <c r="M118" s="438"/>
      <c r="N118" s="438"/>
      <c r="O118" s="436"/>
      <c r="P118" s="433"/>
      <c r="Q118" s="431"/>
      <c r="R118" s="435"/>
      <c r="S118" s="435"/>
      <c r="T118" s="435"/>
      <c r="U118" s="435"/>
      <c r="V118" s="435"/>
      <c r="W118" s="435"/>
      <c r="X118" s="435"/>
    </row>
    <row r="119" spans="2:24" s="430" customFormat="1" ht="23.25" customHeight="1">
      <c r="B119" s="1338"/>
      <c r="C119" s="455" t="s">
        <v>6</v>
      </c>
      <c r="D119" s="455" t="s">
        <v>2</v>
      </c>
      <c r="E119" s="455" t="s">
        <v>8</v>
      </c>
      <c r="F119" s="455" t="s">
        <v>7</v>
      </c>
      <c r="G119" s="455" t="s">
        <v>3</v>
      </c>
      <c r="H119" s="439"/>
      <c r="I119" s="439"/>
      <c r="J119" s="439"/>
      <c r="K119" s="439"/>
      <c r="L119" s="439"/>
      <c r="M119" s="439"/>
      <c r="N119" s="439"/>
      <c r="O119" s="436"/>
      <c r="P119" s="433"/>
      <c r="Q119" s="431"/>
      <c r="R119" s="435"/>
      <c r="S119" s="435"/>
      <c r="T119" s="435"/>
      <c r="U119" s="435"/>
      <c r="V119" s="435"/>
      <c r="W119" s="435"/>
      <c r="X119" s="435"/>
    </row>
    <row r="120" spans="2:24" s="430" customFormat="1" ht="24" customHeight="1">
      <c r="B120" s="440" t="s">
        <v>147</v>
      </c>
      <c r="C120" s="441">
        <v>470274.2</v>
      </c>
      <c r="D120" s="442">
        <v>3101369.69</v>
      </c>
      <c r="E120" s="442">
        <v>32599.919999999998</v>
      </c>
      <c r="F120" s="443">
        <v>914635.14</v>
      </c>
      <c r="G120" s="443">
        <v>4518878.95</v>
      </c>
      <c r="H120" s="447"/>
      <c r="I120" s="444"/>
      <c r="J120" s="444"/>
      <c r="K120" s="444"/>
      <c r="L120" s="444"/>
      <c r="M120" s="444"/>
      <c r="N120" s="444"/>
      <c r="O120" s="436"/>
      <c r="P120" s="433"/>
      <c r="Q120" s="431"/>
      <c r="R120" s="435"/>
      <c r="S120" s="435"/>
      <c r="T120" s="435"/>
      <c r="U120" s="435"/>
      <c r="V120" s="435"/>
      <c r="W120" s="435"/>
      <c r="X120" s="435"/>
    </row>
    <row r="121" spans="2:24" s="430" customFormat="1" ht="24" customHeight="1">
      <c r="B121" s="445" t="s">
        <v>12</v>
      </c>
      <c r="C121" s="446">
        <v>287293.27</v>
      </c>
      <c r="D121" s="442">
        <v>2667813.6700000004</v>
      </c>
      <c r="E121" s="442">
        <v>29261.56</v>
      </c>
      <c r="F121" s="443">
        <v>1049970.45</v>
      </c>
      <c r="G121" s="443">
        <v>4034338.95</v>
      </c>
      <c r="H121" s="447"/>
      <c r="I121" s="444"/>
      <c r="J121" s="444"/>
      <c r="K121" s="444"/>
      <c r="L121" s="444"/>
      <c r="M121" s="444"/>
      <c r="N121" s="444"/>
      <c r="O121" s="436"/>
      <c r="P121" s="433"/>
      <c r="Q121" s="431"/>
      <c r="R121" s="435"/>
      <c r="S121" s="435"/>
      <c r="T121" s="435"/>
      <c r="U121" s="435"/>
      <c r="V121" s="435"/>
      <c r="W121" s="435"/>
      <c r="X121" s="435"/>
    </row>
    <row r="122" spans="2:24" s="430" customFormat="1" ht="24" customHeight="1">
      <c r="B122" s="445" t="s">
        <v>13</v>
      </c>
      <c r="C122" s="446">
        <v>415927.99</v>
      </c>
      <c r="D122" s="442">
        <v>3054227.61</v>
      </c>
      <c r="E122" s="442">
        <v>31440.61</v>
      </c>
      <c r="F122" s="443">
        <v>1449445.7</v>
      </c>
      <c r="G122" s="443">
        <v>4951041.9099999992</v>
      </c>
      <c r="H122" s="447"/>
      <c r="I122" s="444"/>
      <c r="J122" s="444"/>
      <c r="K122" s="444"/>
      <c r="L122" s="444"/>
      <c r="M122" s="444"/>
      <c r="N122" s="444"/>
      <c r="O122" s="436"/>
      <c r="P122" s="433"/>
      <c r="Q122" s="431"/>
      <c r="R122" s="435"/>
      <c r="S122" s="435"/>
      <c r="T122" s="435"/>
      <c r="U122" s="435"/>
      <c r="V122" s="435"/>
      <c r="W122" s="435"/>
      <c r="X122" s="435"/>
    </row>
    <row r="123" spans="2:24" s="430" customFormat="1" ht="24" customHeight="1">
      <c r="B123" s="445" t="s">
        <v>16</v>
      </c>
      <c r="C123" s="446">
        <v>583529.46</v>
      </c>
      <c r="D123" s="442">
        <v>2861335</v>
      </c>
      <c r="E123" s="442">
        <v>30714.51</v>
      </c>
      <c r="F123" s="443">
        <v>1148179.58</v>
      </c>
      <c r="G123" s="443">
        <v>4623758.55</v>
      </c>
      <c r="H123" s="447"/>
      <c r="I123" s="444"/>
      <c r="J123" s="444"/>
      <c r="K123" s="444"/>
      <c r="L123" s="444"/>
      <c r="M123" s="444"/>
      <c r="N123" s="444"/>
      <c r="O123" s="436"/>
      <c r="P123" s="433"/>
      <c r="Q123" s="431"/>
      <c r="R123" s="435"/>
      <c r="S123" s="435"/>
      <c r="T123" s="435"/>
      <c r="U123" s="435"/>
      <c r="V123" s="435"/>
      <c r="W123" s="435"/>
      <c r="X123" s="435"/>
    </row>
    <row r="124" spans="2:24" s="430" customFormat="1" ht="24" customHeight="1">
      <c r="B124" s="445" t="s">
        <v>17</v>
      </c>
      <c r="C124" s="446">
        <v>602948.59</v>
      </c>
      <c r="D124" s="442">
        <v>3120732.62</v>
      </c>
      <c r="E124" s="442">
        <v>28343.68</v>
      </c>
      <c r="F124" s="443">
        <v>915747.21</v>
      </c>
      <c r="G124" s="443">
        <v>4667772.0999999996</v>
      </c>
      <c r="H124" s="447"/>
      <c r="I124" s="444"/>
      <c r="J124" s="444"/>
      <c r="K124" s="444"/>
      <c r="L124" s="444"/>
      <c r="M124" s="444"/>
      <c r="N124" s="444"/>
      <c r="O124" s="436"/>
      <c r="P124" s="433"/>
      <c r="Q124" s="431"/>
      <c r="R124" s="435"/>
      <c r="S124" s="435"/>
      <c r="T124" s="435"/>
      <c r="U124" s="435"/>
      <c r="V124" s="435"/>
      <c r="W124" s="435"/>
      <c r="X124" s="435"/>
    </row>
    <row r="125" spans="2:24" s="430" customFormat="1" ht="24" customHeight="1">
      <c r="B125" s="445" t="s">
        <v>15</v>
      </c>
      <c r="C125" s="446">
        <v>590199.81000000006</v>
      </c>
      <c r="D125" s="442">
        <v>3022430</v>
      </c>
      <c r="E125" s="442">
        <v>30315.17</v>
      </c>
      <c r="F125" s="443">
        <v>1149540.1499999999</v>
      </c>
      <c r="G125" s="443">
        <v>4792485.13</v>
      </c>
      <c r="H125" s="447"/>
      <c r="I125" s="444"/>
      <c r="J125" s="444"/>
      <c r="K125" s="444"/>
      <c r="L125" s="444"/>
      <c r="M125" s="444"/>
      <c r="N125" s="444"/>
      <c r="O125" s="436"/>
      <c r="P125" s="433"/>
      <c r="Q125" s="431"/>
      <c r="R125" s="435"/>
      <c r="S125" s="435"/>
      <c r="T125" s="435"/>
      <c r="U125" s="435"/>
      <c r="V125" s="435"/>
      <c r="W125" s="435"/>
      <c r="X125" s="435"/>
    </row>
    <row r="126" spans="2:24" s="430" customFormat="1" ht="24" customHeight="1">
      <c r="B126" s="440" t="s">
        <v>537</v>
      </c>
      <c r="C126" s="854">
        <v>608426.36</v>
      </c>
      <c r="D126" s="860">
        <v>3053514.72</v>
      </c>
      <c r="E126" s="860">
        <v>28400.42</v>
      </c>
      <c r="F126" s="858">
        <v>1059783.1599999999</v>
      </c>
      <c r="G126" s="443">
        <v>4750124.66</v>
      </c>
      <c r="H126" s="447"/>
      <c r="I126" s="444"/>
      <c r="J126" s="444"/>
      <c r="K126" s="444"/>
      <c r="L126" s="444"/>
      <c r="M126" s="444"/>
      <c r="N126" s="444"/>
      <c r="O126" s="436"/>
      <c r="P126" s="433"/>
      <c r="Q126" s="431"/>
      <c r="R126" s="435"/>
      <c r="S126" s="435"/>
      <c r="T126" s="435"/>
      <c r="U126" s="435"/>
      <c r="V126" s="435"/>
      <c r="W126" s="435"/>
      <c r="X126" s="435"/>
    </row>
    <row r="127" spans="2:24" s="430" customFormat="1" ht="24" customHeight="1">
      <c r="B127" s="445" t="s">
        <v>538</v>
      </c>
      <c r="C127" s="854">
        <v>609695.42000000004</v>
      </c>
      <c r="D127" s="860">
        <v>3163788.65</v>
      </c>
      <c r="E127" s="860">
        <v>17959.419999999998</v>
      </c>
      <c r="F127" s="858">
        <v>1275121.6599999999</v>
      </c>
      <c r="G127" s="443">
        <v>5066565.1499999994</v>
      </c>
      <c r="H127" s="447"/>
      <c r="I127" s="444"/>
      <c r="J127" s="444"/>
      <c r="K127" s="444"/>
      <c r="L127" s="444"/>
      <c r="M127" s="444"/>
      <c r="N127" s="444"/>
      <c r="O127" s="436"/>
      <c r="P127" s="433"/>
      <c r="Q127" s="431"/>
      <c r="R127" s="435"/>
      <c r="S127" s="435"/>
      <c r="T127" s="435"/>
      <c r="U127" s="435"/>
      <c r="V127" s="435"/>
      <c r="W127" s="435"/>
      <c r="X127" s="435"/>
    </row>
    <row r="128" spans="2:24" s="430" customFormat="1" ht="24" customHeight="1">
      <c r="B128" s="445" t="s">
        <v>539</v>
      </c>
      <c r="C128" s="854">
        <v>602434.03</v>
      </c>
      <c r="D128" s="860">
        <v>2866091.82</v>
      </c>
      <c r="E128" s="860">
        <v>30112.48</v>
      </c>
      <c r="F128" s="858">
        <v>1091749.81</v>
      </c>
      <c r="G128" s="443">
        <v>4590388.1399999997</v>
      </c>
      <c r="H128" s="447"/>
      <c r="I128" s="444"/>
      <c r="J128" s="444"/>
      <c r="K128" s="444"/>
      <c r="L128" s="444"/>
      <c r="M128" s="444"/>
      <c r="N128" s="444"/>
      <c r="O128" s="436"/>
      <c r="P128" s="433"/>
      <c r="Q128" s="431"/>
      <c r="R128" s="435"/>
      <c r="S128" s="435"/>
      <c r="T128" s="435"/>
      <c r="U128" s="435"/>
      <c r="V128" s="435"/>
      <c r="W128" s="435"/>
      <c r="X128" s="435"/>
    </row>
    <row r="129" spans="1:25" s="430" customFormat="1" ht="24" customHeight="1">
      <c r="B129" s="445" t="s">
        <v>540</v>
      </c>
      <c r="C129" s="854">
        <v>559498.51</v>
      </c>
      <c r="D129" s="860">
        <v>2897152.29</v>
      </c>
      <c r="E129" s="860">
        <v>31105.69</v>
      </c>
      <c r="F129" s="858">
        <v>1319460.0900000001</v>
      </c>
      <c r="G129" s="443">
        <v>4807216.58</v>
      </c>
      <c r="H129" s="447"/>
      <c r="I129" s="444"/>
      <c r="J129" s="444"/>
      <c r="K129" s="444"/>
      <c r="L129" s="444"/>
      <c r="M129" s="444"/>
      <c r="N129" s="444"/>
      <c r="O129" s="436"/>
      <c r="P129" s="433"/>
      <c r="Q129" s="431"/>
      <c r="R129" s="435"/>
      <c r="S129" s="435"/>
      <c r="T129" s="435"/>
      <c r="U129" s="435"/>
      <c r="V129" s="435"/>
      <c r="W129" s="435"/>
      <c r="X129" s="435"/>
    </row>
    <row r="130" spans="1:25" s="430" customFormat="1" ht="24" customHeight="1">
      <c r="B130" s="445" t="s">
        <v>541</v>
      </c>
      <c r="C130" s="854">
        <v>568590.87</v>
      </c>
      <c r="D130" s="860">
        <v>2902404.36</v>
      </c>
      <c r="E130" s="860">
        <v>30631.99</v>
      </c>
      <c r="F130" s="858">
        <v>1029942.36</v>
      </c>
      <c r="G130" s="443">
        <v>4531569.58</v>
      </c>
      <c r="H130" s="447"/>
      <c r="I130" s="444"/>
      <c r="J130" s="444"/>
      <c r="K130" s="444"/>
      <c r="L130" s="444"/>
      <c r="M130" s="444"/>
      <c r="N130" s="444"/>
      <c r="O130" s="436"/>
      <c r="P130" s="433"/>
      <c r="Q130" s="431"/>
      <c r="R130" s="435"/>
      <c r="S130" s="435"/>
      <c r="T130" s="435"/>
      <c r="U130" s="435"/>
      <c r="V130" s="435"/>
      <c r="W130" s="435"/>
      <c r="X130" s="435"/>
    </row>
    <row r="131" spans="1:25" s="430" customFormat="1" ht="24" customHeight="1">
      <c r="B131" s="445" t="s">
        <v>542</v>
      </c>
      <c r="C131" s="854">
        <v>385121.91</v>
      </c>
      <c r="D131" s="860">
        <v>2643942.02</v>
      </c>
      <c r="E131" s="860">
        <v>29799.65</v>
      </c>
      <c r="F131" s="858">
        <v>1519371.05</v>
      </c>
      <c r="G131" s="443">
        <v>4578234.63</v>
      </c>
      <c r="H131" s="447"/>
      <c r="I131" s="444"/>
      <c r="J131" s="444"/>
      <c r="K131" s="444"/>
      <c r="L131" s="444"/>
      <c r="M131" s="444"/>
      <c r="N131" s="444"/>
      <c r="O131" s="436"/>
      <c r="P131" s="433"/>
      <c r="Q131" s="431"/>
      <c r="R131" s="435"/>
      <c r="S131" s="435"/>
      <c r="T131" s="435"/>
      <c r="U131" s="435"/>
      <c r="V131" s="435"/>
      <c r="W131" s="435"/>
      <c r="X131" s="435"/>
    </row>
    <row r="132" spans="1:25" s="430" customFormat="1" ht="24" customHeight="1">
      <c r="B132" s="456">
        <v>2011</v>
      </c>
      <c r="C132" s="457">
        <v>6283940.4199999999</v>
      </c>
      <c r="D132" s="457">
        <v>35354802.449999996</v>
      </c>
      <c r="E132" s="457">
        <v>350685.1</v>
      </c>
      <c r="F132" s="457">
        <v>13922946.360000001</v>
      </c>
      <c r="G132" s="457">
        <v>55912374.329999998</v>
      </c>
      <c r="H132" s="448"/>
      <c r="I132" s="448"/>
      <c r="J132" s="448"/>
      <c r="K132" s="448"/>
      <c r="L132" s="448"/>
      <c r="M132" s="448"/>
      <c r="N132" s="448"/>
      <c r="O132" s="436"/>
      <c r="P132" s="433"/>
      <c r="Q132" s="431"/>
      <c r="R132" s="435"/>
      <c r="S132" s="435"/>
      <c r="T132" s="435"/>
      <c r="U132" s="435"/>
      <c r="V132" s="435"/>
      <c r="W132" s="435"/>
      <c r="X132" s="435"/>
    </row>
    <row r="133" spans="1:25" s="430" customFormat="1" ht="24" customHeight="1">
      <c r="B133" s="449">
        <v>2010</v>
      </c>
      <c r="C133" s="450">
        <v>6367675.1600000011</v>
      </c>
      <c r="D133" s="450">
        <v>28933939.510000002</v>
      </c>
      <c r="E133" s="450">
        <v>362030.39</v>
      </c>
      <c r="F133" s="450">
        <v>14339868.26</v>
      </c>
      <c r="G133" s="450">
        <v>50003513.319999993</v>
      </c>
      <c r="H133" s="438"/>
      <c r="I133" s="438"/>
      <c r="J133" s="438"/>
      <c r="K133" s="438"/>
      <c r="L133" s="438"/>
      <c r="M133" s="438"/>
      <c r="N133" s="438"/>
      <c r="O133" s="436"/>
      <c r="P133" s="433"/>
      <c r="Q133" s="431"/>
      <c r="R133" s="435"/>
      <c r="S133" s="435"/>
      <c r="T133" s="435"/>
      <c r="U133" s="435"/>
      <c r="V133" s="435"/>
      <c r="W133" s="435"/>
      <c r="X133" s="435"/>
    </row>
    <row r="134" spans="1:25" s="430" customFormat="1" ht="24" customHeight="1">
      <c r="B134" s="458" t="s">
        <v>0</v>
      </c>
      <c r="C134" s="459">
        <v>-1.314997042028776</v>
      </c>
      <c r="D134" s="459">
        <v>22.191457674751991</v>
      </c>
      <c r="E134" s="459">
        <v>-3.1337949280998312</v>
      </c>
      <c r="F134" s="459">
        <v>-2.9074318706467595</v>
      </c>
      <c r="G134" s="459">
        <v>11.816891689561793</v>
      </c>
      <c r="H134" s="438"/>
      <c r="I134" s="438"/>
      <c r="J134" s="438"/>
      <c r="K134" s="438"/>
      <c r="L134" s="438"/>
      <c r="M134" s="438"/>
      <c r="N134" s="438"/>
      <c r="O134" s="436"/>
      <c r="P134" s="433"/>
      <c r="Q134" s="431"/>
      <c r="R134" s="435"/>
      <c r="S134" s="435"/>
      <c r="T134" s="435"/>
      <c r="U134" s="435"/>
      <c r="V134" s="435"/>
      <c r="W134" s="435"/>
      <c r="X134" s="435"/>
    </row>
    <row r="135" spans="1:25" s="430" customFormat="1" ht="16.5" customHeight="1">
      <c r="B135" s="433" t="s">
        <v>517</v>
      </c>
      <c r="C135" s="433"/>
      <c r="D135" s="433"/>
      <c r="E135" s="451"/>
      <c r="F135" s="451"/>
      <c r="G135" s="451"/>
      <c r="H135" s="452"/>
      <c r="I135" s="452"/>
      <c r="J135" s="452"/>
      <c r="K135" s="452"/>
      <c r="L135" s="452"/>
      <c r="M135" s="452"/>
      <c r="N135" s="452"/>
      <c r="O135" s="436"/>
      <c r="P135" s="433"/>
      <c r="Q135" s="431"/>
      <c r="R135" s="435"/>
      <c r="S135" s="435"/>
      <c r="T135" s="435"/>
      <c r="U135" s="435"/>
      <c r="V135" s="435"/>
      <c r="W135" s="435"/>
      <c r="X135" s="435"/>
    </row>
    <row r="136" spans="1:25" s="430" customFormat="1" ht="16.5" customHeight="1">
      <c r="B136" s="433" t="s">
        <v>513</v>
      </c>
      <c r="C136" s="453"/>
      <c r="D136" s="453"/>
      <c r="E136" s="453"/>
      <c r="F136" s="454"/>
      <c r="G136" s="453"/>
      <c r="H136" s="431"/>
      <c r="I136" s="431"/>
      <c r="J136" s="431"/>
      <c r="K136" s="431"/>
      <c r="L136" s="431"/>
      <c r="M136" s="431"/>
      <c r="N136" s="431"/>
      <c r="O136" s="436"/>
      <c r="P136" s="433"/>
      <c r="Q136" s="431"/>
      <c r="R136" s="435"/>
      <c r="S136" s="435"/>
      <c r="T136" s="435"/>
      <c r="U136" s="435"/>
      <c r="V136" s="435"/>
      <c r="W136" s="435"/>
      <c r="X136" s="435"/>
    </row>
    <row r="137" spans="1:25">
      <c r="A137" s="18"/>
      <c r="B137" s="47"/>
      <c r="C137" s="48"/>
      <c r="D137" s="195"/>
      <c r="E137" s="191"/>
      <c r="F137" s="196"/>
      <c r="G137" s="191"/>
      <c r="H137" s="196"/>
      <c r="I137" s="191"/>
      <c r="J137" s="191"/>
      <c r="K137" s="191"/>
      <c r="L137" s="191"/>
      <c r="M137" s="64"/>
      <c r="N137" s="64"/>
      <c r="O137" s="64"/>
    </row>
    <row r="138" spans="1:25">
      <c r="A138" s="18"/>
      <c r="B138" s="47"/>
      <c r="C138" s="48"/>
      <c r="D138" s="195"/>
      <c r="E138" s="191"/>
      <c r="F138" s="196"/>
      <c r="G138" s="191"/>
      <c r="H138" s="196"/>
      <c r="I138" s="191"/>
      <c r="J138" s="191"/>
      <c r="K138" s="191"/>
      <c r="L138" s="191"/>
      <c r="M138" s="64"/>
      <c r="N138" s="64"/>
      <c r="O138" s="64"/>
    </row>
    <row r="139" spans="1:25">
      <c r="A139" s="18"/>
      <c r="B139" s="47"/>
      <c r="C139" s="47"/>
      <c r="D139" s="47"/>
      <c r="E139" s="197"/>
      <c r="F139" s="197"/>
      <c r="G139" s="197"/>
      <c r="H139" s="198"/>
      <c r="I139" s="197"/>
      <c r="J139" s="197"/>
      <c r="K139" s="197"/>
      <c r="L139" s="197"/>
      <c r="M139" s="64"/>
      <c r="N139" s="64"/>
      <c r="O139" s="64"/>
    </row>
    <row r="140" spans="1:25">
      <c r="A140" s="18"/>
      <c r="B140" s="47"/>
      <c r="C140" s="48"/>
      <c r="D140" s="48"/>
      <c r="E140" s="18"/>
      <c r="F140" s="18"/>
      <c r="G140" s="18"/>
      <c r="H140" s="18"/>
      <c r="I140" s="18"/>
      <c r="J140" s="18"/>
      <c r="K140" s="18"/>
      <c r="M140" s="64"/>
      <c r="N140" s="64"/>
      <c r="O140" s="64"/>
    </row>
    <row r="141" spans="1:25">
      <c r="A141" s="18"/>
      <c r="B141" s="47"/>
      <c r="C141" s="48"/>
      <c r="D141" s="48"/>
      <c r="E141" s="18"/>
      <c r="F141" s="18"/>
      <c r="G141" s="18"/>
      <c r="H141" s="18"/>
      <c r="I141" s="18"/>
      <c r="J141" s="18"/>
      <c r="K141" s="18"/>
      <c r="M141" s="64"/>
      <c r="N141" s="64"/>
      <c r="O141" s="64"/>
    </row>
    <row r="142" spans="1:25" s="665" customFormat="1" ht="12.75">
      <c r="A142" s="667"/>
      <c r="B142" s="302"/>
      <c r="C142" s="302"/>
      <c r="D142" s="302"/>
      <c r="E142" s="302"/>
      <c r="F142" s="302"/>
      <c r="G142" s="663"/>
      <c r="H142" s="663"/>
      <c r="I142" s="663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W142" s="667"/>
      <c r="X142" s="667"/>
      <c r="Y142" s="667"/>
    </row>
    <row r="143" spans="1:25" s="665" customFormat="1" ht="12.75">
      <c r="A143" s="667"/>
      <c r="B143" s="302"/>
      <c r="C143" s="302"/>
      <c r="D143" s="302"/>
      <c r="E143" s="302"/>
      <c r="F143" s="302"/>
      <c r="G143" s="663"/>
      <c r="H143" s="663"/>
      <c r="I143" s="663"/>
      <c r="J143" s="667"/>
      <c r="K143" s="667"/>
      <c r="L143" s="667"/>
      <c r="M143" s="667"/>
      <c r="N143" s="667"/>
      <c r="O143" s="667"/>
      <c r="P143" s="667"/>
      <c r="Q143" s="667"/>
      <c r="R143" s="667"/>
      <c r="S143" s="667"/>
      <c r="T143" s="667"/>
      <c r="U143" s="667"/>
      <c r="V143" s="667"/>
      <c r="W143" s="667"/>
      <c r="X143" s="667"/>
      <c r="Y143" s="667"/>
    </row>
    <row r="144" spans="1:25" s="665" customFormat="1" ht="12.75">
      <c r="A144" s="667"/>
      <c r="B144" s="302"/>
      <c r="C144" s="302"/>
      <c r="D144" s="302"/>
      <c r="E144" s="302"/>
      <c r="F144" s="302"/>
      <c r="G144" s="663"/>
      <c r="H144" s="663"/>
      <c r="I144" s="663"/>
      <c r="J144" s="667"/>
      <c r="K144" s="667"/>
      <c r="L144" s="667"/>
      <c r="M144" s="667"/>
      <c r="N144" s="667"/>
      <c r="O144" s="667"/>
      <c r="P144" s="667"/>
      <c r="Q144" s="667"/>
      <c r="R144" s="667"/>
      <c r="S144" s="667"/>
      <c r="T144" s="667"/>
      <c r="U144" s="667"/>
      <c r="V144" s="667"/>
      <c r="W144" s="667"/>
      <c r="X144" s="667"/>
      <c r="Y144" s="667"/>
    </row>
    <row r="145" spans="1:25" s="665" customFormat="1" ht="12.75">
      <c r="A145" s="667"/>
      <c r="B145" s="302"/>
      <c r="C145" s="302"/>
      <c r="D145" s="302"/>
      <c r="E145" s="302"/>
      <c r="F145" s="302"/>
      <c r="G145" s="663"/>
      <c r="H145" s="663"/>
      <c r="I145" s="663"/>
      <c r="J145" s="667"/>
      <c r="K145" s="667"/>
      <c r="L145" s="667"/>
      <c r="M145" s="667"/>
      <c r="N145" s="667"/>
      <c r="O145" s="667"/>
      <c r="P145" s="667"/>
      <c r="Q145" s="667"/>
      <c r="R145" s="667"/>
      <c r="S145" s="667"/>
      <c r="T145" s="667"/>
      <c r="U145" s="667"/>
      <c r="V145" s="667"/>
      <c r="W145" s="667"/>
      <c r="X145" s="667"/>
      <c r="Y145" s="667"/>
    </row>
    <row r="146" spans="1:25" s="665" customFormat="1" ht="12.75">
      <c r="A146" s="667"/>
      <c r="B146" s="302"/>
      <c r="C146" s="302"/>
      <c r="D146" s="302"/>
      <c r="E146" s="302"/>
      <c r="F146" s="302"/>
      <c r="G146" s="663"/>
      <c r="H146" s="663"/>
      <c r="I146" s="663"/>
      <c r="J146" s="667"/>
      <c r="K146" s="667"/>
      <c r="L146" s="667"/>
      <c r="M146" s="667"/>
      <c r="N146" s="667"/>
      <c r="O146" s="667"/>
      <c r="P146" s="667"/>
      <c r="Q146" s="667"/>
      <c r="R146" s="667"/>
      <c r="S146" s="667"/>
      <c r="T146" s="667"/>
      <c r="U146" s="667"/>
      <c r="V146" s="667"/>
      <c r="W146" s="667"/>
      <c r="X146" s="667"/>
      <c r="Y146" s="667"/>
    </row>
    <row r="147" spans="1:25" s="665" customFormat="1" ht="12.75">
      <c r="A147" s="667"/>
      <c r="B147" s="302"/>
      <c r="C147" s="302"/>
      <c r="D147" s="302"/>
      <c r="E147" s="302"/>
      <c r="F147" s="302"/>
      <c r="G147" s="663"/>
      <c r="H147" s="663"/>
      <c r="I147" s="663"/>
      <c r="J147" s="667"/>
      <c r="K147" s="667"/>
      <c r="L147" s="667"/>
      <c r="M147" s="667"/>
      <c r="N147" s="667"/>
      <c r="O147" s="667"/>
      <c r="P147" s="667"/>
      <c r="Q147" s="667"/>
      <c r="R147" s="667"/>
      <c r="S147" s="667"/>
      <c r="T147" s="667"/>
      <c r="U147" s="667"/>
      <c r="V147" s="667"/>
      <c r="W147" s="667"/>
      <c r="X147" s="667"/>
      <c r="Y147" s="667"/>
    </row>
    <row r="148" spans="1:25" s="665" customFormat="1" ht="12.75">
      <c r="A148" s="667"/>
      <c r="B148" s="302"/>
      <c r="C148" s="302"/>
      <c r="D148" s="302"/>
      <c r="E148" s="302"/>
      <c r="F148" s="302"/>
      <c r="G148" s="663"/>
      <c r="H148" s="663"/>
      <c r="I148" s="663"/>
      <c r="J148" s="667"/>
      <c r="K148" s="667"/>
      <c r="L148" s="667"/>
      <c r="M148" s="667"/>
      <c r="N148" s="667"/>
      <c r="O148" s="667"/>
      <c r="P148" s="667"/>
      <c r="Q148" s="667"/>
      <c r="R148" s="667"/>
      <c r="S148" s="667"/>
      <c r="T148" s="667"/>
      <c r="U148" s="667"/>
      <c r="V148" s="667"/>
      <c r="W148" s="667"/>
      <c r="X148" s="667"/>
      <c r="Y148" s="667"/>
    </row>
    <row r="149" spans="1:25" s="665" customFormat="1" ht="12.75">
      <c r="A149" s="667"/>
      <c r="B149" s="302"/>
      <c r="C149" s="302"/>
      <c r="D149" s="302"/>
      <c r="E149" s="302"/>
      <c r="F149" s="302"/>
      <c r="G149" s="663"/>
      <c r="H149" s="663"/>
      <c r="I149" s="663"/>
      <c r="J149" s="667"/>
      <c r="K149" s="667"/>
      <c r="L149" s="667"/>
      <c r="M149" s="667"/>
      <c r="N149" s="667"/>
      <c r="O149" s="667"/>
      <c r="P149" s="667"/>
      <c r="Q149" s="667"/>
      <c r="R149" s="667"/>
      <c r="S149" s="667"/>
      <c r="T149" s="667"/>
      <c r="U149" s="667"/>
      <c r="V149" s="667"/>
      <c r="W149" s="667"/>
      <c r="X149" s="667"/>
      <c r="Y149" s="667"/>
    </row>
    <row r="150" spans="1:25" s="665" customFormat="1" ht="12.75">
      <c r="A150" s="667"/>
      <c r="B150" s="302"/>
      <c r="C150" s="302"/>
      <c r="D150" s="302"/>
      <c r="E150" s="302"/>
      <c r="F150" s="302"/>
      <c r="G150" s="663"/>
      <c r="H150" s="663"/>
      <c r="I150" s="663"/>
      <c r="J150" s="667"/>
      <c r="K150" s="667"/>
      <c r="L150" s="667"/>
      <c r="M150" s="667"/>
      <c r="N150" s="667"/>
      <c r="O150" s="667"/>
      <c r="P150" s="667"/>
      <c r="Q150" s="667"/>
      <c r="R150" s="667"/>
      <c r="S150" s="667"/>
      <c r="T150" s="667"/>
      <c r="U150" s="667"/>
      <c r="V150" s="667"/>
      <c r="W150" s="667"/>
      <c r="X150" s="667"/>
      <c r="Y150" s="667"/>
    </row>
    <row r="151" spans="1:25" s="665" customFormat="1" ht="12.75">
      <c r="A151" s="667"/>
      <c r="B151" s="302"/>
      <c r="C151" s="302"/>
      <c r="D151" s="302"/>
      <c r="E151" s="302"/>
      <c r="F151" s="302"/>
      <c r="G151" s="663"/>
      <c r="H151" s="663"/>
      <c r="I151" s="663"/>
      <c r="J151" s="667"/>
      <c r="K151" s="667"/>
      <c r="L151" s="667"/>
      <c r="M151" s="667"/>
      <c r="N151" s="667"/>
      <c r="O151" s="667"/>
      <c r="P151" s="667"/>
      <c r="Q151" s="667"/>
      <c r="R151" s="667"/>
      <c r="S151" s="667"/>
      <c r="T151" s="667"/>
      <c r="U151" s="667"/>
      <c r="V151" s="667"/>
      <c r="W151" s="667"/>
      <c r="X151" s="667"/>
      <c r="Y151" s="667"/>
    </row>
    <row r="152" spans="1:25" s="665" customFormat="1" ht="12.75">
      <c r="A152" s="667"/>
      <c r="B152" s="302"/>
      <c r="C152" s="302"/>
      <c r="D152" s="302"/>
      <c r="E152" s="302"/>
      <c r="F152" s="302"/>
      <c r="G152" s="663"/>
      <c r="H152" s="663"/>
      <c r="I152" s="663"/>
      <c r="J152" s="667"/>
      <c r="K152" s="667"/>
      <c r="L152" s="667"/>
      <c r="M152" s="667"/>
      <c r="N152" s="667"/>
      <c r="O152" s="667"/>
      <c r="P152" s="667"/>
      <c r="Q152" s="667"/>
      <c r="R152" s="667"/>
      <c r="S152" s="667"/>
      <c r="T152" s="667"/>
      <c r="U152" s="667"/>
      <c r="V152" s="667"/>
      <c r="W152" s="667"/>
      <c r="X152" s="667"/>
      <c r="Y152" s="667"/>
    </row>
    <row r="153" spans="1:25" s="665" customFormat="1" ht="12.75">
      <c r="A153" s="667"/>
      <c r="B153" s="302"/>
      <c r="C153" s="302"/>
      <c r="D153" s="302"/>
      <c r="E153" s="302"/>
      <c r="F153" s="302"/>
      <c r="G153" s="663"/>
      <c r="H153" s="663"/>
      <c r="I153" s="663"/>
      <c r="J153" s="667"/>
      <c r="K153" s="667"/>
      <c r="L153" s="667"/>
      <c r="M153" s="667"/>
      <c r="N153" s="667"/>
      <c r="O153" s="667"/>
      <c r="P153" s="667"/>
      <c r="Q153" s="667"/>
      <c r="R153" s="667"/>
      <c r="S153" s="667"/>
      <c r="T153" s="667"/>
      <c r="U153" s="667"/>
      <c r="V153" s="667"/>
      <c r="W153" s="667"/>
      <c r="X153" s="667"/>
      <c r="Y153" s="667"/>
    </row>
    <row r="154" spans="1:25" s="665" customFormat="1" ht="12.75">
      <c r="A154" s="667"/>
      <c r="B154" s="302"/>
      <c r="C154" s="302"/>
      <c r="D154" s="302"/>
      <c r="E154" s="302"/>
      <c r="F154" s="302"/>
      <c r="G154" s="663"/>
      <c r="H154" s="663"/>
      <c r="I154" s="663"/>
      <c r="J154" s="667"/>
      <c r="K154" s="667"/>
      <c r="L154" s="667"/>
      <c r="M154" s="667"/>
      <c r="N154" s="667"/>
      <c r="O154" s="667"/>
      <c r="P154" s="667"/>
      <c r="Q154" s="667"/>
      <c r="R154" s="667"/>
      <c r="S154" s="667"/>
      <c r="T154" s="667"/>
      <c r="U154" s="667"/>
      <c r="V154" s="667"/>
      <c r="W154" s="667"/>
      <c r="X154" s="667"/>
      <c r="Y154" s="667"/>
    </row>
    <row r="155" spans="1:25" s="665" customFormat="1" ht="12.75">
      <c r="A155" s="667"/>
      <c r="B155" s="302"/>
      <c r="C155" s="302"/>
      <c r="D155" s="302"/>
      <c r="E155" s="302"/>
      <c r="F155" s="302"/>
      <c r="G155" s="663"/>
      <c r="H155" s="663"/>
      <c r="I155" s="663"/>
      <c r="J155" s="667"/>
      <c r="K155" s="667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  <c r="V155" s="667"/>
      <c r="W155" s="667"/>
      <c r="X155" s="667"/>
      <c r="Y155" s="667"/>
    </row>
    <row r="156" spans="1:25" s="665" customFormat="1" ht="12.75">
      <c r="A156" s="667"/>
      <c r="B156" s="302"/>
      <c r="C156" s="302"/>
      <c r="D156" s="302"/>
      <c r="E156" s="302"/>
      <c r="F156" s="302"/>
      <c r="G156" s="663"/>
      <c r="H156" s="663"/>
      <c r="I156" s="663"/>
      <c r="J156" s="667"/>
      <c r="K156" s="667"/>
      <c r="L156" s="667"/>
      <c r="M156" s="667"/>
      <c r="N156" s="667"/>
      <c r="O156" s="667"/>
      <c r="P156" s="667"/>
      <c r="Q156" s="667"/>
      <c r="R156" s="667"/>
      <c r="S156" s="667"/>
      <c r="T156" s="667"/>
      <c r="U156" s="667"/>
      <c r="V156" s="667"/>
      <c r="W156" s="667"/>
      <c r="X156" s="667"/>
      <c r="Y156" s="667"/>
    </row>
    <row r="157" spans="1:25" s="665" customFormat="1" ht="12.75">
      <c r="A157" s="667"/>
      <c r="B157" s="302"/>
      <c r="C157" s="302"/>
      <c r="D157" s="302"/>
      <c r="E157" s="302"/>
      <c r="F157" s="302"/>
      <c r="G157" s="663"/>
      <c r="H157" s="663"/>
      <c r="I157" s="663"/>
      <c r="J157" s="667"/>
      <c r="K157" s="667"/>
      <c r="L157" s="667"/>
      <c r="M157" s="667"/>
      <c r="N157" s="667"/>
      <c r="O157" s="667"/>
      <c r="P157" s="667"/>
      <c r="Q157" s="667"/>
      <c r="R157" s="667"/>
      <c r="S157" s="667"/>
      <c r="T157" s="667"/>
      <c r="U157" s="667"/>
      <c r="V157" s="667"/>
      <c r="W157" s="667"/>
      <c r="X157" s="667"/>
      <c r="Y157" s="667"/>
    </row>
    <row r="158" spans="1:25" s="665" customFormat="1" ht="12.75">
      <c r="A158" s="667"/>
      <c r="B158" s="302"/>
      <c r="C158" s="302"/>
      <c r="D158" s="302"/>
      <c r="E158" s="302"/>
      <c r="F158" s="302"/>
      <c r="G158" s="663"/>
      <c r="H158" s="663"/>
      <c r="I158" s="663"/>
      <c r="J158" s="667"/>
      <c r="K158" s="667"/>
      <c r="L158" s="667"/>
      <c r="M158" s="667"/>
      <c r="N158" s="667"/>
      <c r="O158" s="667"/>
      <c r="P158" s="667"/>
      <c r="Q158" s="667"/>
      <c r="R158" s="667"/>
      <c r="S158" s="667"/>
      <c r="T158" s="667"/>
      <c r="U158" s="667"/>
      <c r="V158" s="667"/>
      <c r="W158" s="667"/>
      <c r="X158" s="667"/>
      <c r="Y158" s="667"/>
    </row>
    <row r="159" spans="1:25" s="665" customFormat="1" ht="12.75">
      <c r="A159" s="667"/>
      <c r="B159" s="302"/>
      <c r="C159" s="302"/>
      <c r="D159" s="302"/>
      <c r="E159" s="302"/>
      <c r="F159" s="302"/>
      <c r="G159" s="663"/>
      <c r="H159" s="663"/>
      <c r="I159" s="663"/>
      <c r="J159" s="667"/>
      <c r="K159" s="667"/>
      <c r="L159" s="667"/>
      <c r="M159" s="667"/>
      <c r="N159" s="667"/>
      <c r="O159" s="667"/>
      <c r="P159" s="667"/>
      <c r="Q159" s="667"/>
      <c r="R159" s="667"/>
      <c r="S159" s="667"/>
      <c r="T159" s="667"/>
      <c r="U159" s="667"/>
      <c r="V159" s="667"/>
      <c r="W159" s="667"/>
      <c r="X159" s="667"/>
      <c r="Y159" s="667"/>
    </row>
    <row r="160" spans="1:25" s="665" customFormat="1" ht="12.75">
      <c r="A160" s="667"/>
      <c r="B160" s="302"/>
      <c r="C160" s="302"/>
      <c r="D160" s="302"/>
      <c r="E160" s="302"/>
      <c r="F160" s="302"/>
      <c r="G160" s="663"/>
      <c r="H160" s="663"/>
      <c r="I160" s="663"/>
      <c r="J160" s="667"/>
      <c r="K160" s="667"/>
      <c r="L160" s="667"/>
      <c r="M160" s="667"/>
      <c r="N160" s="667"/>
      <c r="O160" s="667"/>
      <c r="P160" s="667"/>
      <c r="Q160" s="667"/>
      <c r="R160" s="667"/>
      <c r="S160" s="667"/>
      <c r="T160" s="667"/>
      <c r="U160" s="667"/>
      <c r="V160" s="667"/>
      <c r="W160" s="667"/>
      <c r="X160" s="667"/>
      <c r="Y160" s="667"/>
    </row>
    <row r="161" spans="1:25" s="665" customFormat="1" ht="12.75">
      <c r="A161" s="667"/>
      <c r="B161" s="302"/>
      <c r="C161" s="302"/>
      <c r="D161" s="302"/>
      <c r="E161" s="302"/>
      <c r="F161" s="302"/>
      <c r="G161" s="663"/>
      <c r="H161" s="663"/>
      <c r="I161" s="663"/>
      <c r="J161" s="667"/>
      <c r="K161" s="667"/>
      <c r="L161" s="667"/>
      <c r="M161" s="667"/>
      <c r="N161" s="667"/>
      <c r="O161" s="667"/>
      <c r="P161" s="667"/>
      <c r="Q161" s="667"/>
      <c r="R161" s="667"/>
      <c r="S161" s="667"/>
      <c r="T161" s="667"/>
      <c r="U161" s="667"/>
      <c r="V161" s="667"/>
      <c r="W161" s="667"/>
      <c r="X161" s="667"/>
      <c r="Y161" s="667"/>
    </row>
    <row r="162" spans="1:25" s="665" customFormat="1" ht="12.75">
      <c r="A162" s="667"/>
      <c r="B162" s="302"/>
      <c r="C162" s="302"/>
      <c r="D162" s="302"/>
      <c r="E162" s="302"/>
      <c r="F162" s="302"/>
      <c r="G162" s="663"/>
      <c r="H162" s="663"/>
      <c r="I162" s="663"/>
      <c r="J162" s="667"/>
      <c r="K162" s="667"/>
      <c r="L162" s="667"/>
      <c r="M162" s="667"/>
      <c r="N162" s="667"/>
      <c r="O162" s="667"/>
      <c r="P162" s="667"/>
      <c r="Q162" s="667"/>
      <c r="R162" s="667"/>
      <c r="S162" s="667"/>
      <c r="T162" s="667"/>
      <c r="U162" s="667"/>
      <c r="V162" s="667"/>
      <c r="W162" s="667"/>
      <c r="X162" s="667"/>
      <c r="Y162" s="667"/>
    </row>
    <row r="163" spans="1:25" s="665" customFormat="1" ht="12.75">
      <c r="A163" s="667"/>
      <c r="B163" s="302"/>
      <c r="C163" s="302"/>
      <c r="D163" s="302"/>
      <c r="E163" s="302"/>
      <c r="F163" s="302"/>
      <c r="G163" s="663"/>
      <c r="H163" s="663"/>
      <c r="I163" s="663"/>
      <c r="J163" s="667"/>
      <c r="K163" s="667"/>
      <c r="L163" s="667"/>
      <c r="M163" s="667"/>
      <c r="N163" s="667"/>
      <c r="O163" s="667"/>
      <c r="P163" s="667"/>
      <c r="Q163" s="667"/>
      <c r="R163" s="667"/>
      <c r="S163" s="667"/>
      <c r="T163" s="667"/>
      <c r="U163" s="667"/>
      <c r="V163" s="667"/>
      <c r="W163" s="667"/>
      <c r="X163" s="667"/>
      <c r="Y163" s="667"/>
    </row>
    <row r="164" spans="1:25" s="665" customFormat="1" ht="12.75">
      <c r="A164" s="667"/>
      <c r="B164" s="302"/>
      <c r="C164" s="302"/>
      <c r="D164" s="302"/>
      <c r="E164" s="302"/>
      <c r="F164" s="302"/>
      <c r="G164" s="663"/>
      <c r="H164" s="663"/>
      <c r="I164" s="663"/>
      <c r="J164" s="667"/>
      <c r="K164" s="667"/>
      <c r="L164" s="667"/>
      <c r="M164" s="667"/>
      <c r="N164" s="667"/>
      <c r="O164" s="667"/>
      <c r="P164" s="667"/>
      <c r="Q164" s="667"/>
      <c r="R164" s="667"/>
      <c r="S164" s="667"/>
      <c r="T164" s="667"/>
      <c r="U164" s="667"/>
      <c r="V164" s="667"/>
      <c r="W164" s="667"/>
      <c r="X164" s="667"/>
      <c r="Y164" s="667"/>
    </row>
    <row r="165" spans="1:25" s="665" customFormat="1" ht="12.75">
      <c r="A165" s="667"/>
      <c r="B165" s="302"/>
      <c r="C165" s="302"/>
      <c r="D165" s="302"/>
      <c r="E165" s="302"/>
      <c r="F165" s="302"/>
      <c r="G165" s="663"/>
      <c r="H165" s="663"/>
      <c r="I165" s="663"/>
      <c r="J165" s="667"/>
      <c r="K165" s="667"/>
      <c r="L165" s="667"/>
      <c r="M165" s="667"/>
      <c r="N165" s="667"/>
      <c r="O165" s="667"/>
      <c r="P165" s="667"/>
      <c r="Q165" s="667"/>
      <c r="R165" s="667"/>
      <c r="S165" s="667"/>
      <c r="T165" s="667"/>
      <c r="U165" s="667"/>
      <c r="V165" s="667"/>
      <c r="W165" s="667"/>
      <c r="X165" s="667"/>
      <c r="Y165" s="667"/>
    </row>
    <row r="166" spans="1:25" s="665" customFormat="1" ht="12.75">
      <c r="A166" s="667"/>
      <c r="B166" s="928" t="s">
        <v>955</v>
      </c>
      <c r="C166" s="302"/>
      <c r="D166" s="302"/>
      <c r="E166" s="302"/>
      <c r="F166" s="302"/>
      <c r="G166" s="663"/>
      <c r="H166" s="663"/>
      <c r="I166" s="663"/>
      <c r="J166" s="667"/>
      <c r="K166" s="667"/>
      <c r="L166" s="667"/>
      <c r="M166" s="667"/>
      <c r="N166" s="667"/>
      <c r="O166" s="667"/>
      <c r="P166" s="667"/>
      <c r="Q166" s="667"/>
      <c r="R166" s="667"/>
      <c r="S166" s="667"/>
      <c r="T166" s="667"/>
      <c r="U166" s="667"/>
      <c r="V166" s="667"/>
      <c r="W166" s="667"/>
      <c r="X166" s="667"/>
      <c r="Y166" s="667"/>
    </row>
    <row r="167" spans="1:25" s="665" customFormat="1" ht="12.75">
      <c r="A167" s="667"/>
      <c r="B167" s="928" t="s">
        <v>956</v>
      </c>
      <c r="C167" s="302"/>
      <c r="D167" s="302"/>
      <c r="E167" s="302"/>
      <c r="F167" s="302"/>
      <c r="G167" s="663"/>
      <c r="H167" s="663"/>
      <c r="I167" s="663"/>
      <c r="J167" s="667"/>
      <c r="K167" s="667"/>
      <c r="L167" s="667"/>
      <c r="M167" s="667"/>
      <c r="N167" s="667"/>
      <c r="O167" s="667"/>
      <c r="P167" s="667"/>
      <c r="Q167" s="667"/>
      <c r="R167" s="667"/>
      <c r="S167" s="667"/>
      <c r="T167" s="667"/>
      <c r="U167" s="667"/>
      <c r="V167" s="667"/>
      <c r="W167" s="667"/>
      <c r="X167" s="667"/>
      <c r="Y167" s="667"/>
    </row>
    <row r="168" spans="1:25" s="665" customFormat="1" ht="12.75">
      <c r="A168" s="667"/>
      <c r="B168" s="302"/>
      <c r="C168" s="302"/>
      <c r="D168" s="302"/>
      <c r="E168" s="302"/>
      <c r="F168" s="302"/>
      <c r="G168" s="663"/>
      <c r="H168" s="663"/>
      <c r="I168" s="663"/>
      <c r="J168" s="667"/>
      <c r="K168" s="667"/>
      <c r="L168" s="667"/>
      <c r="M168" s="667"/>
      <c r="N168" s="667"/>
      <c r="O168" s="667"/>
      <c r="P168" s="667"/>
      <c r="Q168" s="667"/>
      <c r="R168" s="667"/>
      <c r="S168" s="667"/>
      <c r="T168" s="667"/>
      <c r="U168" s="667"/>
      <c r="V168" s="667"/>
      <c r="W168" s="667"/>
      <c r="X168" s="667"/>
      <c r="Y168" s="667"/>
    </row>
    <row r="169" spans="1:25" s="665" customFormat="1" ht="12.75">
      <c r="A169" s="667"/>
      <c r="B169" s="302"/>
      <c r="C169" s="302"/>
      <c r="D169" s="302"/>
      <c r="E169" s="302"/>
      <c r="F169" s="302"/>
      <c r="G169" s="663"/>
      <c r="H169" s="663"/>
      <c r="I169" s="663"/>
      <c r="J169" s="667"/>
      <c r="K169" s="667"/>
      <c r="L169" s="667"/>
      <c r="M169" s="667"/>
      <c r="N169" s="667"/>
      <c r="O169" s="667"/>
      <c r="P169" s="667"/>
      <c r="Q169" s="667"/>
      <c r="R169" s="667"/>
      <c r="S169" s="667"/>
      <c r="T169" s="667"/>
      <c r="U169" s="667"/>
      <c r="V169" s="667"/>
      <c r="W169" s="667"/>
      <c r="X169" s="667"/>
      <c r="Y169" s="667"/>
    </row>
    <row r="170" spans="1:25" s="665" customFormat="1" ht="15.75">
      <c r="A170" s="667"/>
      <c r="B170" s="1333" t="s">
        <v>886</v>
      </c>
      <c r="C170" s="1333"/>
      <c r="D170" s="1333"/>
      <c r="E170" s="1333"/>
      <c r="F170" s="1333"/>
      <c r="G170" s="1333"/>
      <c r="H170" s="1333"/>
      <c r="I170" s="1333"/>
      <c r="J170" s="1333"/>
      <c r="K170" s="1333"/>
      <c r="L170" s="1333"/>
      <c r="M170" s="1333"/>
      <c r="N170" s="1333"/>
      <c r="O170" s="1333"/>
      <c r="P170" s="667"/>
      <c r="Q170" s="667"/>
      <c r="R170" s="667"/>
      <c r="S170" s="667"/>
      <c r="T170" s="667"/>
      <c r="U170" s="667"/>
      <c r="V170" s="667"/>
      <c r="W170" s="667"/>
      <c r="X170" s="667"/>
      <c r="Y170" s="667"/>
    </row>
    <row r="171" spans="1:25" s="665" customFormat="1" ht="15.75">
      <c r="A171" s="667"/>
      <c r="B171" s="1333" t="s">
        <v>543</v>
      </c>
      <c r="C171" s="1333"/>
      <c r="D171" s="1333"/>
      <c r="E171" s="1333"/>
      <c r="F171" s="1333"/>
      <c r="G171" s="1333"/>
      <c r="H171" s="1333"/>
      <c r="I171" s="1333"/>
      <c r="J171" s="1333"/>
      <c r="K171" s="1333"/>
      <c r="L171" s="1333"/>
      <c r="M171" s="1333"/>
      <c r="N171" s="1333"/>
      <c r="O171" s="1333"/>
      <c r="P171" s="667"/>
      <c r="Q171" s="667"/>
      <c r="R171" s="667"/>
      <c r="S171" s="667"/>
      <c r="T171" s="667"/>
      <c r="U171" s="667"/>
      <c r="V171" s="667"/>
      <c r="W171" s="667"/>
      <c r="X171" s="667"/>
      <c r="Y171" s="667"/>
    </row>
    <row r="172" spans="1:25" s="665" customFormat="1" ht="15.75">
      <c r="A172" s="667"/>
      <c r="B172" s="1334" t="s">
        <v>887</v>
      </c>
      <c r="C172" s="1334"/>
      <c r="D172" s="1334"/>
      <c r="E172" s="1334"/>
      <c r="F172" s="1334"/>
      <c r="G172" s="1334"/>
      <c r="H172" s="1334"/>
      <c r="I172" s="1334"/>
      <c r="J172" s="1334"/>
      <c r="K172" s="1334"/>
      <c r="L172" s="1334"/>
      <c r="M172" s="1334"/>
      <c r="N172" s="1334"/>
      <c r="O172" s="1334"/>
      <c r="P172" s="667"/>
      <c r="Q172" s="667"/>
      <c r="R172" s="667"/>
      <c r="S172" s="667"/>
      <c r="T172" s="667"/>
      <c r="U172" s="667"/>
      <c r="V172" s="667"/>
      <c r="W172" s="667"/>
      <c r="X172" s="667"/>
      <c r="Y172" s="667"/>
    </row>
    <row r="173" spans="1:25" s="665" customFormat="1" ht="15.75">
      <c r="A173" s="667"/>
      <c r="B173" s="1351" t="s">
        <v>958</v>
      </c>
      <c r="C173" s="1351"/>
      <c r="D173" s="1351"/>
      <c r="E173" s="1351"/>
      <c r="F173" s="1351"/>
      <c r="G173" s="1351"/>
      <c r="H173" s="1351"/>
      <c r="I173" s="1351"/>
      <c r="J173" s="1351"/>
      <c r="K173" s="1351"/>
      <c r="L173" s="1351"/>
      <c r="M173" s="1351"/>
      <c r="N173" s="1351"/>
      <c r="O173" s="1351"/>
      <c r="P173" s="667"/>
      <c r="Q173" s="667"/>
      <c r="R173" s="667"/>
      <c r="S173" s="667"/>
      <c r="T173" s="667"/>
      <c r="U173" s="667"/>
      <c r="V173" s="667"/>
      <c r="W173" s="667"/>
      <c r="X173" s="667"/>
      <c r="Y173" s="667"/>
    </row>
    <row r="174" spans="1:25" s="857" customFormat="1" ht="24.95" customHeight="1">
      <c r="A174" s="859"/>
      <c r="B174" s="1110" t="s">
        <v>117</v>
      </c>
      <c r="C174" s="1111" t="s">
        <v>14</v>
      </c>
      <c r="D174" s="1111" t="s">
        <v>12</v>
      </c>
      <c r="E174" s="1111" t="s">
        <v>888</v>
      </c>
      <c r="F174" s="1110" t="s">
        <v>889</v>
      </c>
      <c r="G174" s="1110" t="s">
        <v>890</v>
      </c>
      <c r="H174" s="1110" t="s">
        <v>15</v>
      </c>
      <c r="I174" s="1110" t="s">
        <v>537</v>
      </c>
      <c r="J174" s="1110" t="s">
        <v>538</v>
      </c>
      <c r="K174" s="1110" t="s">
        <v>539</v>
      </c>
      <c r="L174" s="1110" t="s">
        <v>891</v>
      </c>
      <c r="M174" s="1110" t="s">
        <v>541</v>
      </c>
      <c r="N174" s="1110" t="s">
        <v>892</v>
      </c>
      <c r="O174" s="1112" t="s">
        <v>830</v>
      </c>
      <c r="P174" s="859"/>
      <c r="Q174" s="859"/>
      <c r="R174" s="859"/>
      <c r="S174" s="859"/>
      <c r="T174" s="859"/>
      <c r="U174" s="859"/>
      <c r="V174" s="859"/>
      <c r="W174" s="859"/>
      <c r="X174" s="859"/>
      <c r="Y174" s="859"/>
    </row>
    <row r="175" spans="1:25" s="17" customFormat="1" ht="24.95" customHeight="1">
      <c r="A175" s="1124"/>
      <c r="B175" s="1113" t="s">
        <v>893</v>
      </c>
      <c r="C175" s="1125">
        <v>4273058.1800000006</v>
      </c>
      <c r="D175" s="1125">
        <v>2915094.4</v>
      </c>
      <c r="E175" s="1125">
        <v>3408264.87</v>
      </c>
      <c r="F175" s="1125">
        <v>2252562.2199999997</v>
      </c>
      <c r="G175" s="1125">
        <v>3424191.96</v>
      </c>
      <c r="H175" s="1125">
        <v>2636709.14</v>
      </c>
      <c r="I175" s="1125">
        <v>1990550.0799999998</v>
      </c>
      <c r="J175" s="1125">
        <v>2591244.33</v>
      </c>
      <c r="K175" s="1125">
        <v>1552444.6</v>
      </c>
      <c r="L175" s="1125">
        <v>1732101.0699999998</v>
      </c>
      <c r="M175" s="1125">
        <v>2947205.21</v>
      </c>
      <c r="N175" s="1125">
        <v>3481596.23</v>
      </c>
      <c r="O175" s="1125">
        <v>33205022.290000003</v>
      </c>
      <c r="P175" s="1124"/>
      <c r="Q175" s="1124"/>
      <c r="R175" s="1124"/>
      <c r="S175" s="1124"/>
      <c r="T175" s="1124"/>
      <c r="U175" s="1124"/>
      <c r="V175" s="1124"/>
      <c r="W175" s="1124"/>
      <c r="X175" s="1124"/>
      <c r="Y175" s="1124"/>
    </row>
    <row r="176" spans="1:25" s="17" customFormat="1" ht="24.95" customHeight="1">
      <c r="A176" s="1124"/>
      <c r="B176" s="1114" t="s">
        <v>894</v>
      </c>
      <c r="C176" s="1126"/>
      <c r="D176" s="1126"/>
      <c r="E176" s="1126"/>
      <c r="F176" s="1126"/>
      <c r="G176" s="1127"/>
      <c r="H176" s="1127"/>
      <c r="I176" s="1128"/>
      <c r="J176" s="1128"/>
      <c r="K176" s="1126"/>
      <c r="L176" s="1128">
        <v>350000</v>
      </c>
      <c r="M176" s="1128">
        <v>300000</v>
      </c>
      <c r="N176" s="1128">
        <v>250000</v>
      </c>
      <c r="O176" s="1125">
        <v>900000</v>
      </c>
      <c r="P176" s="1124"/>
      <c r="Q176" s="1124"/>
      <c r="R176" s="1124"/>
      <c r="S176" s="1124"/>
      <c r="T176" s="1124"/>
      <c r="U176" s="1124"/>
      <c r="V176" s="1124"/>
      <c r="W176" s="1124"/>
      <c r="X176" s="1124"/>
      <c r="Y176" s="1124"/>
    </row>
    <row r="177" spans="1:25" s="17" customFormat="1" ht="24.95" customHeight="1">
      <c r="A177" s="1124"/>
      <c r="B177" s="1114" t="s">
        <v>1022</v>
      </c>
      <c r="C177" s="1126"/>
      <c r="D177" s="1126"/>
      <c r="E177" s="1126"/>
      <c r="F177" s="1126"/>
      <c r="G177" s="1127"/>
      <c r="H177" s="1127"/>
      <c r="I177" s="1128">
        <v>18373.34</v>
      </c>
      <c r="J177" s="1128"/>
      <c r="K177" s="1126"/>
      <c r="L177" s="1128"/>
      <c r="M177" s="1126"/>
      <c r="N177" s="1128">
        <v>90000</v>
      </c>
      <c r="O177" s="1125">
        <v>108373.34</v>
      </c>
      <c r="P177" s="1124"/>
      <c r="Q177" s="1124"/>
      <c r="R177" s="1124"/>
      <c r="S177" s="1124"/>
      <c r="T177" s="1124"/>
      <c r="U177" s="1124"/>
      <c r="V177" s="1124"/>
      <c r="W177" s="1124"/>
      <c r="X177" s="1124"/>
      <c r="Y177" s="1124"/>
    </row>
    <row r="178" spans="1:25" s="17" customFormat="1" ht="24.95" customHeight="1">
      <c r="A178" s="1124"/>
      <c r="B178" s="1114" t="s">
        <v>895</v>
      </c>
      <c r="C178" s="1129">
        <v>150000</v>
      </c>
      <c r="D178" s="1129">
        <v>150000</v>
      </c>
      <c r="E178" s="1130"/>
      <c r="F178" s="1130"/>
      <c r="G178" s="1131"/>
      <c r="H178" s="1131"/>
      <c r="I178" s="1129">
        <v>83333.34</v>
      </c>
      <c r="J178" s="1129">
        <v>83333.34</v>
      </c>
      <c r="K178" s="1129">
        <v>83333.34</v>
      </c>
      <c r="L178" s="1129">
        <v>300000</v>
      </c>
      <c r="M178" s="1129">
        <v>300000</v>
      </c>
      <c r="N178" s="1129">
        <v>250000</v>
      </c>
      <c r="O178" s="1125">
        <v>1400000.02</v>
      </c>
      <c r="P178" s="1124"/>
      <c r="Q178" s="1124"/>
      <c r="R178" s="1124"/>
      <c r="S178" s="1124"/>
      <c r="T178" s="1124"/>
      <c r="U178" s="1124"/>
      <c r="V178" s="1124"/>
      <c r="W178" s="1124"/>
      <c r="X178" s="1124"/>
      <c r="Y178" s="1124"/>
    </row>
    <row r="179" spans="1:25" s="17" customFormat="1" ht="24.95" customHeight="1">
      <c r="A179" s="1124"/>
      <c r="B179" s="1114" t="s">
        <v>896</v>
      </c>
      <c r="C179" s="1129"/>
      <c r="D179" s="1129"/>
      <c r="E179" s="1130"/>
      <c r="F179" s="1130"/>
      <c r="G179" s="1131"/>
      <c r="H179" s="1131"/>
      <c r="I179" s="1129">
        <v>30000</v>
      </c>
      <c r="J179" s="1129">
        <v>30000</v>
      </c>
      <c r="K179" s="1129">
        <v>30000</v>
      </c>
      <c r="L179" s="1129">
        <v>0</v>
      </c>
      <c r="M179" s="1129"/>
      <c r="N179" s="1129">
        <v>0</v>
      </c>
      <c r="O179" s="1125">
        <v>90000</v>
      </c>
      <c r="P179" s="1124"/>
      <c r="Q179" s="1124"/>
      <c r="R179" s="1124"/>
      <c r="S179" s="1124"/>
      <c r="T179" s="1124"/>
      <c r="U179" s="1124"/>
      <c r="V179" s="1124"/>
      <c r="W179" s="1124"/>
      <c r="X179" s="1124"/>
      <c r="Y179" s="1124"/>
    </row>
    <row r="180" spans="1:25" s="17" customFormat="1" ht="24.95" customHeight="1">
      <c r="A180" s="1124"/>
      <c r="B180" s="1114" t="s">
        <v>897</v>
      </c>
      <c r="C180" s="1129"/>
      <c r="D180" s="1129"/>
      <c r="E180" s="1130"/>
      <c r="F180" s="1130"/>
      <c r="G180" s="1131"/>
      <c r="H180" s="1131"/>
      <c r="I180" s="1129">
        <v>3000</v>
      </c>
      <c r="J180" s="1129">
        <v>3000</v>
      </c>
      <c r="K180" s="1129">
        <v>3000</v>
      </c>
      <c r="L180" s="1129">
        <v>3333.34</v>
      </c>
      <c r="M180" s="1129">
        <v>3333.34</v>
      </c>
      <c r="N180" s="1129">
        <v>3333.33</v>
      </c>
      <c r="O180" s="1125">
        <v>19000.010000000002</v>
      </c>
      <c r="P180" s="1124"/>
      <c r="Q180" s="1124"/>
      <c r="R180" s="1124"/>
      <c r="S180" s="1124"/>
      <c r="T180" s="1124"/>
      <c r="U180" s="1124"/>
      <c r="V180" s="1124"/>
      <c r="W180" s="1124"/>
      <c r="X180" s="1124"/>
      <c r="Y180" s="1124"/>
    </row>
    <row r="181" spans="1:25" s="17" customFormat="1" ht="24.95" customHeight="1">
      <c r="A181" s="1124"/>
      <c r="B181" s="1114" t="s">
        <v>898</v>
      </c>
      <c r="C181" s="1132">
        <v>599345.09000000008</v>
      </c>
      <c r="D181" s="1129"/>
      <c r="E181" s="1129">
        <v>240786.05000000002</v>
      </c>
      <c r="F181" s="1129"/>
      <c r="G181" s="1133"/>
      <c r="H181" s="1133"/>
      <c r="I181" s="1129"/>
      <c r="J181" s="1129"/>
      <c r="K181" s="1129"/>
      <c r="L181" s="1129"/>
      <c r="M181" s="1129"/>
      <c r="N181" s="1129"/>
      <c r="O181" s="1125">
        <v>840131.14000000013</v>
      </c>
      <c r="P181" s="1124"/>
      <c r="Q181" s="1124"/>
      <c r="R181" s="1124"/>
      <c r="S181" s="1124"/>
      <c r="T181" s="1124"/>
      <c r="U181" s="1124"/>
      <c r="V181" s="1124"/>
      <c r="W181" s="1124"/>
      <c r="X181" s="1124"/>
      <c r="Y181" s="1124"/>
    </row>
    <row r="182" spans="1:25" s="17" customFormat="1" ht="24.95" customHeight="1">
      <c r="A182" s="1124"/>
      <c r="B182" s="1114" t="s">
        <v>1023</v>
      </c>
      <c r="C182" s="1132">
        <v>660000</v>
      </c>
      <c r="D182" s="1129">
        <v>700000</v>
      </c>
      <c r="E182" s="1129">
        <v>400000</v>
      </c>
      <c r="F182" s="1129"/>
      <c r="G182" s="1134"/>
      <c r="H182" s="1133"/>
      <c r="I182" s="1129"/>
      <c r="J182" s="1129"/>
      <c r="K182" s="1129"/>
      <c r="L182" s="1129"/>
      <c r="M182" s="1129"/>
      <c r="N182" s="1129"/>
      <c r="O182" s="1125">
        <v>1760000</v>
      </c>
      <c r="P182" s="1124"/>
      <c r="Q182" s="1124"/>
      <c r="R182" s="1124"/>
      <c r="S182" s="1124"/>
      <c r="T182" s="1124"/>
      <c r="U182" s="1124"/>
      <c r="V182" s="1124"/>
      <c r="W182" s="1124"/>
      <c r="X182" s="1124"/>
      <c r="Y182" s="1124"/>
    </row>
    <row r="183" spans="1:25" s="17" customFormat="1" ht="24.95" customHeight="1">
      <c r="A183" s="1124"/>
      <c r="B183" s="1114" t="s">
        <v>899</v>
      </c>
      <c r="C183" s="1132">
        <v>587952.54</v>
      </c>
      <c r="D183" s="1129">
        <v>232001.03</v>
      </c>
      <c r="E183" s="1129">
        <v>555980.85</v>
      </c>
      <c r="F183" s="1129"/>
      <c r="G183" s="1134"/>
      <c r="H183" s="1133"/>
      <c r="I183" s="1129"/>
      <c r="J183" s="1129"/>
      <c r="K183" s="1129"/>
      <c r="L183" s="1129"/>
      <c r="M183" s="1129"/>
      <c r="N183" s="1129"/>
      <c r="O183" s="1125">
        <v>1375934.42</v>
      </c>
      <c r="P183" s="1124"/>
      <c r="Q183" s="1124"/>
      <c r="R183" s="1124"/>
      <c r="S183" s="1124"/>
      <c r="T183" s="1124"/>
      <c r="U183" s="1124"/>
      <c r="V183" s="1124"/>
      <c r="W183" s="1124"/>
      <c r="X183" s="1124"/>
      <c r="Y183" s="1124"/>
    </row>
    <row r="184" spans="1:25" s="17" customFormat="1" ht="24.95" customHeight="1">
      <c r="A184" s="1124"/>
      <c r="B184" s="1114" t="s">
        <v>1024</v>
      </c>
      <c r="C184" s="1129">
        <v>714596.19</v>
      </c>
      <c r="D184" s="1129">
        <v>457435.56</v>
      </c>
      <c r="E184" s="1129">
        <v>534721.73</v>
      </c>
      <c r="F184" s="1129"/>
      <c r="G184" s="1134"/>
      <c r="H184" s="1133"/>
      <c r="I184" s="1129"/>
      <c r="J184" s="1129"/>
      <c r="K184" s="1129"/>
      <c r="L184" s="1129"/>
      <c r="M184" s="1129"/>
      <c r="N184" s="1129"/>
      <c r="O184" s="1125">
        <v>1706753.48</v>
      </c>
      <c r="P184" s="1124"/>
      <c r="Q184" s="1124"/>
      <c r="R184" s="1124"/>
      <c r="S184" s="1124"/>
      <c r="T184" s="1124"/>
      <c r="U184" s="1124"/>
      <c r="V184" s="1124"/>
      <c r="W184" s="1124"/>
      <c r="X184" s="1124"/>
      <c r="Y184" s="1124"/>
    </row>
    <row r="185" spans="1:25" s="17" customFormat="1" ht="24.95" customHeight="1">
      <c r="A185" s="1124"/>
      <c r="B185" s="1114" t="s">
        <v>900</v>
      </c>
      <c r="C185" s="1132">
        <v>452126.56</v>
      </c>
      <c r="D185" s="1129">
        <v>330000</v>
      </c>
      <c r="E185" s="1129">
        <v>768247.45000000007</v>
      </c>
      <c r="F185" s="1129"/>
      <c r="G185" s="1134"/>
      <c r="H185" s="1133"/>
      <c r="I185" s="1129"/>
      <c r="J185" s="1129"/>
      <c r="K185" s="1129"/>
      <c r="L185" s="1129"/>
      <c r="M185" s="1129"/>
      <c r="N185" s="1129"/>
      <c r="O185" s="1125">
        <v>1550374.0100000002</v>
      </c>
      <c r="P185" s="1124"/>
      <c r="Q185" s="1124"/>
      <c r="R185" s="1124"/>
      <c r="S185" s="1124"/>
      <c r="T185" s="1124"/>
      <c r="U185" s="1124"/>
      <c r="V185" s="1124"/>
      <c r="W185" s="1124"/>
      <c r="X185" s="1124"/>
      <c r="Y185" s="1124"/>
    </row>
    <row r="186" spans="1:25" s="17" customFormat="1" ht="24.95" customHeight="1">
      <c r="A186" s="1124"/>
      <c r="B186" s="1114" t="s">
        <v>1025</v>
      </c>
      <c r="C186" s="1132">
        <v>390000</v>
      </c>
      <c r="D186" s="1129">
        <v>707749.99</v>
      </c>
      <c r="E186" s="1129">
        <v>749637.41</v>
      </c>
      <c r="F186" s="1129"/>
      <c r="G186" s="1134"/>
      <c r="H186" s="1133"/>
      <c r="I186" s="1129"/>
      <c r="J186" s="1129"/>
      <c r="K186" s="1129"/>
      <c r="L186" s="1129"/>
      <c r="M186" s="1129"/>
      <c r="N186" s="1129"/>
      <c r="O186" s="1125">
        <v>1847387.4</v>
      </c>
      <c r="P186" s="1124"/>
      <c r="Q186" s="1124"/>
      <c r="R186" s="1124"/>
      <c r="S186" s="1124"/>
      <c r="T186" s="1124"/>
      <c r="U186" s="1124"/>
      <c r="V186" s="1124"/>
      <c r="W186" s="1124"/>
      <c r="X186" s="1124"/>
      <c r="Y186" s="1124"/>
    </row>
    <row r="187" spans="1:25" s="17" customFormat="1" ht="24.95" customHeight="1">
      <c r="A187" s="1124"/>
      <c r="B187" s="1114" t="s">
        <v>528</v>
      </c>
      <c r="C187" s="1132"/>
      <c r="D187" s="1129"/>
      <c r="E187" s="1129"/>
      <c r="F187" s="1129"/>
      <c r="G187" s="1133">
        <v>361256</v>
      </c>
      <c r="H187" s="1133">
        <v>238744</v>
      </c>
      <c r="I187" s="1129">
        <v>60000</v>
      </c>
      <c r="J187" s="1129">
        <v>0</v>
      </c>
      <c r="K187" s="1129"/>
      <c r="L187" s="1129"/>
      <c r="M187" s="1129"/>
      <c r="N187" s="1129"/>
      <c r="O187" s="1125">
        <v>660000</v>
      </c>
      <c r="P187" s="1124"/>
      <c r="Q187" s="1124"/>
      <c r="R187" s="1124"/>
      <c r="S187" s="1124"/>
      <c r="T187" s="1124"/>
      <c r="U187" s="1124"/>
      <c r="V187" s="1124"/>
      <c r="W187" s="1124"/>
      <c r="X187" s="1124"/>
      <c r="Y187" s="1124"/>
    </row>
    <row r="188" spans="1:25" s="17" customFormat="1" ht="24.95" customHeight="1">
      <c r="A188" s="1124"/>
      <c r="B188" s="1114" t="s">
        <v>901</v>
      </c>
      <c r="C188" s="1132">
        <v>260000</v>
      </c>
      <c r="D188" s="1129">
        <v>297055.82</v>
      </c>
      <c r="E188" s="1129">
        <v>158891.38</v>
      </c>
      <c r="F188" s="1129"/>
      <c r="G188" s="1134"/>
      <c r="H188" s="1133"/>
      <c r="I188" s="1129"/>
      <c r="J188" s="1129"/>
      <c r="K188" s="1129"/>
      <c r="L188" s="1129"/>
      <c r="M188" s="1129"/>
      <c r="N188" s="1129"/>
      <c r="O188" s="1125">
        <v>715947.20000000007</v>
      </c>
      <c r="P188" s="1124"/>
      <c r="Q188" s="1124"/>
      <c r="R188" s="1124"/>
      <c r="S188" s="1124"/>
      <c r="T188" s="1124"/>
      <c r="U188" s="1124"/>
      <c r="V188" s="1124"/>
      <c r="W188" s="1124"/>
      <c r="X188" s="1124"/>
      <c r="Y188" s="1124"/>
    </row>
    <row r="189" spans="1:25" s="17" customFormat="1" ht="24.95" customHeight="1">
      <c r="A189" s="1124"/>
      <c r="B189" s="1114" t="s">
        <v>902</v>
      </c>
      <c r="C189" s="1135"/>
      <c r="D189" s="1135"/>
      <c r="E189" s="1135"/>
      <c r="F189" s="1135"/>
      <c r="G189" s="1134"/>
      <c r="H189" s="1134"/>
      <c r="I189" s="1135"/>
      <c r="J189" s="1129">
        <v>630966.16</v>
      </c>
      <c r="K189" s="1135"/>
      <c r="L189" s="1129"/>
      <c r="M189" s="1129"/>
      <c r="N189" s="1129"/>
      <c r="O189" s="1125">
        <v>630966.16</v>
      </c>
      <c r="P189" s="1124"/>
      <c r="Q189" s="1124"/>
      <c r="R189" s="1124"/>
      <c r="S189" s="1124"/>
      <c r="T189" s="1124"/>
      <c r="U189" s="1124"/>
      <c r="V189" s="1124"/>
      <c r="W189" s="1124"/>
      <c r="X189" s="1124"/>
      <c r="Y189" s="1124"/>
    </row>
    <row r="190" spans="1:25" s="17" customFormat="1" ht="24.95" customHeight="1">
      <c r="A190" s="1124"/>
      <c r="B190" s="1115" t="s">
        <v>152</v>
      </c>
      <c r="C190" s="1136">
        <v>459037.8</v>
      </c>
      <c r="D190" s="1136">
        <v>40852</v>
      </c>
      <c r="E190" s="1136">
        <v>0</v>
      </c>
      <c r="F190" s="1136">
        <v>2252562.2199999997</v>
      </c>
      <c r="G190" s="1136">
        <v>3062935.96</v>
      </c>
      <c r="H190" s="1136">
        <v>2397965.14</v>
      </c>
      <c r="I190" s="1136">
        <v>1795843.4</v>
      </c>
      <c r="J190" s="1136">
        <v>1843944.83</v>
      </c>
      <c r="K190" s="1136">
        <v>1436111.26</v>
      </c>
      <c r="L190" s="1136">
        <v>1078767.73</v>
      </c>
      <c r="M190" s="1136">
        <v>2343871.87</v>
      </c>
      <c r="N190" s="1136">
        <v>2888262.9</v>
      </c>
      <c r="O190" s="1136">
        <v>19600155.109999999</v>
      </c>
      <c r="P190" s="1124"/>
      <c r="Q190" s="1124"/>
      <c r="R190" s="1124"/>
      <c r="S190" s="1124"/>
      <c r="T190" s="1124"/>
      <c r="U190" s="1124"/>
      <c r="V190" s="1124"/>
      <c r="W190" s="1124"/>
      <c r="X190" s="1124"/>
      <c r="Y190" s="1124"/>
    </row>
    <row r="191" spans="1:25" s="17" customFormat="1" ht="24.95" customHeight="1">
      <c r="A191" s="1124"/>
      <c r="B191" s="1116" t="s">
        <v>970</v>
      </c>
      <c r="C191" s="1132">
        <v>195271.49</v>
      </c>
      <c r="D191" s="1132">
        <v>0</v>
      </c>
      <c r="E191" s="1129"/>
      <c r="F191" s="1129"/>
      <c r="G191" s="1133">
        <v>107872</v>
      </c>
      <c r="H191" s="1133"/>
      <c r="I191" s="1129"/>
      <c r="J191" s="1129"/>
      <c r="K191" s="1129"/>
      <c r="L191" s="1129"/>
      <c r="M191" s="1129"/>
      <c r="N191" s="1129">
        <v>0</v>
      </c>
      <c r="O191" s="1125">
        <v>303143.49</v>
      </c>
      <c r="P191" s="1124"/>
      <c r="Q191" s="1124"/>
      <c r="R191" s="1124"/>
      <c r="S191" s="1124"/>
      <c r="T191" s="1124"/>
      <c r="U191" s="1124"/>
      <c r="V191" s="1124"/>
      <c r="W191" s="1124"/>
      <c r="X191" s="1124"/>
      <c r="Y191" s="1124"/>
    </row>
    <row r="192" spans="1:25" s="17" customFormat="1" ht="24.95" customHeight="1">
      <c r="A192" s="1124"/>
      <c r="B192" s="1116" t="s">
        <v>971</v>
      </c>
      <c r="C192" s="1132"/>
      <c r="D192" s="1132"/>
      <c r="E192" s="1129"/>
      <c r="F192" s="1129">
        <v>218196</v>
      </c>
      <c r="G192" s="1137">
        <v>246422.75</v>
      </c>
      <c r="H192" s="1133">
        <v>53577.25</v>
      </c>
      <c r="I192" s="1129"/>
      <c r="J192" s="1129"/>
      <c r="K192" s="1129"/>
      <c r="L192" s="1129"/>
      <c r="M192" s="1129"/>
      <c r="N192" s="1129">
        <v>0</v>
      </c>
      <c r="O192" s="1125">
        <v>518196</v>
      </c>
      <c r="P192" s="1124"/>
      <c r="Q192" s="1124"/>
      <c r="R192" s="1124"/>
      <c r="S192" s="1124"/>
      <c r="T192" s="1124"/>
      <c r="U192" s="1124"/>
      <c r="V192" s="1124"/>
      <c r="W192" s="1124"/>
      <c r="X192" s="1124"/>
      <c r="Y192" s="1124"/>
    </row>
    <row r="193" spans="1:25" s="17" customFormat="1" ht="24.95" customHeight="1">
      <c r="A193" s="1124"/>
      <c r="B193" s="1116" t="s">
        <v>969</v>
      </c>
      <c r="C193" s="1132"/>
      <c r="D193" s="1132"/>
      <c r="E193" s="1129"/>
      <c r="F193" s="1129"/>
      <c r="G193" s="1137"/>
      <c r="H193" s="1133"/>
      <c r="I193" s="1129">
        <v>80672</v>
      </c>
      <c r="J193" s="1129"/>
      <c r="K193" s="1129"/>
      <c r="L193" s="1129"/>
      <c r="M193" s="1129"/>
      <c r="N193" s="1129">
        <v>0</v>
      </c>
      <c r="O193" s="1125">
        <v>80672</v>
      </c>
      <c r="P193" s="1124"/>
      <c r="Q193" s="1124"/>
      <c r="R193" s="1124"/>
      <c r="S193" s="1124"/>
      <c r="T193" s="1124"/>
      <c r="U193" s="1124"/>
      <c r="V193" s="1124"/>
      <c r="W193" s="1124"/>
      <c r="X193" s="1124"/>
      <c r="Y193" s="1124"/>
    </row>
    <row r="194" spans="1:25" s="17" customFormat="1" ht="24.95" customHeight="1">
      <c r="A194" s="1124"/>
      <c r="B194" s="1116" t="s">
        <v>968</v>
      </c>
      <c r="C194" s="1132">
        <v>263766.31</v>
      </c>
      <c r="D194" s="1129">
        <v>40852</v>
      </c>
      <c r="E194" s="1129"/>
      <c r="F194" s="1129">
        <v>2034366.2199999997</v>
      </c>
      <c r="G194" s="1133">
        <v>2708641.21</v>
      </c>
      <c r="H194" s="1133">
        <v>2344387.89</v>
      </c>
      <c r="I194" s="1129">
        <v>1715171.4</v>
      </c>
      <c r="J194" s="1129">
        <v>1843944.83</v>
      </c>
      <c r="K194" s="1129">
        <v>1436111.26</v>
      </c>
      <c r="L194" s="1129">
        <v>1078767.73</v>
      </c>
      <c r="M194" s="1129">
        <v>2343871.87</v>
      </c>
      <c r="N194" s="1129">
        <v>2888262.9</v>
      </c>
      <c r="O194" s="1125">
        <v>18698143.620000001</v>
      </c>
      <c r="P194" s="1124"/>
      <c r="Q194" s="1124"/>
      <c r="R194" s="1124"/>
      <c r="S194" s="1124"/>
      <c r="T194" s="1124"/>
      <c r="U194" s="1124"/>
      <c r="V194" s="1124"/>
      <c r="W194" s="1124"/>
      <c r="X194" s="1124"/>
      <c r="Y194" s="1124"/>
    </row>
    <row r="195" spans="1:25" s="17" customFormat="1" ht="24.95" customHeight="1">
      <c r="A195" s="1124"/>
      <c r="B195" s="1115" t="s">
        <v>978</v>
      </c>
      <c r="C195" s="1136">
        <v>1128577.8799999999</v>
      </c>
      <c r="D195" s="1136">
        <v>2616699.7200000002</v>
      </c>
      <c r="E195" s="1136">
        <v>2658248.15</v>
      </c>
      <c r="F195" s="1136">
        <v>123346.85</v>
      </c>
      <c r="G195" s="1136">
        <v>2891690.6799999997</v>
      </c>
      <c r="H195" s="1136">
        <v>2978198.17</v>
      </c>
      <c r="I195" s="1136">
        <v>2105803.96</v>
      </c>
      <c r="J195" s="1136">
        <v>1340401.53</v>
      </c>
      <c r="K195" s="1136">
        <v>2936604.96</v>
      </c>
      <c r="L195" s="1136">
        <v>860352.74</v>
      </c>
      <c r="M195" s="1136">
        <v>1879221.89</v>
      </c>
      <c r="N195" s="1136">
        <v>1915439.5300000003</v>
      </c>
      <c r="O195" s="1136">
        <v>23434586.059999999</v>
      </c>
      <c r="P195" s="1124"/>
      <c r="Q195" s="1124"/>
      <c r="R195" s="1124"/>
      <c r="S195" s="1124"/>
      <c r="T195" s="1124"/>
      <c r="U195" s="1124"/>
      <c r="V195" s="1124"/>
      <c r="W195" s="1124"/>
      <c r="X195" s="1124"/>
      <c r="Y195" s="1124"/>
    </row>
    <row r="196" spans="1:25" s="17" customFormat="1" ht="24.95" customHeight="1">
      <c r="A196" s="1124"/>
      <c r="B196" s="1117" t="s">
        <v>963</v>
      </c>
      <c r="C196" s="1130"/>
      <c r="D196" s="1130"/>
      <c r="E196" s="1130"/>
      <c r="F196" s="1130"/>
      <c r="G196" s="1130"/>
      <c r="H196" s="1129">
        <v>0</v>
      </c>
      <c r="I196" s="1129">
        <v>0</v>
      </c>
      <c r="J196" s="1129">
        <v>0</v>
      </c>
      <c r="K196" s="1129">
        <v>0</v>
      </c>
      <c r="L196" s="1129">
        <v>0</v>
      </c>
      <c r="M196" s="1129">
        <v>0</v>
      </c>
      <c r="N196" s="1129">
        <v>0</v>
      </c>
      <c r="O196" s="1125">
        <v>0</v>
      </c>
      <c r="P196" s="1124"/>
      <c r="Q196" s="1124"/>
      <c r="R196" s="1124"/>
      <c r="S196" s="1124"/>
      <c r="T196" s="1124"/>
      <c r="U196" s="1124"/>
      <c r="V196" s="1124"/>
      <c r="W196" s="1124"/>
      <c r="X196" s="1124"/>
      <c r="Y196" s="1124"/>
    </row>
    <row r="197" spans="1:25" s="17" customFormat="1" ht="24.95" customHeight="1">
      <c r="A197" s="1124"/>
      <c r="B197" s="1117" t="s">
        <v>964</v>
      </c>
      <c r="C197" s="1130"/>
      <c r="D197" s="1130"/>
      <c r="E197" s="1130"/>
      <c r="F197" s="1130"/>
      <c r="G197" s="1129">
        <v>666667</v>
      </c>
      <c r="H197" s="1128">
        <v>312404.09999999998</v>
      </c>
      <c r="I197" s="1129">
        <v>559598.48</v>
      </c>
      <c r="J197" s="1129">
        <v>773734.86</v>
      </c>
      <c r="K197" s="1129">
        <v>766666.66</v>
      </c>
      <c r="L197" s="1129">
        <v>563587.4</v>
      </c>
      <c r="M197" s="1129">
        <v>417009.91</v>
      </c>
      <c r="N197" s="1129">
        <v>667944.18000000005</v>
      </c>
      <c r="O197" s="1125">
        <v>4727612.59</v>
      </c>
      <c r="P197" s="1124"/>
      <c r="Q197" s="1124"/>
      <c r="R197" s="1124"/>
      <c r="S197" s="1124"/>
      <c r="T197" s="1124"/>
      <c r="U197" s="1124"/>
      <c r="V197" s="1124"/>
      <c r="W197" s="1124"/>
      <c r="X197" s="1124"/>
      <c r="Y197" s="1124"/>
    </row>
    <row r="198" spans="1:25" s="17" customFormat="1" ht="24.95" customHeight="1">
      <c r="A198" s="1124"/>
      <c r="B198" s="1117" t="s">
        <v>965</v>
      </c>
      <c r="C198" s="1130"/>
      <c r="D198" s="1130"/>
      <c r="E198" s="1130"/>
      <c r="F198" s="1129">
        <v>123346.85</v>
      </c>
      <c r="G198" s="1129">
        <v>238185.86</v>
      </c>
      <c r="H198" s="1129">
        <v>238467.29</v>
      </c>
      <c r="I198" s="1129">
        <v>166666.67000000001</v>
      </c>
      <c r="J198" s="1129">
        <v>166666.67000000001</v>
      </c>
      <c r="K198" s="1129">
        <v>166666.66</v>
      </c>
      <c r="L198" s="1129">
        <v>96765.34</v>
      </c>
      <c r="M198" s="1129">
        <v>170000</v>
      </c>
      <c r="N198" s="1129">
        <v>243234.66</v>
      </c>
      <c r="O198" s="1125">
        <v>1610000</v>
      </c>
      <c r="P198" s="1124"/>
      <c r="Q198" s="1124"/>
      <c r="R198" s="1124"/>
      <c r="S198" s="1124"/>
      <c r="T198" s="1124"/>
      <c r="U198" s="1124"/>
      <c r="V198" s="1124"/>
      <c r="W198" s="1124"/>
      <c r="X198" s="1124"/>
      <c r="Y198" s="1124"/>
    </row>
    <row r="199" spans="1:25" s="17" customFormat="1" ht="24.95" customHeight="1">
      <c r="A199" s="1124"/>
      <c r="B199" s="1117" t="s">
        <v>966</v>
      </c>
      <c r="C199" s="1130"/>
      <c r="D199" s="1130"/>
      <c r="E199" s="1130"/>
      <c r="F199" s="1130"/>
      <c r="G199" s="1129">
        <v>600000</v>
      </c>
      <c r="H199" s="1129">
        <v>461627.6</v>
      </c>
      <c r="I199" s="1129">
        <v>408000</v>
      </c>
      <c r="J199" s="1129">
        <v>400000</v>
      </c>
      <c r="K199" s="1129">
        <v>474007.85</v>
      </c>
      <c r="L199" s="1129">
        <v>200000</v>
      </c>
      <c r="M199" s="1129">
        <v>100000</v>
      </c>
      <c r="N199" s="1129">
        <v>140765.34</v>
      </c>
      <c r="O199" s="1125">
        <v>2784400.79</v>
      </c>
      <c r="P199" s="1124"/>
      <c r="Q199" s="1124"/>
      <c r="R199" s="1124"/>
      <c r="S199" s="1124"/>
      <c r="T199" s="1124"/>
      <c r="U199" s="1124"/>
      <c r="V199" s="1124"/>
      <c r="W199" s="1124"/>
      <c r="X199" s="1124"/>
      <c r="Y199" s="1124"/>
    </row>
    <row r="200" spans="1:25" s="17" customFormat="1" ht="24.95" customHeight="1">
      <c r="A200" s="1124"/>
      <c r="B200" s="1117" t="s">
        <v>963</v>
      </c>
      <c r="C200" s="1129">
        <v>1128577.8799999999</v>
      </c>
      <c r="D200" s="1129">
        <v>2616699.7200000002</v>
      </c>
      <c r="E200" s="1129">
        <v>2658248.15</v>
      </c>
      <c r="F200" s="1130"/>
      <c r="G200" s="1130"/>
      <c r="H200" s="1129">
        <v>0</v>
      </c>
      <c r="I200" s="1129"/>
      <c r="J200" s="1129">
        <v>0</v>
      </c>
      <c r="K200" s="1129">
        <v>0</v>
      </c>
      <c r="L200" s="1129">
        <v>0</v>
      </c>
      <c r="M200" s="1129">
        <v>1192211.98</v>
      </c>
      <c r="N200" s="1129">
        <v>749852.12</v>
      </c>
      <c r="O200" s="1125">
        <v>8345589.8500000006</v>
      </c>
      <c r="P200" s="1124"/>
      <c r="Q200" s="1124"/>
      <c r="R200" s="1124"/>
      <c r="S200" s="1124"/>
      <c r="T200" s="1124"/>
      <c r="U200" s="1124"/>
      <c r="V200" s="1124"/>
      <c r="W200" s="1124"/>
      <c r="X200" s="1124"/>
      <c r="Y200" s="1124"/>
    </row>
    <row r="201" spans="1:25" s="17" customFormat="1" ht="24.95" customHeight="1">
      <c r="A201" s="1124"/>
      <c r="B201" s="1117" t="s">
        <v>967</v>
      </c>
      <c r="C201" s="1130"/>
      <c r="D201" s="1130"/>
      <c r="E201" s="1130"/>
      <c r="F201" s="1130"/>
      <c r="G201" s="1129">
        <v>1386837.82</v>
      </c>
      <c r="H201" s="1129">
        <v>1965699.18</v>
      </c>
      <c r="I201" s="1129">
        <v>971538.81</v>
      </c>
      <c r="J201" s="1129">
        <v>0</v>
      </c>
      <c r="K201" s="1129">
        <v>1529263.79</v>
      </c>
      <c r="L201" s="1129">
        <v>0</v>
      </c>
      <c r="M201" s="1129">
        <v>0</v>
      </c>
      <c r="N201" s="1129">
        <v>113643.23</v>
      </c>
      <c r="O201" s="1125">
        <v>5966982.830000001</v>
      </c>
      <c r="P201" s="1124"/>
      <c r="Q201" s="1124"/>
      <c r="R201" s="1124"/>
      <c r="S201" s="1124"/>
      <c r="T201" s="1124"/>
      <c r="U201" s="1124"/>
      <c r="V201" s="1124"/>
      <c r="W201" s="1124"/>
      <c r="X201" s="1124"/>
      <c r="Y201" s="1124"/>
    </row>
    <row r="202" spans="1:25" s="17" customFormat="1" ht="24.95" customHeight="1">
      <c r="A202" s="1124"/>
      <c r="B202" s="1115" t="s">
        <v>484</v>
      </c>
      <c r="C202" s="1136">
        <v>2603468.1500000004</v>
      </c>
      <c r="D202" s="1136">
        <v>2402571.8500000006</v>
      </c>
      <c r="E202" s="1136">
        <v>2863148.96</v>
      </c>
      <c r="F202" s="1136">
        <v>5423180.4499999993</v>
      </c>
      <c r="G202" s="1136">
        <v>3866807.4899999998</v>
      </c>
      <c r="H202" s="1136">
        <v>4060752.12</v>
      </c>
      <c r="I202" s="1136">
        <v>5164299.7100000009</v>
      </c>
      <c r="J202" s="1136">
        <v>4256209.8099999996</v>
      </c>
      <c r="K202" s="1136">
        <v>3668469.9000000004</v>
      </c>
      <c r="L202" s="1136">
        <v>5393049.1399999997</v>
      </c>
      <c r="M202" s="1136">
        <v>4304691.75</v>
      </c>
      <c r="N202" s="1136">
        <v>4229954.9000000004</v>
      </c>
      <c r="O202" s="1136">
        <v>48236604.229999997</v>
      </c>
      <c r="P202" s="1124"/>
      <c r="Q202" s="1124"/>
      <c r="R202" s="1124"/>
      <c r="S202" s="1124"/>
      <c r="T202" s="1124"/>
      <c r="U202" s="1124"/>
      <c r="V202" s="1124"/>
      <c r="W202" s="1124"/>
      <c r="X202" s="1124"/>
      <c r="Y202" s="1124"/>
    </row>
    <row r="203" spans="1:25" s="17" customFormat="1" ht="24.95" customHeight="1">
      <c r="A203" s="1124"/>
      <c r="B203" s="1118" t="s">
        <v>485</v>
      </c>
      <c r="C203" s="1138">
        <v>1209912.56</v>
      </c>
      <c r="D203" s="1138">
        <v>958977.47000000009</v>
      </c>
      <c r="E203" s="1138">
        <v>1088949.6199999999</v>
      </c>
      <c r="F203" s="1138">
        <v>3934784.4099999997</v>
      </c>
      <c r="G203" s="1138">
        <v>2570388.52</v>
      </c>
      <c r="H203" s="1138">
        <v>2409394.2000000002</v>
      </c>
      <c r="I203" s="1138">
        <v>3180018.38</v>
      </c>
      <c r="J203" s="1138">
        <v>2568012.3099999996</v>
      </c>
      <c r="K203" s="1138">
        <v>1358702.02</v>
      </c>
      <c r="L203" s="1138">
        <v>3441658.07</v>
      </c>
      <c r="M203" s="1138">
        <v>2315878.65</v>
      </c>
      <c r="N203" s="1138">
        <v>2702307.8899999997</v>
      </c>
      <c r="O203" s="1138">
        <v>27738984.099999998</v>
      </c>
      <c r="P203" s="1124"/>
      <c r="Q203" s="1124"/>
      <c r="R203" s="1124"/>
      <c r="S203" s="1124"/>
      <c r="T203" s="1124"/>
      <c r="U203" s="1124"/>
      <c r="V203" s="1124"/>
      <c r="W203" s="1124"/>
      <c r="X203" s="1124"/>
      <c r="Y203" s="1124"/>
    </row>
    <row r="204" spans="1:25" s="17" customFormat="1" ht="24.95" customHeight="1">
      <c r="A204" s="1124"/>
      <c r="B204" s="1114" t="s">
        <v>140</v>
      </c>
      <c r="C204" s="1132">
        <v>549695.71</v>
      </c>
      <c r="D204" s="1130"/>
      <c r="E204" s="1132">
        <v>395778.03</v>
      </c>
      <c r="F204" s="1129">
        <v>1409886.48</v>
      </c>
      <c r="G204" s="1133">
        <v>486049.52</v>
      </c>
      <c r="H204" s="1129">
        <v>1037548.93</v>
      </c>
      <c r="I204" s="1129">
        <v>1077106.8500000001</v>
      </c>
      <c r="J204" s="1129">
        <v>1025796.1</v>
      </c>
      <c r="K204" s="1129">
        <v>0</v>
      </c>
      <c r="L204" s="1129">
        <v>904924.22</v>
      </c>
      <c r="M204" s="1129">
        <v>375293.71</v>
      </c>
      <c r="N204" s="1129">
        <v>736714.85</v>
      </c>
      <c r="O204" s="1125">
        <v>7998794.3999999985</v>
      </c>
      <c r="P204" s="1124"/>
      <c r="Q204" s="1124"/>
      <c r="R204" s="1124"/>
      <c r="S204" s="1124"/>
      <c r="T204" s="1124"/>
      <c r="U204" s="1124"/>
      <c r="V204" s="1124"/>
      <c r="W204" s="1124"/>
      <c r="X204" s="1124"/>
      <c r="Y204" s="1124"/>
    </row>
    <row r="205" spans="1:25" s="17" customFormat="1" ht="24.95" customHeight="1">
      <c r="A205" s="1124"/>
      <c r="B205" s="1114" t="s">
        <v>985</v>
      </c>
      <c r="C205" s="1132">
        <v>0</v>
      </c>
      <c r="D205" s="1130">
        <v>0</v>
      </c>
      <c r="E205" s="1139">
        <v>0</v>
      </c>
      <c r="F205" s="1129">
        <v>400000</v>
      </c>
      <c r="G205" s="1129">
        <v>161333</v>
      </c>
      <c r="H205" s="1129">
        <v>0</v>
      </c>
      <c r="I205" s="1129">
        <v>0</v>
      </c>
      <c r="J205" s="1129">
        <v>0</v>
      </c>
      <c r="K205" s="1129">
        <v>150000</v>
      </c>
      <c r="L205" s="1129">
        <v>438689.35</v>
      </c>
      <c r="M205" s="1129">
        <v>348028.87</v>
      </c>
      <c r="N205" s="1129">
        <v>241788.66999999998</v>
      </c>
      <c r="O205" s="1125">
        <v>1101812.76</v>
      </c>
      <c r="P205" s="1124"/>
      <c r="Q205" s="1124"/>
      <c r="R205" s="1124"/>
      <c r="S205" s="1124"/>
      <c r="T205" s="1124"/>
      <c r="U205" s="1124"/>
      <c r="V205" s="1124"/>
      <c r="W205" s="1124"/>
      <c r="X205" s="1124"/>
      <c r="Y205" s="1124"/>
    </row>
    <row r="206" spans="1:25" s="1124" customFormat="1" ht="24.95" customHeight="1">
      <c r="B206" s="1119" t="s">
        <v>986</v>
      </c>
      <c r="C206" s="1132">
        <v>0</v>
      </c>
      <c r="D206" s="1130">
        <v>0</v>
      </c>
      <c r="E206" s="1139">
        <v>0</v>
      </c>
      <c r="F206" s="1129">
        <v>0</v>
      </c>
      <c r="G206" s="1129">
        <v>0</v>
      </c>
      <c r="H206" s="1129">
        <v>0</v>
      </c>
      <c r="I206" s="1129">
        <v>0</v>
      </c>
      <c r="J206" s="1129">
        <v>0</v>
      </c>
      <c r="K206" s="1129">
        <v>174673.09</v>
      </c>
      <c r="L206" s="1129">
        <v>355537.77</v>
      </c>
      <c r="M206" s="1129">
        <v>400188.1</v>
      </c>
      <c r="N206" s="1129">
        <v>310887.34000000003</v>
      </c>
      <c r="O206" s="1125">
        <v>641004.10000000009</v>
      </c>
    </row>
    <row r="207" spans="1:25" s="17" customFormat="1" ht="24.95" customHeight="1">
      <c r="A207" s="1124"/>
      <c r="B207" s="1114" t="s">
        <v>987</v>
      </c>
      <c r="C207" s="1132">
        <v>500216.85</v>
      </c>
      <c r="D207" s="1129">
        <v>378201.71</v>
      </c>
      <c r="E207" s="1132"/>
      <c r="F207" s="1129">
        <v>1266133.45</v>
      </c>
      <c r="G207" s="1129">
        <v>1015202</v>
      </c>
      <c r="H207" s="1129">
        <v>380784.63</v>
      </c>
      <c r="I207" s="1129">
        <v>1265606.1499999999</v>
      </c>
      <c r="J207" s="1129">
        <v>599886.99</v>
      </c>
      <c r="K207" s="1129">
        <v>684521.67</v>
      </c>
      <c r="L207" s="1129">
        <v>1088380.82</v>
      </c>
      <c r="M207" s="1129">
        <v>441051.57</v>
      </c>
      <c r="N207" s="1129">
        <v>652956.26</v>
      </c>
      <c r="O207" s="1125">
        <v>8272942.0999999996</v>
      </c>
      <c r="P207" s="1124"/>
      <c r="Q207" s="1124"/>
      <c r="R207" s="1124"/>
      <c r="S207" s="1124"/>
      <c r="T207" s="1124"/>
      <c r="U207" s="1124"/>
      <c r="V207" s="1124"/>
      <c r="W207" s="1124"/>
      <c r="X207" s="1124"/>
      <c r="Y207" s="1124"/>
    </row>
    <row r="208" spans="1:25" s="17" customFormat="1" ht="24.95" customHeight="1">
      <c r="A208" s="1124"/>
      <c r="B208" s="1114" t="s">
        <v>959</v>
      </c>
      <c r="C208" s="1132"/>
      <c r="D208" s="1129">
        <v>141574.15000000002</v>
      </c>
      <c r="E208" s="1129">
        <v>439000</v>
      </c>
      <c r="F208" s="1129">
        <v>215966</v>
      </c>
      <c r="G208" s="1129">
        <v>498270</v>
      </c>
      <c r="H208" s="1129">
        <v>585115.75</v>
      </c>
      <c r="I208" s="1129">
        <v>418425.12</v>
      </c>
      <c r="J208" s="1129">
        <v>602882.43999999994</v>
      </c>
      <c r="K208" s="1129">
        <v>7139.46</v>
      </c>
      <c r="L208" s="1129">
        <v>331594.13</v>
      </c>
      <c r="M208" s="1129">
        <v>333870.40000000002</v>
      </c>
      <c r="N208" s="1129">
        <v>202052.77</v>
      </c>
      <c r="O208" s="1125">
        <v>3775890.2199999997</v>
      </c>
      <c r="P208" s="1124"/>
      <c r="Q208" s="1124"/>
      <c r="R208" s="1124"/>
      <c r="S208" s="1124"/>
      <c r="T208" s="1124"/>
      <c r="U208" s="1124"/>
      <c r="V208" s="1124"/>
      <c r="W208" s="1124"/>
      <c r="X208" s="1124"/>
      <c r="Y208" s="1124"/>
    </row>
    <row r="209" spans="1:25" s="17" customFormat="1" ht="24.95" customHeight="1">
      <c r="A209" s="1124"/>
      <c r="B209" s="1114" t="s">
        <v>962</v>
      </c>
      <c r="C209" s="1132">
        <v>160000</v>
      </c>
      <c r="D209" s="1129">
        <v>319197.26</v>
      </c>
      <c r="E209" s="1129">
        <v>222684.37</v>
      </c>
      <c r="F209" s="1129">
        <v>516151.36999999994</v>
      </c>
      <c r="G209" s="1129">
        <v>340997</v>
      </c>
      <c r="H209" s="1129">
        <v>340000</v>
      </c>
      <c r="I209" s="1129">
        <v>349014.3</v>
      </c>
      <c r="J209" s="1129">
        <v>274451.21000000002</v>
      </c>
      <c r="K209" s="1129">
        <v>276949.03000000003</v>
      </c>
      <c r="L209" s="1129">
        <v>260000</v>
      </c>
      <c r="M209" s="1129">
        <v>349556</v>
      </c>
      <c r="N209" s="1129">
        <v>496824</v>
      </c>
      <c r="O209" s="1125">
        <v>3905824.54</v>
      </c>
      <c r="P209" s="1124"/>
      <c r="Q209" s="1124"/>
      <c r="R209" s="1124"/>
      <c r="S209" s="1124"/>
      <c r="T209" s="1124"/>
      <c r="U209" s="1124"/>
      <c r="V209" s="1124"/>
      <c r="W209" s="1124"/>
      <c r="X209" s="1124"/>
      <c r="Y209" s="1124"/>
    </row>
    <row r="210" spans="1:25" s="17" customFormat="1" ht="24.95" customHeight="1">
      <c r="A210" s="1124"/>
      <c r="B210" s="1114" t="s">
        <v>961</v>
      </c>
      <c r="C210" s="1139"/>
      <c r="D210" s="1129">
        <v>120004.35</v>
      </c>
      <c r="E210" s="1129">
        <v>31487.22</v>
      </c>
      <c r="F210" s="1129">
        <v>126647.11</v>
      </c>
      <c r="G210" s="1129">
        <v>68537</v>
      </c>
      <c r="H210" s="1129">
        <v>65944.89</v>
      </c>
      <c r="I210" s="1129">
        <v>69865.960000000006</v>
      </c>
      <c r="J210" s="1129">
        <v>64995.57</v>
      </c>
      <c r="K210" s="1129">
        <v>65418.77</v>
      </c>
      <c r="L210" s="1129">
        <v>62531.78</v>
      </c>
      <c r="M210" s="1129">
        <v>67890</v>
      </c>
      <c r="N210" s="1129">
        <v>61084</v>
      </c>
      <c r="O210" s="1125">
        <v>804406.65</v>
      </c>
      <c r="P210" s="1124"/>
      <c r="Q210" s="1124"/>
      <c r="R210" s="1124"/>
      <c r="S210" s="1124"/>
      <c r="T210" s="1124"/>
      <c r="U210" s="1124"/>
      <c r="V210" s="1124"/>
      <c r="W210" s="1124"/>
      <c r="X210" s="1124"/>
      <c r="Y210" s="1124"/>
    </row>
    <row r="211" spans="1:25" s="17" customFormat="1" ht="24.95" customHeight="1">
      <c r="A211" s="1124"/>
      <c r="B211" s="1120" t="s">
        <v>903</v>
      </c>
      <c r="C211" s="1136">
        <v>1393555.59</v>
      </c>
      <c r="D211" s="1136">
        <v>1443594.3800000004</v>
      </c>
      <c r="E211" s="1136">
        <v>1774199.34</v>
      </c>
      <c r="F211" s="1136">
        <v>0</v>
      </c>
      <c r="G211" s="1136">
        <v>632000</v>
      </c>
      <c r="H211" s="1136">
        <v>1156611.58</v>
      </c>
      <c r="I211" s="1136">
        <v>1094981.8500000001</v>
      </c>
      <c r="J211" s="1136">
        <v>1160818.55</v>
      </c>
      <c r="K211" s="1136">
        <v>1592268.29</v>
      </c>
      <c r="L211" s="1136">
        <v>1302099.1099999999</v>
      </c>
      <c r="M211" s="1136">
        <v>1620106.63</v>
      </c>
      <c r="N211" s="1136">
        <v>884532.24</v>
      </c>
      <c r="O211" s="1136">
        <v>14054767.560000001</v>
      </c>
      <c r="P211" s="1124"/>
      <c r="Q211" s="1124"/>
      <c r="R211" s="1124"/>
      <c r="S211" s="1124"/>
      <c r="T211" s="1124"/>
      <c r="U211" s="1124"/>
      <c r="V211" s="1124"/>
      <c r="W211" s="1124"/>
      <c r="X211" s="1124"/>
      <c r="Y211" s="1124"/>
    </row>
    <row r="212" spans="1:25" s="17" customFormat="1" ht="24.95" customHeight="1">
      <c r="A212" s="1124"/>
      <c r="B212" s="1121" t="s">
        <v>1000</v>
      </c>
      <c r="C212" s="1141">
        <v>500274.08</v>
      </c>
      <c r="D212" s="1141">
        <v>489212.67000000004</v>
      </c>
      <c r="E212" s="1141">
        <v>572658.67000000004</v>
      </c>
      <c r="F212" s="1129">
        <v>0</v>
      </c>
      <c r="G212" s="1133"/>
      <c r="H212" s="1129">
        <v>590210.47</v>
      </c>
      <c r="I212" s="1129">
        <v>312181.84999999998</v>
      </c>
      <c r="J212" s="1129">
        <v>429818.55</v>
      </c>
      <c r="K212" s="1129">
        <v>449566.85</v>
      </c>
      <c r="L212" s="1129">
        <v>404622.25</v>
      </c>
      <c r="M212" s="1129">
        <v>519408.52</v>
      </c>
      <c r="N212" s="1129">
        <v>512249.89</v>
      </c>
      <c r="O212" s="1125">
        <v>4780203.8</v>
      </c>
      <c r="P212" s="1124"/>
      <c r="Q212" s="1124"/>
      <c r="R212" s="1124"/>
      <c r="S212" s="1124"/>
      <c r="T212" s="1124"/>
      <c r="U212" s="1124"/>
      <c r="V212" s="1124"/>
      <c r="W212" s="1124"/>
      <c r="X212" s="1124"/>
      <c r="Y212" s="1124"/>
    </row>
    <row r="213" spans="1:25" s="17" customFormat="1" ht="24.95" customHeight="1">
      <c r="A213" s="1124"/>
      <c r="B213" s="1121" t="s">
        <v>1001</v>
      </c>
      <c r="C213" s="1141">
        <v>113000</v>
      </c>
      <c r="D213" s="1141">
        <v>120000</v>
      </c>
      <c r="E213" s="1141">
        <v>169162</v>
      </c>
      <c r="F213" s="1129">
        <v>0</v>
      </c>
      <c r="G213" s="1133"/>
      <c r="H213" s="1129">
        <v>200000</v>
      </c>
      <c r="I213" s="1129">
        <v>88500</v>
      </c>
      <c r="J213" s="1129">
        <v>125000</v>
      </c>
      <c r="K213" s="1129">
        <v>140000</v>
      </c>
      <c r="L213" s="1129">
        <v>113000</v>
      </c>
      <c r="M213" s="1129">
        <v>110000</v>
      </c>
      <c r="N213" s="1129">
        <v>130000</v>
      </c>
      <c r="O213" s="1125">
        <v>1308662</v>
      </c>
      <c r="P213" s="1124"/>
      <c r="Q213" s="1124"/>
      <c r="R213" s="1124"/>
      <c r="S213" s="1124"/>
      <c r="T213" s="1124"/>
      <c r="U213" s="1124"/>
      <c r="V213" s="1124"/>
      <c r="W213" s="1124"/>
      <c r="X213" s="1124"/>
      <c r="Y213" s="1124"/>
    </row>
    <row r="214" spans="1:25" s="17" customFormat="1" ht="24.95" customHeight="1">
      <c r="A214" s="1124"/>
      <c r="B214" s="1121" t="s">
        <v>1029</v>
      </c>
      <c r="C214" s="1141">
        <v>70000</v>
      </c>
      <c r="D214" s="1141">
        <v>75000</v>
      </c>
      <c r="E214" s="1141">
        <v>117889</v>
      </c>
      <c r="F214" s="1129">
        <v>0</v>
      </c>
      <c r="G214" s="1133"/>
      <c r="H214" s="1129">
        <v>70000</v>
      </c>
      <c r="I214" s="1129">
        <v>41300</v>
      </c>
      <c r="J214" s="1129">
        <v>65000</v>
      </c>
      <c r="K214" s="1129">
        <v>90000</v>
      </c>
      <c r="L214" s="1129">
        <v>72000</v>
      </c>
      <c r="M214" s="1129">
        <v>90000</v>
      </c>
      <c r="N214" s="1129">
        <v>77400</v>
      </c>
      <c r="O214" s="1125">
        <v>768589</v>
      </c>
      <c r="P214" s="1124"/>
      <c r="Q214" s="1124"/>
      <c r="R214" s="1124"/>
      <c r="S214" s="1124"/>
      <c r="T214" s="1124"/>
      <c r="U214" s="1124"/>
      <c r="V214" s="1124"/>
      <c r="W214" s="1124"/>
      <c r="X214" s="1124"/>
      <c r="Y214" s="1124"/>
    </row>
    <row r="215" spans="1:25" s="17" customFormat="1" ht="24.95" customHeight="1">
      <c r="A215" s="1124"/>
      <c r="B215" s="1121" t="s">
        <v>980</v>
      </c>
      <c r="C215" s="1141">
        <v>710281.51</v>
      </c>
      <c r="D215" s="1141">
        <v>399634.57000000007</v>
      </c>
      <c r="E215" s="1141">
        <v>554682.36</v>
      </c>
      <c r="F215" s="1129">
        <v>0</v>
      </c>
      <c r="G215" s="1133">
        <v>632000</v>
      </c>
      <c r="H215" s="1129">
        <v>0</v>
      </c>
      <c r="I215" s="1129">
        <v>653000</v>
      </c>
      <c r="J215" s="1129">
        <v>541000</v>
      </c>
      <c r="K215" s="1129">
        <v>476256.42</v>
      </c>
      <c r="L215" s="1129">
        <v>457072.47</v>
      </c>
      <c r="M215" s="1129">
        <v>661473</v>
      </c>
      <c r="N215" s="1129">
        <v>0</v>
      </c>
      <c r="O215" s="1125">
        <v>5085400.33</v>
      </c>
      <c r="P215" s="1124"/>
      <c r="Q215" s="1124"/>
      <c r="R215" s="1124"/>
      <c r="S215" s="1124"/>
      <c r="T215" s="1124"/>
      <c r="U215" s="1124"/>
      <c r="V215" s="1124"/>
      <c r="W215" s="1124"/>
      <c r="X215" s="1124"/>
      <c r="Y215" s="1124"/>
    </row>
    <row r="216" spans="1:25" s="17" customFormat="1" ht="24.95" customHeight="1">
      <c r="A216" s="1124"/>
      <c r="B216" s="1121" t="s">
        <v>959</v>
      </c>
      <c r="C216" s="1141"/>
      <c r="D216" s="1141">
        <v>359747.14</v>
      </c>
      <c r="E216" s="1141">
        <v>359807.31</v>
      </c>
      <c r="F216" s="1129">
        <v>0</v>
      </c>
      <c r="G216" s="1133"/>
      <c r="H216" s="1129">
        <v>296401.11</v>
      </c>
      <c r="I216" s="1129">
        <v>0</v>
      </c>
      <c r="J216" s="1129">
        <v>0</v>
      </c>
      <c r="K216" s="1129">
        <v>436445.02</v>
      </c>
      <c r="L216" s="1129">
        <v>255404.39</v>
      </c>
      <c r="M216" s="1129">
        <v>239225.11</v>
      </c>
      <c r="N216" s="1129">
        <v>164882.35</v>
      </c>
      <c r="O216" s="1125">
        <v>2111912.4300000002</v>
      </c>
      <c r="P216" s="1124"/>
      <c r="Q216" s="1124"/>
      <c r="R216" s="1124"/>
      <c r="S216" s="1124"/>
      <c r="T216" s="1124"/>
      <c r="U216" s="1124"/>
      <c r="V216" s="1124"/>
      <c r="W216" s="1124"/>
      <c r="X216" s="1124"/>
      <c r="Y216" s="1124"/>
    </row>
    <row r="217" spans="1:25" s="17" customFormat="1" ht="24.95" customHeight="1">
      <c r="A217" s="1124"/>
      <c r="B217" s="1121" t="s">
        <v>1002</v>
      </c>
      <c r="C217" s="1141"/>
      <c r="D217" s="1141"/>
      <c r="E217" s="1142"/>
      <c r="F217" s="1143"/>
      <c r="G217" s="1142"/>
      <c r="H217" s="1129"/>
      <c r="I217" s="1129">
        <v>0</v>
      </c>
      <c r="J217" s="1129">
        <v>0</v>
      </c>
      <c r="K217" s="1129">
        <v>0</v>
      </c>
      <c r="L217" s="1129">
        <v>0</v>
      </c>
      <c r="M217" s="1129">
        <v>0</v>
      </c>
      <c r="N217" s="1129">
        <v>0</v>
      </c>
      <c r="O217" s="1125">
        <v>0</v>
      </c>
      <c r="P217" s="1124"/>
      <c r="Q217" s="1124"/>
      <c r="R217" s="1124"/>
      <c r="S217" s="1124"/>
      <c r="T217" s="1124"/>
      <c r="U217" s="1124"/>
      <c r="V217" s="1124"/>
      <c r="W217" s="1124"/>
      <c r="X217" s="1124"/>
      <c r="Y217" s="1124"/>
    </row>
    <row r="218" spans="1:25" s="17" customFormat="1" ht="24.95" customHeight="1">
      <c r="A218" s="1124"/>
      <c r="B218" s="1121" t="s">
        <v>1003</v>
      </c>
      <c r="C218" s="1144"/>
      <c r="D218" s="1144"/>
      <c r="E218" s="1141"/>
      <c r="F218" s="1143"/>
      <c r="G218" s="1133"/>
      <c r="H218" s="1129"/>
      <c r="I218" s="1129">
        <v>0</v>
      </c>
      <c r="J218" s="1129">
        <v>0</v>
      </c>
      <c r="K218" s="1129">
        <v>0</v>
      </c>
      <c r="L218" s="1129">
        <v>0</v>
      </c>
      <c r="M218" s="1129">
        <v>0</v>
      </c>
      <c r="N218" s="1129">
        <v>0</v>
      </c>
      <c r="O218" s="1125">
        <v>0</v>
      </c>
      <c r="P218" s="1124"/>
      <c r="Q218" s="1124"/>
      <c r="R218" s="1124"/>
      <c r="S218" s="1124"/>
      <c r="T218" s="1124"/>
      <c r="U218" s="1124"/>
      <c r="V218" s="1124"/>
      <c r="W218" s="1124"/>
      <c r="X218" s="1124"/>
      <c r="Y218" s="1124"/>
    </row>
    <row r="219" spans="1:25" s="17" customFormat="1" ht="24.95" customHeight="1">
      <c r="A219" s="1124"/>
      <c r="B219" s="1115" t="s">
        <v>486</v>
      </c>
      <c r="C219" s="1136">
        <v>0</v>
      </c>
      <c r="D219" s="1136">
        <v>0</v>
      </c>
      <c r="E219" s="1136">
        <v>0</v>
      </c>
      <c r="F219" s="1136">
        <v>1448396.04</v>
      </c>
      <c r="G219" s="1136">
        <v>576401.91999999993</v>
      </c>
      <c r="H219" s="1136">
        <v>176886.34</v>
      </c>
      <c r="I219" s="1136">
        <v>732169.24</v>
      </c>
      <c r="J219" s="1136">
        <v>299209.42</v>
      </c>
      <c r="K219" s="1136">
        <v>380461.62</v>
      </c>
      <c r="L219" s="1136">
        <v>388868.61</v>
      </c>
      <c r="M219" s="1136">
        <v>241257.38999999998</v>
      </c>
      <c r="N219" s="1136">
        <v>533211.72000000009</v>
      </c>
      <c r="O219" s="1136">
        <v>4776862.3</v>
      </c>
      <c r="P219" s="1124"/>
      <c r="Q219" s="1124"/>
      <c r="R219" s="1124"/>
      <c r="S219" s="1124"/>
      <c r="T219" s="1124"/>
      <c r="U219" s="1124"/>
      <c r="V219" s="1124"/>
      <c r="W219" s="1124"/>
      <c r="X219" s="1124"/>
      <c r="Y219" s="1124"/>
    </row>
    <row r="220" spans="1:25" s="17" customFormat="1" ht="24.95" customHeight="1">
      <c r="A220" s="1124"/>
      <c r="B220" s="1121" t="s">
        <v>980</v>
      </c>
      <c r="C220" s="1130"/>
      <c r="D220" s="1130"/>
      <c r="E220" s="1129"/>
      <c r="F220" s="1129">
        <v>230908.87</v>
      </c>
      <c r="G220" s="1133">
        <v>80924</v>
      </c>
      <c r="H220" s="1129">
        <v>0</v>
      </c>
      <c r="I220" s="1129">
        <v>50000</v>
      </c>
      <c r="J220" s="1129">
        <v>130000</v>
      </c>
      <c r="K220" s="1129">
        <v>124752.71</v>
      </c>
      <c r="L220" s="1129">
        <v>78060</v>
      </c>
      <c r="M220" s="1129">
        <v>60543.360000000001</v>
      </c>
      <c r="N220" s="1129">
        <v>74785.13</v>
      </c>
      <c r="O220" s="1125">
        <v>829974.07</v>
      </c>
      <c r="P220" s="1124"/>
      <c r="Q220" s="1124"/>
      <c r="R220" s="1124"/>
      <c r="S220" s="1124"/>
      <c r="T220" s="1124"/>
      <c r="U220" s="1124"/>
      <c r="V220" s="1124"/>
      <c r="W220" s="1124"/>
      <c r="X220" s="1124"/>
      <c r="Y220" s="1124"/>
    </row>
    <row r="221" spans="1:25" s="17" customFormat="1" ht="24.95" customHeight="1">
      <c r="A221" s="1124"/>
      <c r="B221" s="1121" t="s">
        <v>1004</v>
      </c>
      <c r="C221" s="1144"/>
      <c r="D221" s="1144"/>
      <c r="E221" s="1141"/>
      <c r="F221" s="1129">
        <v>251400.36</v>
      </c>
      <c r="G221" s="1133">
        <v>78006</v>
      </c>
      <c r="H221" s="1129">
        <v>51896.07</v>
      </c>
      <c r="I221" s="1129">
        <v>213516.68</v>
      </c>
      <c r="J221" s="1129">
        <v>29646.720000000001</v>
      </c>
      <c r="K221" s="1129">
        <v>77685.759999999995</v>
      </c>
      <c r="L221" s="1129">
        <v>81893.73</v>
      </c>
      <c r="M221" s="1129">
        <v>39208.21</v>
      </c>
      <c r="N221" s="1129">
        <v>115172.03</v>
      </c>
      <c r="O221" s="1125">
        <v>938425.55999999994</v>
      </c>
      <c r="P221" s="1124"/>
      <c r="Q221" s="1124"/>
      <c r="R221" s="1124"/>
      <c r="S221" s="1124"/>
      <c r="T221" s="1124"/>
      <c r="U221" s="1124"/>
      <c r="V221" s="1124"/>
      <c r="W221" s="1124"/>
      <c r="X221" s="1124"/>
      <c r="Y221" s="1124"/>
    </row>
    <row r="222" spans="1:25" s="17" customFormat="1" ht="24.95" customHeight="1">
      <c r="A222" s="1124"/>
      <c r="B222" s="1121" t="s">
        <v>1005</v>
      </c>
      <c r="C222" s="1144"/>
      <c r="D222" s="1144"/>
      <c r="E222" s="1141"/>
      <c r="F222" s="1129">
        <v>265543</v>
      </c>
      <c r="G222" s="1133">
        <v>74721</v>
      </c>
      <c r="H222" s="1129">
        <v>26521.37</v>
      </c>
      <c r="I222" s="1129">
        <v>140770.26</v>
      </c>
      <c r="J222" s="1129">
        <v>88042.46</v>
      </c>
      <c r="K222" s="1129">
        <v>65614.149999999994</v>
      </c>
      <c r="L222" s="1129">
        <v>121020.74</v>
      </c>
      <c r="M222" s="1129">
        <v>77060.98</v>
      </c>
      <c r="N222" s="1129">
        <v>83840.87</v>
      </c>
      <c r="O222" s="1125">
        <v>943134.83</v>
      </c>
      <c r="P222" s="1124"/>
      <c r="Q222" s="1124"/>
      <c r="R222" s="1124"/>
      <c r="S222" s="1124"/>
      <c r="T222" s="1124"/>
      <c r="U222" s="1124"/>
      <c r="V222" s="1124"/>
      <c r="W222" s="1124"/>
      <c r="X222" s="1124"/>
      <c r="Y222" s="1124"/>
    </row>
    <row r="223" spans="1:25" s="17" customFormat="1" ht="24.95" customHeight="1">
      <c r="A223" s="1124"/>
      <c r="B223" s="1121" t="s">
        <v>288</v>
      </c>
      <c r="C223" s="1144"/>
      <c r="D223" s="1144"/>
      <c r="E223" s="1141"/>
      <c r="F223" s="1129">
        <v>180900.81</v>
      </c>
      <c r="G223" s="1133">
        <v>61046.92</v>
      </c>
      <c r="H223" s="1129">
        <v>0</v>
      </c>
      <c r="I223" s="1129">
        <v>15756.4</v>
      </c>
      <c r="J223" s="1129">
        <v>44298.63</v>
      </c>
      <c r="K223" s="1129">
        <v>40704.58</v>
      </c>
      <c r="L223" s="1129">
        <v>5632.46</v>
      </c>
      <c r="M223" s="1129">
        <v>45051.91</v>
      </c>
      <c r="N223" s="1129">
        <v>62963.27</v>
      </c>
      <c r="O223" s="1125">
        <v>456354.98</v>
      </c>
      <c r="P223" s="1124"/>
      <c r="Q223" s="1124"/>
      <c r="R223" s="1124"/>
      <c r="S223" s="1124"/>
      <c r="T223" s="1124"/>
      <c r="U223" s="1124"/>
      <c r="V223" s="1124"/>
      <c r="W223" s="1124"/>
      <c r="X223" s="1124"/>
      <c r="Y223" s="1124"/>
    </row>
    <row r="224" spans="1:25" s="17" customFormat="1" ht="24.95" customHeight="1">
      <c r="A224" s="1124"/>
      <c r="B224" s="1121" t="s">
        <v>1006</v>
      </c>
      <c r="C224" s="1144"/>
      <c r="D224" s="1144"/>
      <c r="E224" s="1141"/>
      <c r="F224" s="1129">
        <v>337721</v>
      </c>
      <c r="G224" s="1133">
        <v>92066</v>
      </c>
      <c r="H224" s="1129">
        <v>47595.9</v>
      </c>
      <c r="I224" s="1129">
        <v>288595.68</v>
      </c>
      <c r="J224" s="1129">
        <v>0</v>
      </c>
      <c r="K224" s="1129">
        <v>57091.8</v>
      </c>
      <c r="L224" s="1129">
        <v>88547.28</v>
      </c>
      <c r="M224" s="1129">
        <v>0</v>
      </c>
      <c r="N224" s="1129">
        <v>190839.91</v>
      </c>
      <c r="O224" s="1125">
        <v>1102457.57</v>
      </c>
      <c r="P224" s="1124"/>
      <c r="Q224" s="1124"/>
      <c r="R224" s="1124"/>
      <c r="S224" s="1124"/>
      <c r="T224" s="1124"/>
      <c r="U224" s="1124"/>
      <c r="V224" s="1124"/>
      <c r="W224" s="1124"/>
      <c r="X224" s="1124"/>
      <c r="Y224" s="1124"/>
    </row>
    <row r="225" spans="1:25" s="17" customFormat="1" ht="24.95" customHeight="1">
      <c r="A225" s="1124"/>
      <c r="B225" s="1121" t="s">
        <v>1007</v>
      </c>
      <c r="C225" s="1144"/>
      <c r="D225" s="1144"/>
      <c r="E225" s="1141"/>
      <c r="F225" s="1129">
        <v>181922</v>
      </c>
      <c r="G225" s="1133">
        <v>81256</v>
      </c>
      <c r="H225" s="1129">
        <v>50873</v>
      </c>
      <c r="I225" s="1129">
        <v>0</v>
      </c>
      <c r="J225" s="1129">
        <v>0</v>
      </c>
      <c r="K225" s="1129">
        <v>0</v>
      </c>
      <c r="L225" s="1129">
        <v>0</v>
      </c>
      <c r="M225" s="1129">
        <v>0</v>
      </c>
      <c r="N225" s="1129">
        <v>4400.71</v>
      </c>
      <c r="O225" s="1125">
        <v>318451.71000000002</v>
      </c>
      <c r="P225" s="1124"/>
      <c r="Q225" s="1124"/>
      <c r="R225" s="1124"/>
      <c r="S225" s="1124"/>
      <c r="T225" s="1124"/>
      <c r="U225" s="1124"/>
      <c r="V225" s="1124"/>
      <c r="W225" s="1124"/>
      <c r="X225" s="1124"/>
      <c r="Y225" s="1124"/>
    </row>
    <row r="226" spans="1:25" s="17" customFormat="1" ht="24.95" customHeight="1">
      <c r="A226" s="1124"/>
      <c r="B226" s="1121" t="s">
        <v>1031</v>
      </c>
      <c r="C226" s="1144"/>
      <c r="D226" s="1144"/>
      <c r="E226" s="1141"/>
      <c r="F226" s="1129">
        <v>0</v>
      </c>
      <c r="G226" s="1133">
        <v>108382</v>
      </c>
      <c r="H226" s="1129">
        <v>0</v>
      </c>
      <c r="I226" s="1129">
        <v>23530.22</v>
      </c>
      <c r="J226" s="1129">
        <v>7221.61</v>
      </c>
      <c r="K226" s="1129">
        <v>14612.62</v>
      </c>
      <c r="L226" s="1129">
        <v>13714.4</v>
      </c>
      <c r="M226" s="1129">
        <v>19392.93</v>
      </c>
      <c r="N226" s="1129">
        <v>1209.8</v>
      </c>
      <c r="O226" s="1125">
        <v>188063.57999999996</v>
      </c>
      <c r="P226" s="1124"/>
      <c r="Q226" s="1124"/>
      <c r="R226" s="1124"/>
      <c r="S226" s="1124"/>
      <c r="T226" s="1124"/>
      <c r="U226" s="1124"/>
      <c r="V226" s="1124"/>
      <c r="W226" s="1124"/>
      <c r="X226" s="1124"/>
      <c r="Y226" s="1124"/>
    </row>
    <row r="227" spans="1:25" s="17" customFormat="1" ht="24.95" customHeight="1">
      <c r="A227" s="1124"/>
      <c r="B227" s="1120" t="s">
        <v>487</v>
      </c>
      <c r="C227" s="1136">
        <v>0</v>
      </c>
      <c r="D227" s="1136">
        <v>0</v>
      </c>
      <c r="E227" s="1136">
        <v>0</v>
      </c>
      <c r="F227" s="1136">
        <v>40000</v>
      </c>
      <c r="G227" s="1136">
        <v>88017.05</v>
      </c>
      <c r="H227" s="1136">
        <v>317860</v>
      </c>
      <c r="I227" s="1136">
        <v>157130.23999999999</v>
      </c>
      <c r="J227" s="1136">
        <v>228169.52999999997</v>
      </c>
      <c r="K227" s="1136">
        <v>337037.97000000003</v>
      </c>
      <c r="L227" s="1136">
        <v>260423.34999999998</v>
      </c>
      <c r="M227" s="1136">
        <v>127449.07999999999</v>
      </c>
      <c r="N227" s="1136">
        <v>109903.05</v>
      </c>
      <c r="O227" s="1136">
        <v>1665990.2700000003</v>
      </c>
      <c r="P227" s="1124"/>
      <c r="Q227" s="1124"/>
      <c r="R227" s="1124"/>
      <c r="S227" s="1124"/>
      <c r="T227" s="1124"/>
      <c r="U227" s="1124"/>
      <c r="V227" s="1124"/>
      <c r="W227" s="1124"/>
      <c r="X227" s="1124"/>
      <c r="Y227" s="1124"/>
    </row>
    <row r="228" spans="1:25" s="17" customFormat="1" ht="24.95" customHeight="1">
      <c r="A228" s="1124"/>
      <c r="B228" s="1121" t="s">
        <v>980</v>
      </c>
      <c r="C228" s="1145"/>
      <c r="D228" s="1145"/>
      <c r="E228" s="1145"/>
      <c r="F228" s="1145">
        <v>0</v>
      </c>
      <c r="G228" s="1146">
        <v>88017.05</v>
      </c>
      <c r="H228" s="1147">
        <v>0</v>
      </c>
      <c r="I228" s="1147">
        <v>37276.85</v>
      </c>
      <c r="J228" s="1147">
        <v>41550.93</v>
      </c>
      <c r="K228" s="1148">
        <v>36567.360000000001</v>
      </c>
      <c r="L228" s="1147">
        <v>34588.639999999999</v>
      </c>
      <c r="M228" s="1147">
        <v>31353.9</v>
      </c>
      <c r="N228" s="1148">
        <v>0</v>
      </c>
      <c r="O228" s="1149">
        <v>269354.73000000004</v>
      </c>
      <c r="P228" s="1124"/>
      <c r="Q228" s="1124"/>
      <c r="R228" s="1124"/>
      <c r="S228" s="1124"/>
      <c r="T228" s="1124"/>
      <c r="U228" s="1124"/>
      <c r="V228" s="1124"/>
      <c r="W228" s="1124"/>
      <c r="X228" s="1124"/>
      <c r="Y228" s="1124"/>
    </row>
    <row r="229" spans="1:25" s="17" customFormat="1" ht="24.95" customHeight="1">
      <c r="A229" s="1124"/>
      <c r="B229" s="1121" t="s">
        <v>1004</v>
      </c>
      <c r="C229" s="1145"/>
      <c r="D229" s="1145"/>
      <c r="E229" s="1145"/>
      <c r="F229" s="1145">
        <v>0</v>
      </c>
      <c r="G229" s="1150"/>
      <c r="H229" s="1147">
        <v>73500</v>
      </c>
      <c r="I229" s="1151">
        <v>0</v>
      </c>
      <c r="J229" s="1147">
        <v>82400</v>
      </c>
      <c r="K229" s="1148"/>
      <c r="L229" s="1147">
        <v>70100</v>
      </c>
      <c r="M229" s="1145"/>
      <c r="N229" s="1148">
        <v>0</v>
      </c>
      <c r="O229" s="1149">
        <v>226000</v>
      </c>
      <c r="P229" s="1124"/>
      <c r="Q229" s="1124"/>
      <c r="R229" s="1124"/>
      <c r="S229" s="1124"/>
      <c r="T229" s="1124"/>
      <c r="U229" s="1124"/>
      <c r="V229" s="1124"/>
      <c r="W229" s="1124"/>
      <c r="X229" s="1124"/>
      <c r="Y229" s="1124"/>
    </row>
    <row r="230" spans="1:25" s="17" customFormat="1" ht="24.95" customHeight="1">
      <c r="A230" s="1124"/>
      <c r="B230" s="1121" t="s">
        <v>973</v>
      </c>
      <c r="C230" s="1152"/>
      <c r="D230" s="1152"/>
      <c r="E230" s="1153"/>
      <c r="F230" s="1154">
        <v>40000</v>
      </c>
      <c r="G230" s="1146"/>
      <c r="H230" s="1147">
        <v>60000</v>
      </c>
      <c r="I230" s="1147">
        <v>19575.82</v>
      </c>
      <c r="J230" s="1147">
        <v>56483.96</v>
      </c>
      <c r="K230" s="1148">
        <v>63399.09</v>
      </c>
      <c r="L230" s="1147">
        <v>42840.66</v>
      </c>
      <c r="M230" s="1147">
        <v>61160.75</v>
      </c>
      <c r="N230" s="1148">
        <v>35131.42</v>
      </c>
      <c r="O230" s="1149">
        <v>378591.7</v>
      </c>
      <c r="P230" s="1124"/>
      <c r="Q230" s="1124"/>
      <c r="R230" s="1124"/>
      <c r="S230" s="1124"/>
      <c r="T230" s="1124"/>
      <c r="U230" s="1124"/>
      <c r="V230" s="1124"/>
      <c r="W230" s="1124"/>
      <c r="X230" s="1124"/>
      <c r="Y230" s="1124"/>
    </row>
    <row r="231" spans="1:25" s="17" customFormat="1" ht="24.95" customHeight="1">
      <c r="A231" s="1124"/>
      <c r="B231" s="1121" t="s">
        <v>979</v>
      </c>
      <c r="C231" s="1152"/>
      <c r="D231" s="1152"/>
      <c r="E231" s="1153"/>
      <c r="F231" s="1154">
        <v>0</v>
      </c>
      <c r="G231" s="1146"/>
      <c r="H231" s="1147">
        <v>63000</v>
      </c>
      <c r="I231" s="1147">
        <v>0</v>
      </c>
      <c r="J231" s="1147">
        <v>0</v>
      </c>
      <c r="K231" s="1148">
        <v>68600</v>
      </c>
      <c r="L231" s="1147">
        <v>20000</v>
      </c>
      <c r="M231" s="1155"/>
      <c r="N231" s="1148">
        <v>50500</v>
      </c>
      <c r="O231" s="1149">
        <v>202100</v>
      </c>
      <c r="P231" s="1124"/>
      <c r="Q231" s="1124"/>
      <c r="R231" s="1124"/>
      <c r="S231" s="1124"/>
      <c r="T231" s="1124"/>
      <c r="U231" s="1124"/>
      <c r="V231" s="1124"/>
      <c r="W231" s="1124"/>
      <c r="X231" s="1124"/>
      <c r="Y231" s="1124"/>
    </row>
    <row r="232" spans="1:25" s="17" customFormat="1" ht="24.95" customHeight="1">
      <c r="A232" s="1124"/>
      <c r="B232" s="1121" t="s">
        <v>1008</v>
      </c>
      <c r="C232" s="1152"/>
      <c r="D232" s="1152"/>
      <c r="E232" s="1153"/>
      <c r="F232" s="1154">
        <v>0</v>
      </c>
      <c r="G232" s="1146"/>
      <c r="H232" s="1147">
        <v>51360</v>
      </c>
      <c r="I232" s="1147">
        <v>86000</v>
      </c>
      <c r="J232" s="1147">
        <v>0</v>
      </c>
      <c r="K232" s="1148">
        <v>141303.35</v>
      </c>
      <c r="L232" s="1147">
        <v>68620</v>
      </c>
      <c r="M232" s="1155"/>
      <c r="N232" s="1148">
        <v>3500</v>
      </c>
      <c r="O232" s="1149">
        <v>350783.35</v>
      </c>
      <c r="P232" s="1124"/>
      <c r="Q232" s="1124"/>
      <c r="R232" s="1124"/>
      <c r="S232" s="1124"/>
      <c r="T232" s="1124"/>
      <c r="U232" s="1124"/>
      <c r="V232" s="1124"/>
      <c r="W232" s="1124"/>
      <c r="X232" s="1124"/>
      <c r="Y232" s="1124"/>
    </row>
    <row r="233" spans="1:25" s="17" customFormat="1" ht="24.95" customHeight="1">
      <c r="A233" s="1124"/>
      <c r="B233" s="1121" t="s">
        <v>1030</v>
      </c>
      <c r="C233" s="1152"/>
      <c r="D233" s="1152"/>
      <c r="E233" s="1153"/>
      <c r="F233" s="1154">
        <v>0</v>
      </c>
      <c r="G233" s="1146"/>
      <c r="H233" s="1147">
        <v>70000</v>
      </c>
      <c r="I233" s="1147">
        <v>14277.57</v>
      </c>
      <c r="J233" s="1147">
        <v>47734.64</v>
      </c>
      <c r="K233" s="1148">
        <v>27168.17</v>
      </c>
      <c r="L233" s="1147">
        <v>24274.05</v>
      </c>
      <c r="M233" s="1147">
        <v>34934.43</v>
      </c>
      <c r="N233" s="1148">
        <v>20771.63</v>
      </c>
      <c r="O233" s="1149">
        <v>239160.49</v>
      </c>
      <c r="P233" s="1124"/>
      <c r="Q233" s="1124"/>
      <c r="R233" s="1124"/>
      <c r="S233" s="1124"/>
      <c r="T233" s="1124"/>
      <c r="U233" s="1124"/>
      <c r="V233" s="1124"/>
      <c r="W233" s="1124"/>
      <c r="X233" s="1124"/>
      <c r="Y233" s="1124"/>
    </row>
    <row r="234" spans="1:25" s="17" customFormat="1" ht="24.95" customHeight="1">
      <c r="A234" s="1124"/>
      <c r="B234" s="1122" t="s">
        <v>488</v>
      </c>
      <c r="C234" s="1156">
        <v>0</v>
      </c>
      <c r="D234" s="1156">
        <v>0</v>
      </c>
      <c r="E234" s="1156">
        <v>106943.89</v>
      </c>
      <c r="F234" s="1157">
        <v>0</v>
      </c>
      <c r="G234" s="1156">
        <v>0</v>
      </c>
      <c r="H234" s="1156">
        <v>0</v>
      </c>
      <c r="I234" s="1156">
        <v>0</v>
      </c>
      <c r="J234" s="1156"/>
      <c r="K234" s="1158"/>
      <c r="L234" s="1157"/>
      <c r="M234" s="1156">
        <v>8499</v>
      </c>
      <c r="N234" s="1158"/>
      <c r="O234" s="1158">
        <v>115442.89</v>
      </c>
      <c r="P234" s="1124"/>
      <c r="Q234" s="1124"/>
      <c r="R234" s="1124"/>
      <c r="S234" s="1124"/>
      <c r="T234" s="1124"/>
      <c r="U234" s="1124"/>
      <c r="V234" s="1124"/>
      <c r="W234" s="1124"/>
      <c r="X234" s="1124"/>
      <c r="Y234" s="1124"/>
    </row>
    <row r="235" spans="1:25" s="17" customFormat="1" ht="24.95" customHeight="1">
      <c r="A235" s="1124"/>
      <c r="B235" s="1121" t="s">
        <v>904</v>
      </c>
      <c r="C235" s="1152"/>
      <c r="D235" s="1152"/>
      <c r="E235" s="1153">
        <v>106943.89</v>
      </c>
      <c r="F235" s="1159"/>
      <c r="G235" s="1146"/>
      <c r="H235" s="1155"/>
      <c r="I235" s="1155"/>
      <c r="J235" s="1147">
        <v>0</v>
      </c>
      <c r="K235" s="1148"/>
      <c r="L235" s="1155"/>
      <c r="M235" s="1147">
        <v>8499</v>
      </c>
      <c r="N235" s="1148"/>
      <c r="O235" s="1149">
        <v>115442.89</v>
      </c>
      <c r="P235" s="1124"/>
      <c r="Q235" s="1124"/>
      <c r="R235" s="1124"/>
      <c r="S235" s="1124"/>
      <c r="T235" s="1124"/>
      <c r="U235" s="1124"/>
      <c r="V235" s="1124"/>
      <c r="W235" s="1124"/>
      <c r="X235" s="1124"/>
      <c r="Y235" s="1124"/>
    </row>
    <row r="236" spans="1:25" s="17" customFormat="1" ht="24.95" customHeight="1">
      <c r="A236" s="1124"/>
      <c r="B236" s="1122" t="s">
        <v>489</v>
      </c>
      <c r="C236" s="1156">
        <v>60587</v>
      </c>
      <c r="D236" s="1156">
        <v>85000</v>
      </c>
      <c r="E236" s="1156">
        <v>90889</v>
      </c>
      <c r="F236" s="1156">
        <v>52000</v>
      </c>
      <c r="G236" s="1156">
        <v>0</v>
      </c>
      <c r="H236" s="1156">
        <v>5640</v>
      </c>
      <c r="I236" s="1156">
        <v>0</v>
      </c>
      <c r="J236" s="1156">
        <v>0</v>
      </c>
      <c r="K236" s="1156">
        <v>0</v>
      </c>
      <c r="L236" s="1156">
        <v>2232</v>
      </c>
      <c r="M236" s="1157"/>
      <c r="N236" s="1157"/>
      <c r="O236" s="1158">
        <v>296348</v>
      </c>
      <c r="P236" s="1124"/>
      <c r="Q236" s="1124"/>
      <c r="R236" s="1124"/>
      <c r="S236" s="1124"/>
      <c r="T236" s="1124"/>
      <c r="U236" s="1124"/>
      <c r="V236" s="1124"/>
      <c r="W236" s="1124"/>
      <c r="X236" s="1124"/>
      <c r="Y236" s="1124"/>
    </row>
    <row r="237" spans="1:25" s="17" customFormat="1" ht="24.95" customHeight="1">
      <c r="A237" s="1124"/>
      <c r="B237" s="1121" t="s">
        <v>960</v>
      </c>
      <c r="C237" s="1147">
        <v>12000</v>
      </c>
      <c r="D237" s="1153">
        <v>33000</v>
      </c>
      <c r="E237" s="1147">
        <v>35984</v>
      </c>
      <c r="F237" s="1160"/>
      <c r="G237" s="1146"/>
      <c r="H237" s="1155"/>
      <c r="I237" s="1155"/>
      <c r="J237" s="1147"/>
      <c r="K237" s="1148"/>
      <c r="L237" s="1155"/>
      <c r="M237" s="1155"/>
      <c r="N237" s="1155"/>
      <c r="O237" s="1149">
        <v>80984</v>
      </c>
      <c r="P237" s="1124"/>
      <c r="Q237" s="1124"/>
      <c r="R237" s="1124"/>
      <c r="S237" s="1124"/>
      <c r="T237" s="1124"/>
      <c r="U237" s="1124"/>
      <c r="V237" s="1124"/>
      <c r="W237" s="1124"/>
      <c r="X237" s="1124"/>
      <c r="Y237" s="1124"/>
    </row>
    <row r="238" spans="1:25" s="17" customFormat="1" ht="24.95" customHeight="1">
      <c r="A238" s="1124"/>
      <c r="B238" s="1121" t="s">
        <v>975</v>
      </c>
      <c r="C238" s="1153">
        <v>0</v>
      </c>
      <c r="D238" s="1153">
        <v>40000</v>
      </c>
      <c r="E238" s="1153"/>
      <c r="F238" s="1147">
        <v>52000</v>
      </c>
      <c r="G238" s="1146"/>
      <c r="H238" s="1147">
        <v>5640</v>
      </c>
      <c r="I238" s="1155"/>
      <c r="J238" s="1147">
        <v>0</v>
      </c>
      <c r="K238" s="1148"/>
      <c r="L238" s="1155"/>
      <c r="M238" s="1155"/>
      <c r="N238" s="1155"/>
      <c r="O238" s="1149">
        <v>97640</v>
      </c>
      <c r="P238" s="1124"/>
      <c r="Q238" s="1124"/>
      <c r="R238" s="1124"/>
      <c r="S238" s="1124"/>
      <c r="T238" s="1124"/>
      <c r="U238" s="1124"/>
      <c r="V238" s="1124"/>
      <c r="W238" s="1124"/>
      <c r="X238" s="1124"/>
      <c r="Y238" s="1124"/>
    </row>
    <row r="239" spans="1:25" s="17" customFormat="1" ht="24.95" customHeight="1">
      <c r="A239" s="1124"/>
      <c r="B239" s="1121" t="s">
        <v>974</v>
      </c>
      <c r="C239" s="1153">
        <v>0</v>
      </c>
      <c r="D239" s="1153">
        <v>12000</v>
      </c>
      <c r="E239" s="1153"/>
      <c r="F239" s="1147"/>
      <c r="G239" s="1146"/>
      <c r="H239" s="1155"/>
      <c r="I239" s="1155"/>
      <c r="J239" s="1147"/>
      <c r="K239" s="1148"/>
      <c r="L239" s="1155"/>
      <c r="M239" s="1155"/>
      <c r="N239" s="1155"/>
      <c r="O239" s="1149">
        <v>12000</v>
      </c>
      <c r="P239" s="1124"/>
      <c r="Q239" s="1124"/>
      <c r="R239" s="1124"/>
      <c r="S239" s="1124"/>
      <c r="T239" s="1124"/>
      <c r="U239" s="1124"/>
      <c r="V239" s="1124"/>
      <c r="W239" s="1124"/>
      <c r="X239" s="1124"/>
      <c r="Y239" s="1124"/>
    </row>
    <row r="240" spans="1:25" s="17" customFormat="1" ht="24.95" customHeight="1">
      <c r="A240" s="1124"/>
      <c r="B240" s="1121" t="s">
        <v>973</v>
      </c>
      <c r="C240" s="1153">
        <v>48587</v>
      </c>
      <c r="D240" s="1153"/>
      <c r="E240" s="1153">
        <v>54905</v>
      </c>
      <c r="F240" s="1147"/>
      <c r="G240" s="1146"/>
      <c r="H240" s="1155"/>
      <c r="I240" s="1155"/>
      <c r="J240" s="1147"/>
      <c r="K240" s="1148"/>
      <c r="L240" s="1155"/>
      <c r="M240" s="1155"/>
      <c r="N240" s="1155"/>
      <c r="O240" s="1149">
        <v>103492</v>
      </c>
      <c r="P240" s="1124"/>
      <c r="Q240" s="1124"/>
      <c r="R240" s="1124"/>
      <c r="S240" s="1124"/>
      <c r="T240" s="1124"/>
      <c r="U240" s="1124"/>
      <c r="V240" s="1124"/>
      <c r="W240" s="1124"/>
      <c r="X240" s="1124"/>
      <c r="Y240" s="1124"/>
    </row>
    <row r="241" spans="1:25" s="17" customFormat="1" ht="24.95" customHeight="1">
      <c r="A241" s="1124"/>
      <c r="B241" s="1121" t="s">
        <v>972</v>
      </c>
      <c r="C241" s="1161">
        <v>0</v>
      </c>
      <c r="D241" s="1147"/>
      <c r="E241" s="1147"/>
      <c r="F241" s="1162"/>
      <c r="G241" s="1147"/>
      <c r="H241" s="1155"/>
      <c r="I241" s="1155"/>
      <c r="J241" s="1147"/>
      <c r="K241" s="1148"/>
      <c r="L241" s="1147">
        <v>2232</v>
      </c>
      <c r="M241" s="1155"/>
      <c r="N241" s="1155"/>
      <c r="O241" s="1149">
        <v>2232</v>
      </c>
      <c r="P241" s="1124"/>
      <c r="Q241" s="1124"/>
      <c r="R241" s="1124"/>
      <c r="S241" s="1124"/>
      <c r="T241" s="1124"/>
      <c r="U241" s="1124"/>
      <c r="V241" s="1124"/>
      <c r="W241" s="1124"/>
      <c r="X241" s="1124"/>
      <c r="Y241" s="1124"/>
    </row>
    <row r="242" spans="1:25" s="17" customFormat="1" ht="24.95" customHeight="1">
      <c r="A242" s="1124"/>
      <c r="B242" s="1163" t="s">
        <v>126</v>
      </c>
      <c r="C242" s="1156">
        <v>8065691.2100000009</v>
      </c>
      <c r="D242" s="1156">
        <v>8019365.9700000007</v>
      </c>
      <c r="E242" s="1156">
        <v>9127494.870000001</v>
      </c>
      <c r="F242" s="1156">
        <v>7851089.5199999996</v>
      </c>
      <c r="G242" s="1156">
        <v>10182690.130000001</v>
      </c>
      <c r="H242" s="1156">
        <v>9681299.4299999997</v>
      </c>
      <c r="I242" s="1156">
        <v>9260653.75</v>
      </c>
      <c r="J242" s="1156">
        <v>8187855.6699999999</v>
      </c>
      <c r="K242" s="1156">
        <v>8157519.46</v>
      </c>
      <c r="L242" s="1156">
        <v>7987734.9499999983</v>
      </c>
      <c r="M242" s="1156">
        <v>9139617.8499999996</v>
      </c>
      <c r="N242" s="1156">
        <v>9626990.6600000001</v>
      </c>
      <c r="O242" s="1158">
        <v>105288003.46999998</v>
      </c>
      <c r="P242" s="1124"/>
      <c r="Q242" s="1124"/>
      <c r="R242" s="1124"/>
      <c r="S242" s="1124"/>
      <c r="T242" s="1124"/>
      <c r="U242" s="1124"/>
      <c r="V242" s="1124"/>
      <c r="W242" s="1124"/>
      <c r="X242" s="1124"/>
      <c r="Y242" s="1124"/>
    </row>
    <row r="243" spans="1:25" s="17" customFormat="1" ht="24.95" customHeight="1">
      <c r="A243" s="1124"/>
      <c r="B243" s="1164" t="s">
        <v>119</v>
      </c>
      <c r="C243" s="1165">
        <v>2221290.2599999998</v>
      </c>
      <c r="D243" s="1147">
        <v>2658557.4400000004</v>
      </c>
      <c r="E243" s="1147">
        <v>2055792.4200000002</v>
      </c>
      <c r="F243" s="1147">
        <v>1000274.11</v>
      </c>
      <c r="G243" s="1146">
        <v>731029.15</v>
      </c>
      <c r="H243" s="1146">
        <v>1000000</v>
      </c>
      <c r="I243" s="1147">
        <v>1455295.24</v>
      </c>
      <c r="J243" s="1147">
        <v>2198513.69</v>
      </c>
      <c r="K243" s="1148">
        <v>2071820.35</v>
      </c>
      <c r="L243" s="1147">
        <v>1051322.3</v>
      </c>
      <c r="M243" s="1155">
        <v>0</v>
      </c>
      <c r="N243" s="1155">
        <v>0</v>
      </c>
      <c r="O243" s="1149">
        <v>16443894.960000001</v>
      </c>
      <c r="P243" s="1124"/>
      <c r="Q243" s="1124"/>
      <c r="R243" s="1124"/>
      <c r="S243" s="1124"/>
      <c r="T243" s="1124"/>
      <c r="U243" s="1124"/>
      <c r="V243" s="1124"/>
      <c r="W243" s="1124"/>
      <c r="X243" s="1124"/>
      <c r="Y243" s="1124"/>
    </row>
    <row r="244" spans="1:25" s="17" customFormat="1" ht="24.95" customHeight="1">
      <c r="A244" s="1124"/>
      <c r="B244" s="1140">
        <v>2011</v>
      </c>
      <c r="C244" s="1156">
        <v>10286981.470000001</v>
      </c>
      <c r="D244" s="1156">
        <v>10677923.41</v>
      </c>
      <c r="E244" s="1156">
        <v>11183287.290000001</v>
      </c>
      <c r="F244" s="1156">
        <v>8851363.629999999</v>
      </c>
      <c r="G244" s="1156">
        <v>10913719.280000001</v>
      </c>
      <c r="H244" s="1156">
        <v>10681299.43</v>
      </c>
      <c r="I244" s="1156">
        <v>10715948.99</v>
      </c>
      <c r="J244" s="1156">
        <v>10386369.359999999</v>
      </c>
      <c r="K244" s="1158">
        <v>10229339.810000001</v>
      </c>
      <c r="L244" s="1156">
        <v>9039057.2499999981</v>
      </c>
      <c r="M244" s="1156">
        <v>9139617.8499999996</v>
      </c>
      <c r="N244" s="1156">
        <v>9626990.6600000001</v>
      </c>
      <c r="O244" s="1158">
        <v>121731898.42999999</v>
      </c>
      <c r="P244" s="1124"/>
      <c r="Q244" s="1124"/>
      <c r="R244" s="1124"/>
      <c r="S244" s="1124"/>
      <c r="T244" s="1124"/>
      <c r="U244" s="1124"/>
      <c r="V244" s="1124"/>
      <c r="W244" s="1124"/>
      <c r="X244" s="1124"/>
      <c r="Y244" s="1124"/>
    </row>
    <row r="245" spans="1:25" s="17" customFormat="1" ht="24.95" customHeight="1">
      <c r="A245" s="1124"/>
      <c r="B245" s="1166">
        <v>2010</v>
      </c>
      <c r="C245" s="1167">
        <v>9546815.3100000005</v>
      </c>
      <c r="D245" s="1167">
        <v>8854776.8200000003</v>
      </c>
      <c r="E245" s="1167">
        <v>10937111.210000001</v>
      </c>
      <c r="F245" s="1167">
        <v>11454598.02</v>
      </c>
      <c r="G245" s="1167">
        <v>9450471.6400000006</v>
      </c>
      <c r="H245" s="1167">
        <v>11677619.100000001</v>
      </c>
      <c r="I245" s="1168">
        <v>9810888.2400000002</v>
      </c>
      <c r="J245" s="1168">
        <v>9462628.1899999995</v>
      </c>
      <c r="K245" s="1168">
        <v>10973610.68</v>
      </c>
      <c r="L245" s="1168">
        <v>11224380.17</v>
      </c>
      <c r="M245" s="1168">
        <v>9903408.8900000006</v>
      </c>
      <c r="N245" s="1168">
        <v>11248141.109999999</v>
      </c>
      <c r="O245" s="1149">
        <f>SUM(C245:N245)</f>
        <v>124544449.38000001</v>
      </c>
      <c r="P245" s="1124"/>
      <c r="Q245" s="1124"/>
      <c r="R245" s="1124"/>
      <c r="S245" s="1124"/>
      <c r="T245" s="1124"/>
      <c r="U245" s="1124"/>
      <c r="V245" s="1124"/>
      <c r="W245" s="1124"/>
      <c r="X245" s="1124"/>
      <c r="Y245" s="1124"/>
    </row>
    <row r="246" spans="1:25" s="1170" customFormat="1" ht="24.95" customHeight="1">
      <c r="A246" s="61"/>
      <c r="B246" s="1163" t="s">
        <v>0</v>
      </c>
      <c r="C246" s="1169">
        <f>+((C244/C245)-1)*100</f>
        <v>7.7530164349644215</v>
      </c>
      <c r="D246" s="1169">
        <f t="shared" ref="D246:O246" si="0">+((D244/D245)-1)*100</f>
        <v>20.58941322927663</v>
      </c>
      <c r="E246" s="1169">
        <f t="shared" si="0"/>
        <v>2.2508327406867368</v>
      </c>
      <c r="F246" s="1169">
        <f t="shared" si="0"/>
        <v>-22.726545143310062</v>
      </c>
      <c r="G246" s="1169">
        <f t="shared" si="0"/>
        <v>15.48332925318423</v>
      </c>
      <c r="H246" s="1169">
        <f t="shared" si="0"/>
        <v>-8.5318733336661179</v>
      </c>
      <c r="I246" s="1169">
        <f t="shared" si="0"/>
        <v>9.2250643148698241</v>
      </c>
      <c r="J246" s="1169">
        <f t="shared" si="0"/>
        <v>9.7619937236485654</v>
      </c>
      <c r="K246" s="1169">
        <f t="shared" si="0"/>
        <v>-6.7823699209274224</v>
      </c>
      <c r="L246" s="1169">
        <f t="shared" si="0"/>
        <v>-19.469430711557965</v>
      </c>
      <c r="M246" s="1169">
        <f t="shared" si="0"/>
        <v>-7.7124053796389429</v>
      </c>
      <c r="N246" s="1169">
        <f t="shared" si="0"/>
        <v>-14.412607684648782</v>
      </c>
      <c r="O246" s="1169">
        <f t="shared" si="0"/>
        <v>-2.2582708133532248</v>
      </c>
      <c r="P246" s="61"/>
      <c r="Q246" s="61"/>
      <c r="R246" s="61"/>
      <c r="S246" s="61"/>
      <c r="T246" s="61"/>
      <c r="U246" s="61"/>
      <c r="V246" s="61"/>
      <c r="W246" s="61"/>
      <c r="X246" s="61"/>
      <c r="Y246" s="61"/>
    </row>
    <row r="247" spans="1:25" s="665" customFormat="1" ht="21.75" customHeight="1">
      <c r="A247" s="667"/>
      <c r="B247" s="22" t="s">
        <v>1010</v>
      </c>
      <c r="C247" s="18"/>
      <c r="D247" s="172"/>
      <c r="E247" s="37"/>
      <c r="F247" s="37"/>
      <c r="G247" s="21"/>
      <c r="H247" s="20"/>
      <c r="I247" s="19"/>
      <c r="J247" s="20"/>
      <c r="K247" s="46"/>
      <c r="L247" s="861"/>
      <c r="M247" s="862"/>
      <c r="N247" s="862"/>
      <c r="O247" s="862"/>
      <c r="P247" s="667"/>
      <c r="Q247" s="667"/>
      <c r="R247" s="667"/>
      <c r="S247" s="667"/>
      <c r="T247" s="667"/>
      <c r="U247" s="667"/>
      <c r="V247" s="667"/>
      <c r="W247" s="667"/>
      <c r="X247" s="667"/>
      <c r="Y247" s="667"/>
    </row>
    <row r="248" spans="1:25" s="665" customFormat="1" ht="25.5" customHeight="1">
      <c r="A248" s="667"/>
      <c r="B248" s="1352" t="s">
        <v>1009</v>
      </c>
      <c r="C248" s="1352"/>
      <c r="D248" s="1352"/>
      <c r="E248" s="1352"/>
      <c r="F248" s="1352"/>
      <c r="G248" s="1352"/>
      <c r="H248" s="1352"/>
      <c r="I248" s="1352"/>
      <c r="J248" s="1352"/>
      <c r="K248" s="1352"/>
      <c r="L248" s="1352"/>
      <c r="M248" s="1352"/>
      <c r="N248" s="1352"/>
      <c r="O248" s="1352"/>
      <c r="P248" s="667"/>
      <c r="Q248" s="667"/>
      <c r="R248" s="667"/>
      <c r="S248" s="667"/>
      <c r="T248" s="667"/>
      <c r="U248" s="667"/>
      <c r="V248" s="667"/>
      <c r="W248" s="667"/>
      <c r="X248" s="667"/>
      <c r="Y248" s="667"/>
    </row>
    <row r="249" spans="1:25" s="665" customFormat="1" ht="35.25" customHeight="1">
      <c r="A249" s="667"/>
      <c r="B249" s="1350" t="s">
        <v>1026</v>
      </c>
      <c r="C249" s="1350"/>
      <c r="D249" s="1350"/>
      <c r="E249" s="1350"/>
      <c r="F249" s="1350"/>
      <c r="G249" s="1350"/>
      <c r="H249" s="1350"/>
      <c r="I249" s="1350"/>
      <c r="J249" s="1350"/>
      <c r="K249" s="1350"/>
      <c r="L249" s="1350"/>
      <c r="M249" s="1350"/>
      <c r="N249" s="1350"/>
      <c r="O249" s="1350"/>
      <c r="P249" s="667"/>
      <c r="Q249" s="667"/>
      <c r="R249" s="667"/>
      <c r="S249" s="667"/>
      <c r="T249" s="667"/>
      <c r="U249" s="667"/>
      <c r="V249" s="667"/>
      <c r="W249" s="667"/>
      <c r="X249" s="667"/>
      <c r="Y249" s="667"/>
    </row>
    <row r="250" spans="1:25" s="665" customFormat="1" ht="23.25" customHeight="1">
      <c r="A250" s="667"/>
      <c r="B250" s="1353" t="s">
        <v>1032</v>
      </c>
      <c r="C250" s="1353"/>
      <c r="D250" s="1353"/>
      <c r="E250" s="1353"/>
      <c r="F250" s="1353"/>
      <c r="G250" s="1353"/>
      <c r="H250" s="1353"/>
      <c r="I250" s="1353"/>
      <c r="J250" s="1353"/>
      <c r="K250" s="1353"/>
      <c r="L250" s="1353"/>
      <c r="M250" s="1353"/>
      <c r="N250" s="1353"/>
      <c r="O250" s="1353"/>
      <c r="P250" s="667"/>
      <c r="Q250" s="667"/>
      <c r="R250" s="667"/>
      <c r="S250" s="667"/>
      <c r="T250" s="667"/>
      <c r="U250" s="667"/>
      <c r="V250" s="667"/>
      <c r="W250" s="667"/>
      <c r="X250" s="667"/>
      <c r="Y250" s="667"/>
    </row>
    <row r="251" spans="1:25" s="665" customFormat="1" ht="38.25" customHeight="1">
      <c r="A251" s="667"/>
      <c r="B251" s="1353" t="s">
        <v>1028</v>
      </c>
      <c r="C251" s="1353"/>
      <c r="D251" s="1353"/>
      <c r="E251" s="1353"/>
      <c r="F251" s="1353"/>
      <c r="G251" s="1353"/>
      <c r="H251" s="1353"/>
      <c r="I251" s="1353"/>
      <c r="J251" s="1353"/>
      <c r="K251" s="1353"/>
      <c r="L251" s="1353"/>
      <c r="M251" s="1353"/>
      <c r="N251" s="1353"/>
      <c r="O251" s="1353"/>
      <c r="P251" s="667"/>
      <c r="Q251" s="667"/>
      <c r="R251" s="667"/>
      <c r="S251" s="667"/>
      <c r="T251" s="667"/>
      <c r="U251" s="667"/>
      <c r="V251" s="667"/>
      <c r="W251" s="667"/>
      <c r="X251" s="667"/>
      <c r="Y251" s="667"/>
    </row>
    <row r="252" spans="1:25" s="665" customFormat="1" ht="12.75">
      <c r="A252" s="667"/>
      <c r="B252" s="863"/>
      <c r="C252" s="862"/>
      <c r="D252" s="862"/>
      <c r="E252" s="862"/>
      <c r="F252" s="861"/>
      <c r="G252" s="861"/>
      <c r="H252" s="861"/>
      <c r="I252" s="861"/>
      <c r="J252" s="861"/>
      <c r="K252" s="861"/>
      <c r="L252" s="861"/>
      <c r="M252" s="862"/>
      <c r="N252" s="862"/>
      <c r="O252" s="862"/>
      <c r="P252" s="667"/>
      <c r="Q252" s="667"/>
      <c r="R252" s="667"/>
      <c r="S252" s="667"/>
      <c r="T252" s="667"/>
      <c r="U252" s="667"/>
      <c r="V252" s="667"/>
      <c r="W252" s="667"/>
      <c r="X252" s="667"/>
      <c r="Y252" s="667"/>
    </row>
    <row r="253" spans="1:25" ht="12.75" customHeight="1">
      <c r="A253" s="18"/>
      <c r="B253" s="22" t="s">
        <v>905</v>
      </c>
      <c r="C253" s="46"/>
      <c r="D253" s="46"/>
      <c r="E253" s="21"/>
      <c r="F253" s="20"/>
      <c r="G253" s="21"/>
      <c r="H253" s="20"/>
      <c r="I253" s="21"/>
      <c r="J253" s="20"/>
      <c r="K253" s="22"/>
      <c r="L253" s="64"/>
      <c r="M253" s="64"/>
      <c r="N253" s="64"/>
      <c r="O253" s="64"/>
      <c r="P253" s="64"/>
      <c r="Q253" s="64"/>
      <c r="R253" s="64"/>
    </row>
    <row r="254" spans="1:25" ht="12.75" customHeight="1">
      <c r="A254" s="18"/>
      <c r="B254" s="22" t="s">
        <v>513</v>
      </c>
      <c r="C254" s="22"/>
      <c r="D254" s="22"/>
      <c r="E254" s="21"/>
      <c r="F254" s="20"/>
      <c r="G254" s="21"/>
      <c r="H254" s="21"/>
      <c r="I254" s="21"/>
      <c r="J254" s="20"/>
      <c r="K254" s="22"/>
      <c r="L254" s="64"/>
      <c r="M254" s="64"/>
      <c r="N254" s="64"/>
      <c r="O254" s="64"/>
      <c r="P254" s="64"/>
      <c r="Q254" s="64"/>
      <c r="R254" s="64"/>
    </row>
    <row r="255" spans="1:25" ht="35.25" customHeight="1">
      <c r="A255" s="18"/>
      <c r="B255" s="22"/>
      <c r="C255" s="22"/>
      <c r="D255" s="22"/>
      <c r="E255" s="21"/>
      <c r="F255" s="20"/>
      <c r="G255" s="21"/>
      <c r="H255" s="21"/>
      <c r="I255" s="21"/>
      <c r="J255" s="20"/>
      <c r="K255" s="22"/>
      <c r="L255" s="64"/>
      <c r="M255" s="64"/>
      <c r="N255" s="64"/>
      <c r="O255" s="64"/>
      <c r="P255" s="64"/>
      <c r="Q255" s="64"/>
      <c r="R255" s="64"/>
    </row>
    <row r="256" spans="1:25" ht="12.75" customHeight="1">
      <c r="A256" s="18"/>
      <c r="B256" s="20"/>
      <c r="C256" s="20"/>
      <c r="D256" s="20"/>
      <c r="E256" s="21"/>
      <c r="F256" s="20"/>
      <c r="G256" s="21"/>
      <c r="H256" s="20"/>
      <c r="I256" s="21"/>
      <c r="J256" s="20"/>
      <c r="K256" s="22"/>
      <c r="L256" s="64"/>
      <c r="M256" s="64"/>
      <c r="N256" s="64"/>
      <c r="O256" s="64"/>
      <c r="P256" s="64"/>
      <c r="Q256" s="64"/>
      <c r="R256" s="64"/>
    </row>
    <row r="257" spans="1:18" ht="12.75" customHeight="1">
      <c r="A257" s="18"/>
      <c r="B257" s="20"/>
      <c r="C257" s="20"/>
      <c r="D257" s="20"/>
      <c r="E257" s="21"/>
      <c r="F257" s="20"/>
      <c r="G257" s="21"/>
      <c r="H257" s="20"/>
      <c r="I257" s="21"/>
      <c r="J257" s="20"/>
      <c r="K257" s="22"/>
      <c r="L257" s="64"/>
      <c r="M257" s="64"/>
      <c r="N257" s="64"/>
      <c r="O257" s="64"/>
      <c r="P257" s="64"/>
      <c r="Q257" s="64"/>
      <c r="R257" s="64"/>
    </row>
    <row r="258" spans="1:18" ht="12.75" customHeight="1">
      <c r="A258" s="18"/>
      <c r="B258" s="20"/>
      <c r="C258" s="20"/>
      <c r="D258" s="20"/>
      <c r="E258" s="21"/>
      <c r="F258" s="20"/>
      <c r="G258" s="21"/>
      <c r="H258" s="20"/>
      <c r="I258" s="21"/>
      <c r="J258" s="20"/>
      <c r="K258" s="22"/>
      <c r="L258" s="64"/>
      <c r="M258" s="64"/>
      <c r="N258" s="64"/>
      <c r="O258" s="64"/>
      <c r="P258" s="64"/>
      <c r="Q258" s="64"/>
      <c r="R258" s="64"/>
    </row>
    <row r="259" spans="1:18" ht="12.75" customHeight="1">
      <c r="A259" s="18"/>
      <c r="B259" s="20"/>
      <c r="C259" s="20"/>
      <c r="D259" s="20"/>
      <c r="E259" s="21"/>
      <c r="F259" s="20"/>
      <c r="G259" s="21"/>
      <c r="H259" s="20"/>
      <c r="I259" s="21"/>
      <c r="J259" s="20"/>
      <c r="K259" s="22"/>
      <c r="L259" s="64"/>
      <c r="M259" s="64"/>
      <c r="N259" s="64"/>
      <c r="O259" s="64"/>
      <c r="P259" s="64"/>
      <c r="Q259" s="64"/>
      <c r="R259" s="64"/>
    </row>
    <row r="260" spans="1:18" ht="62.25" customHeight="1">
      <c r="A260" s="18"/>
      <c r="B260" s="20"/>
      <c r="C260" s="20"/>
      <c r="D260" s="20"/>
      <c r="E260" s="21"/>
      <c r="F260" s="20"/>
      <c r="G260" s="21"/>
      <c r="H260" s="20"/>
      <c r="I260" s="21"/>
      <c r="J260" s="20"/>
      <c r="K260" s="22"/>
      <c r="L260" s="64"/>
      <c r="M260" s="64"/>
      <c r="N260" s="64"/>
      <c r="O260" s="64"/>
      <c r="P260" s="64"/>
      <c r="Q260" s="64"/>
      <c r="R260" s="64"/>
    </row>
    <row r="261" spans="1:18" ht="12.75" customHeight="1">
      <c r="A261" s="18"/>
      <c r="B261" s="20"/>
      <c r="C261" s="20"/>
      <c r="D261" s="20"/>
      <c r="E261" s="21"/>
      <c r="F261" s="20"/>
      <c r="G261" s="21"/>
      <c r="H261" s="20"/>
      <c r="I261" s="21"/>
      <c r="J261" s="20"/>
      <c r="K261" s="22"/>
      <c r="L261" s="64"/>
      <c r="M261" s="64"/>
      <c r="N261" s="64"/>
      <c r="O261" s="64"/>
      <c r="P261" s="64"/>
      <c r="Q261" s="64"/>
      <c r="R261" s="64"/>
    </row>
    <row r="262" spans="1:18" ht="12.75" customHeight="1">
      <c r="A262" s="18"/>
      <c r="B262" s="20"/>
      <c r="C262" s="20"/>
      <c r="D262" s="20"/>
      <c r="E262" s="21"/>
      <c r="F262" s="20"/>
      <c r="G262" s="21"/>
      <c r="H262" s="20"/>
      <c r="I262" s="21"/>
      <c r="J262" s="20"/>
      <c r="K262" s="22"/>
      <c r="L262" s="64"/>
      <c r="M262" s="64"/>
      <c r="N262" s="64"/>
      <c r="O262" s="64"/>
      <c r="P262" s="64"/>
      <c r="Q262" s="64"/>
      <c r="R262" s="64"/>
    </row>
    <row r="263" spans="1:18" ht="84" customHeight="1">
      <c r="A263" s="18"/>
      <c r="B263" s="20"/>
      <c r="C263" s="20"/>
      <c r="D263" s="20"/>
      <c r="E263" s="21"/>
      <c r="F263" s="20"/>
      <c r="G263" s="21"/>
      <c r="H263" s="20"/>
      <c r="I263" s="21"/>
      <c r="J263" s="20"/>
      <c r="K263" s="22"/>
      <c r="L263" s="64"/>
      <c r="M263" s="64"/>
      <c r="N263" s="64"/>
      <c r="O263" s="64"/>
      <c r="P263" s="64"/>
      <c r="Q263" s="64"/>
      <c r="R263" s="64"/>
    </row>
    <row r="264" spans="1:18" ht="12.75" customHeight="1">
      <c r="A264" s="18"/>
      <c r="B264" s="20"/>
      <c r="C264" s="20"/>
      <c r="D264" s="20"/>
      <c r="E264" s="21"/>
      <c r="F264" s="20"/>
      <c r="G264" s="21"/>
      <c r="H264" s="20"/>
      <c r="I264" s="21"/>
      <c r="J264" s="20"/>
      <c r="K264" s="22"/>
      <c r="L264" s="64"/>
      <c r="M264" s="64"/>
      <c r="N264" s="64"/>
      <c r="O264" s="64"/>
      <c r="P264" s="64"/>
      <c r="Q264" s="64"/>
      <c r="R264" s="64"/>
    </row>
    <row r="265" spans="1:18" ht="12.75" customHeight="1">
      <c r="A265" s="18"/>
      <c r="B265" s="20"/>
      <c r="C265" s="20"/>
      <c r="D265" s="20"/>
      <c r="E265" s="21"/>
      <c r="F265" s="20"/>
      <c r="G265" s="21"/>
      <c r="H265" s="20"/>
      <c r="I265" s="21"/>
      <c r="J265" s="20"/>
      <c r="K265" s="22"/>
      <c r="L265" s="64"/>
      <c r="M265" s="64"/>
      <c r="N265" s="64"/>
      <c r="O265" s="64"/>
      <c r="P265" s="64"/>
      <c r="Q265" s="64"/>
      <c r="R265" s="64"/>
    </row>
    <row r="266" spans="1:18" ht="14.25" customHeight="1">
      <c r="A266" s="18"/>
      <c r="B266" s="22"/>
      <c r="C266" s="22"/>
      <c r="D266" s="22"/>
      <c r="E266" s="22"/>
      <c r="F266" s="46"/>
      <c r="G266" s="171"/>
      <c r="H266" s="169"/>
      <c r="I266" s="171"/>
      <c r="J266" s="20"/>
      <c r="K266" s="22"/>
      <c r="L266" s="64"/>
      <c r="M266" s="64"/>
      <c r="N266" s="64"/>
      <c r="O266" s="64"/>
      <c r="P266" s="64"/>
      <c r="Q266" s="64"/>
      <c r="R266" s="64"/>
    </row>
    <row r="267" spans="1:18" ht="14.25" customHeight="1">
      <c r="A267" s="18"/>
      <c r="B267" s="22"/>
      <c r="C267" s="22"/>
      <c r="D267" s="22"/>
      <c r="E267" s="22"/>
      <c r="F267" s="46"/>
      <c r="G267" s="171"/>
      <c r="H267" s="169"/>
      <c r="I267" s="171"/>
      <c r="J267" s="20"/>
      <c r="K267" s="22"/>
      <c r="L267" s="64"/>
      <c r="M267" s="64"/>
      <c r="N267" s="64"/>
      <c r="O267" s="64"/>
      <c r="P267" s="64"/>
      <c r="Q267" s="64"/>
      <c r="R267" s="64"/>
    </row>
    <row r="268" spans="1:18" ht="14.25" customHeight="1">
      <c r="A268" s="18"/>
      <c r="B268" s="22"/>
      <c r="C268" s="22"/>
      <c r="D268" s="22"/>
      <c r="E268" s="22"/>
      <c r="F268" s="46"/>
      <c r="G268" s="171"/>
      <c r="H268" s="169"/>
      <c r="I268" s="171"/>
      <c r="J268" s="20"/>
      <c r="K268" s="22"/>
      <c r="L268" s="64"/>
      <c r="M268" s="64"/>
      <c r="N268" s="64"/>
      <c r="O268" s="64"/>
      <c r="P268" s="64"/>
      <c r="Q268" s="64"/>
      <c r="R268" s="64"/>
    </row>
    <row r="269" spans="1:18" ht="14.25" customHeight="1">
      <c r="A269" s="18"/>
      <c r="B269" s="22"/>
      <c r="C269" s="22"/>
      <c r="D269" s="22"/>
      <c r="E269" s="22"/>
      <c r="F269" s="46"/>
      <c r="G269" s="171"/>
      <c r="H269" s="169"/>
      <c r="I269" s="171"/>
      <c r="J269" s="20"/>
      <c r="K269" s="22"/>
      <c r="L269" s="64"/>
      <c r="M269" s="64"/>
      <c r="N269" s="64"/>
      <c r="O269" s="64"/>
      <c r="P269" s="64"/>
      <c r="Q269" s="64"/>
      <c r="R269" s="64"/>
    </row>
    <row r="270" spans="1:18" ht="14.25" customHeight="1">
      <c r="A270" s="18"/>
      <c r="B270" s="22"/>
      <c r="C270" s="22"/>
      <c r="D270" s="22"/>
      <c r="E270" s="22"/>
      <c r="F270" s="46"/>
      <c r="G270" s="171"/>
      <c r="H270" s="169"/>
      <c r="I270" s="171"/>
      <c r="J270" s="20"/>
      <c r="K270" s="22"/>
      <c r="L270" s="64"/>
      <c r="M270" s="64"/>
      <c r="N270" s="64"/>
      <c r="O270" s="64"/>
      <c r="P270" s="64"/>
      <c r="Q270" s="64"/>
      <c r="R270" s="64"/>
    </row>
    <row r="271" spans="1:18" ht="14.25" customHeight="1">
      <c r="A271" s="18"/>
      <c r="B271" s="22"/>
      <c r="C271" s="22"/>
      <c r="D271" s="22"/>
      <c r="E271" s="22"/>
      <c r="F271" s="46"/>
      <c r="G271" s="171"/>
      <c r="H271" s="169"/>
      <c r="I271" s="171"/>
      <c r="J271" s="20"/>
      <c r="K271" s="22"/>
      <c r="L271" s="64"/>
      <c r="M271" s="64"/>
      <c r="N271" s="64"/>
      <c r="O271" s="64"/>
      <c r="P271" s="64"/>
      <c r="Q271" s="64"/>
      <c r="R271" s="64"/>
    </row>
    <row r="272" spans="1:18" ht="14.25" customHeight="1">
      <c r="A272" s="18"/>
      <c r="B272" s="22"/>
      <c r="C272" s="22"/>
      <c r="D272" s="22"/>
      <c r="E272" s="22"/>
      <c r="F272" s="46"/>
      <c r="G272" s="171"/>
      <c r="H272" s="169"/>
      <c r="I272" s="171"/>
      <c r="J272" s="20"/>
      <c r="K272" s="22"/>
      <c r="L272" s="64"/>
      <c r="M272" s="64"/>
      <c r="N272" s="64"/>
      <c r="O272" s="64"/>
      <c r="P272" s="64"/>
      <c r="Q272" s="64"/>
      <c r="R272" s="64"/>
    </row>
    <row r="273" spans="1:25" ht="14.25" customHeight="1">
      <c r="A273" s="18"/>
      <c r="B273" s="22"/>
      <c r="C273" s="22"/>
      <c r="D273" s="22"/>
      <c r="E273" s="22"/>
      <c r="F273" s="46"/>
      <c r="G273" s="171"/>
      <c r="H273" s="169"/>
      <c r="I273" s="171"/>
      <c r="J273" s="20"/>
      <c r="K273" s="22"/>
      <c r="L273" s="64"/>
      <c r="M273" s="64"/>
      <c r="N273" s="64"/>
      <c r="O273" s="64"/>
      <c r="P273" s="64"/>
      <c r="Q273" s="64"/>
      <c r="R273" s="64"/>
    </row>
    <row r="274" spans="1:25" ht="14.25" customHeight="1">
      <c r="A274" s="18"/>
      <c r="B274" s="22"/>
      <c r="C274" s="22"/>
      <c r="D274" s="22"/>
      <c r="E274" s="22"/>
      <c r="F274" s="46"/>
      <c r="G274" s="171"/>
      <c r="H274" s="169"/>
      <c r="I274" s="171"/>
      <c r="J274" s="20"/>
      <c r="K274" s="22"/>
      <c r="L274" s="64"/>
      <c r="M274" s="64"/>
      <c r="N274" s="64"/>
      <c r="O274" s="64"/>
      <c r="P274" s="64"/>
      <c r="Q274" s="64"/>
      <c r="R274" s="64"/>
    </row>
    <row r="275" spans="1:25" ht="9" customHeight="1">
      <c r="A275" s="18"/>
      <c r="B275" s="22"/>
      <c r="C275" s="22"/>
      <c r="D275" s="22"/>
      <c r="E275" s="37"/>
      <c r="F275" s="37"/>
      <c r="G275" s="171"/>
      <c r="H275" s="171"/>
      <c r="I275" s="169"/>
      <c r="J275" s="20"/>
      <c r="K275" s="22"/>
      <c r="L275" s="64"/>
      <c r="M275" s="64"/>
      <c r="N275" s="64"/>
      <c r="O275" s="64"/>
      <c r="P275" s="64"/>
      <c r="Q275" s="64"/>
      <c r="R275" s="64"/>
    </row>
    <row r="276" spans="1:25" ht="9" customHeight="1">
      <c r="A276" s="18"/>
      <c r="B276" s="22"/>
      <c r="C276" s="22"/>
      <c r="D276" s="22"/>
      <c r="E276" s="37"/>
      <c r="F276" s="37"/>
      <c r="G276" s="171"/>
      <c r="H276" s="171"/>
      <c r="I276" s="169"/>
      <c r="J276" s="20"/>
      <c r="K276" s="22"/>
      <c r="L276" s="64"/>
      <c r="M276" s="64"/>
      <c r="N276" s="64"/>
      <c r="O276" s="64"/>
      <c r="P276" s="64"/>
      <c r="Q276" s="64"/>
      <c r="R276" s="64"/>
    </row>
    <row r="277" spans="1:25" ht="9" customHeight="1">
      <c r="A277" s="18"/>
      <c r="B277" s="22"/>
      <c r="C277" s="22"/>
      <c r="D277" s="22"/>
      <c r="E277" s="37"/>
      <c r="F277" s="37"/>
      <c r="G277" s="171"/>
      <c r="H277" s="171"/>
      <c r="I277" s="169"/>
      <c r="J277" s="20"/>
      <c r="K277" s="22"/>
      <c r="L277" s="64"/>
      <c r="M277" s="64"/>
      <c r="N277" s="64"/>
      <c r="O277" s="64"/>
      <c r="P277" s="64"/>
      <c r="Q277" s="64"/>
      <c r="R277" s="64"/>
    </row>
    <row r="278" spans="1:25" ht="9" customHeight="1">
      <c r="A278" s="18"/>
      <c r="B278" s="18"/>
      <c r="C278" s="18"/>
      <c r="D278" s="172"/>
      <c r="E278" s="37"/>
      <c r="F278" s="37"/>
      <c r="G278" s="21"/>
      <c r="H278" s="20"/>
      <c r="I278" s="19"/>
      <c r="J278" s="20"/>
      <c r="K278" s="46"/>
      <c r="L278" s="64"/>
      <c r="M278" s="64"/>
      <c r="N278" s="64"/>
      <c r="O278" s="64"/>
      <c r="P278" s="64"/>
      <c r="Q278" s="64"/>
      <c r="R278" s="64"/>
    </row>
    <row r="279" spans="1:25" ht="9" customHeight="1">
      <c r="A279" s="18"/>
      <c r="B279" s="18"/>
      <c r="C279" s="18"/>
      <c r="D279" s="172"/>
      <c r="E279" s="37"/>
      <c r="F279" s="37"/>
      <c r="G279" s="21"/>
      <c r="H279" s="20"/>
      <c r="I279" s="19"/>
      <c r="J279" s="20"/>
      <c r="K279" s="46"/>
      <c r="L279" s="64"/>
      <c r="M279" s="64"/>
      <c r="N279" s="64"/>
      <c r="O279" s="64"/>
      <c r="P279" s="64"/>
      <c r="Q279" s="64"/>
      <c r="R279" s="64"/>
    </row>
    <row r="280" spans="1:25" s="665" customFormat="1" ht="21.75" customHeight="1">
      <c r="A280" s="1045"/>
      <c r="B280" s="22" t="s">
        <v>1010</v>
      </c>
      <c r="C280" s="18"/>
      <c r="D280" s="172"/>
      <c r="E280" s="37"/>
      <c r="F280" s="37"/>
      <c r="G280" s="21"/>
      <c r="H280" s="20"/>
      <c r="I280" s="19"/>
      <c r="J280" s="20"/>
      <c r="K280" s="46"/>
      <c r="L280" s="861"/>
      <c r="M280" s="862"/>
      <c r="N280" s="862"/>
      <c r="O280" s="862"/>
      <c r="P280" s="1045"/>
      <c r="Q280" s="1045"/>
      <c r="R280" s="1045"/>
      <c r="S280" s="1045"/>
      <c r="T280" s="1045"/>
      <c r="U280" s="1045"/>
      <c r="V280" s="1045"/>
      <c r="W280" s="1045"/>
      <c r="X280" s="1045"/>
      <c r="Y280" s="1045"/>
    </row>
    <row r="281" spans="1:25" s="665" customFormat="1" ht="25.5" customHeight="1">
      <c r="A281" s="1045"/>
      <c r="B281" s="1354" t="s">
        <v>1009</v>
      </c>
      <c r="C281" s="1354"/>
      <c r="D281" s="1354"/>
      <c r="E281" s="1354"/>
      <c r="F281" s="1354"/>
      <c r="G281" s="1354"/>
      <c r="H281" s="1354"/>
      <c r="I281" s="1354"/>
      <c r="J281" s="1354"/>
      <c r="K281" s="1354"/>
      <c r="L281" s="1354"/>
      <c r="M281" s="1350"/>
      <c r="N281" s="1350"/>
      <c r="O281" s="1350"/>
      <c r="P281" s="1045"/>
      <c r="Q281" s="1045"/>
      <c r="R281" s="1045"/>
      <c r="S281" s="1045"/>
      <c r="T281" s="1045"/>
      <c r="U281" s="1045"/>
      <c r="V281" s="1045"/>
      <c r="W281" s="1045"/>
      <c r="X281" s="1045"/>
      <c r="Y281" s="1045"/>
    </row>
    <row r="282" spans="1:25" s="665" customFormat="1" ht="35.25" customHeight="1">
      <c r="A282" s="1045"/>
      <c r="B282" s="1350" t="s">
        <v>1026</v>
      </c>
      <c r="C282" s="1350"/>
      <c r="D282" s="1350"/>
      <c r="E282" s="1350"/>
      <c r="F282" s="1350"/>
      <c r="G282" s="1350"/>
      <c r="H282" s="1350"/>
      <c r="I282" s="1350"/>
      <c r="J282" s="1350"/>
      <c r="K282" s="1350"/>
      <c r="L282" s="1350"/>
      <c r="M282" s="1123"/>
      <c r="N282" s="1123"/>
      <c r="O282" s="1123"/>
      <c r="P282" s="1045"/>
      <c r="Q282" s="1045"/>
      <c r="R282" s="1045"/>
      <c r="S282" s="1045"/>
      <c r="T282" s="1045"/>
      <c r="U282" s="1045"/>
      <c r="V282" s="1045"/>
      <c r="W282" s="1045"/>
      <c r="X282" s="1045"/>
      <c r="Y282" s="1045"/>
    </row>
    <row r="283" spans="1:25" s="665" customFormat="1" ht="23.25" customHeight="1">
      <c r="A283" s="1045"/>
      <c r="B283" s="1350" t="s">
        <v>1027</v>
      </c>
      <c r="C283" s="1350"/>
      <c r="D283" s="1350"/>
      <c r="E283" s="1350"/>
      <c r="F283" s="1350"/>
      <c r="G283" s="1350"/>
      <c r="H283" s="1350"/>
      <c r="I283" s="1350"/>
      <c r="J283" s="1350"/>
      <c r="K283" s="1350"/>
      <c r="L283" s="1350"/>
      <c r="M283" s="1350"/>
      <c r="N283" s="1350"/>
      <c r="O283" s="1350"/>
      <c r="P283" s="1045"/>
      <c r="Q283" s="1045"/>
      <c r="R283" s="1045"/>
      <c r="S283" s="1045"/>
      <c r="T283" s="1045"/>
      <c r="U283" s="1045"/>
      <c r="V283" s="1045"/>
      <c r="W283" s="1045"/>
      <c r="X283" s="1045"/>
      <c r="Y283" s="1045"/>
    </row>
    <row r="284" spans="1:25" s="665" customFormat="1" ht="38.25" customHeight="1">
      <c r="A284" s="1045"/>
      <c r="B284" s="1350" t="s">
        <v>1028</v>
      </c>
      <c r="C284" s="1350"/>
      <c r="D284" s="1350"/>
      <c r="E284" s="1350"/>
      <c r="F284" s="1350"/>
      <c r="G284" s="1350"/>
      <c r="H284" s="1350"/>
      <c r="I284" s="1350"/>
      <c r="J284" s="1350"/>
      <c r="K284" s="1350"/>
      <c r="L284" s="1350"/>
      <c r="M284" s="1350"/>
      <c r="N284" s="1350"/>
      <c r="O284" s="1350"/>
      <c r="P284" s="1045"/>
      <c r="Q284" s="1045"/>
      <c r="R284" s="1045"/>
      <c r="S284" s="1045"/>
      <c r="T284" s="1045"/>
      <c r="U284" s="1045"/>
      <c r="V284" s="1045"/>
      <c r="W284" s="1045"/>
      <c r="X284" s="1045"/>
      <c r="Y284" s="1045"/>
    </row>
    <row r="285" spans="1:25" s="1043" customFormat="1" ht="12.75" customHeight="1">
      <c r="A285" s="18"/>
      <c r="B285" s="22" t="s">
        <v>905</v>
      </c>
      <c r="C285" s="46"/>
      <c r="D285" s="46"/>
      <c r="E285" s="21"/>
      <c r="F285" s="20"/>
      <c r="G285" s="21"/>
      <c r="H285" s="20"/>
      <c r="I285" s="21"/>
      <c r="J285" s="20"/>
      <c r="K285" s="22"/>
      <c r="L285" s="64"/>
      <c r="M285" s="64"/>
      <c r="N285" s="64"/>
      <c r="O285" s="64"/>
      <c r="P285" s="64"/>
      <c r="Q285" s="64"/>
      <c r="R285" s="64"/>
    </row>
    <row r="286" spans="1:25" s="1043" customFormat="1" ht="12.75" customHeight="1">
      <c r="A286" s="18"/>
      <c r="B286" s="22" t="s">
        <v>513</v>
      </c>
      <c r="C286" s="22"/>
      <c r="D286" s="22"/>
      <c r="E286" s="21"/>
      <c r="F286" s="20"/>
      <c r="G286" s="21"/>
      <c r="H286" s="21"/>
      <c r="I286" s="21"/>
      <c r="J286" s="20"/>
      <c r="K286" s="22"/>
      <c r="L286" s="64"/>
      <c r="M286" s="64"/>
      <c r="N286" s="64"/>
      <c r="O286" s="64"/>
      <c r="P286" s="64"/>
      <c r="Q286" s="64"/>
      <c r="R286" s="64"/>
    </row>
    <row r="287" spans="1:25" s="191" customFormat="1" ht="62.25" customHeight="1">
      <c r="A287" s="166"/>
      <c r="B287" s="1344" t="s">
        <v>120</v>
      </c>
      <c r="C287" s="1344"/>
      <c r="D287" s="1344"/>
      <c r="E287" s="1344"/>
      <c r="F287" s="1344"/>
      <c r="G287" s="20"/>
      <c r="H287" s="20"/>
      <c r="I287" s="20"/>
      <c r="J287" s="20"/>
      <c r="K287" s="20"/>
      <c r="L287" s="52"/>
      <c r="M287" s="197"/>
      <c r="N287" s="197"/>
      <c r="O287" s="197"/>
      <c r="P287" s="199"/>
      <c r="Q287" s="199"/>
      <c r="R287" s="199"/>
    </row>
    <row r="288" spans="1:25" s="191" customFormat="1" ht="15" customHeight="1">
      <c r="A288" s="166"/>
      <c r="B288" s="1344" t="s">
        <v>529</v>
      </c>
      <c r="C288" s="1344"/>
      <c r="D288" s="1344"/>
      <c r="E288" s="1344"/>
      <c r="F288" s="1344"/>
      <c r="G288" s="20"/>
      <c r="H288" s="177"/>
      <c r="I288" s="177"/>
      <c r="J288" s="20"/>
      <c r="K288" s="20"/>
      <c r="L288" s="52"/>
      <c r="M288" s="197"/>
      <c r="N288" s="197"/>
      <c r="O288" s="197"/>
      <c r="P288" s="199"/>
      <c r="Q288" s="199"/>
      <c r="R288" s="199"/>
    </row>
    <row r="289" spans="1:18" s="191" customFormat="1" ht="15">
      <c r="A289" s="166"/>
      <c r="B289" s="1345" t="s">
        <v>25</v>
      </c>
      <c r="C289" s="1345"/>
      <c r="D289" s="1345"/>
      <c r="E289" s="1345"/>
      <c r="F289" s="1345"/>
      <c r="G289" s="20"/>
      <c r="H289" s="20"/>
      <c r="I289" s="20"/>
      <c r="J289" s="176"/>
      <c r="K289" s="176"/>
      <c r="L289" s="197"/>
      <c r="M289" s="197"/>
      <c r="N289" s="197"/>
      <c r="O289" s="197"/>
      <c r="P289" s="199"/>
      <c r="Q289" s="199"/>
      <c r="R289" s="199"/>
    </row>
    <row r="290" spans="1:18" ht="26.25" customHeight="1">
      <c r="A290" s="18"/>
      <c r="B290" s="409" t="s">
        <v>128</v>
      </c>
      <c r="C290" s="409" t="s">
        <v>126</v>
      </c>
      <c r="D290" s="409" t="s">
        <v>119</v>
      </c>
      <c r="E290" s="410">
        <v>2011</v>
      </c>
      <c r="F290" s="410">
        <v>2010</v>
      </c>
      <c r="G290" s="1342"/>
      <c r="H290" s="1342"/>
      <c r="I290" s="20"/>
      <c r="J290" s="178"/>
      <c r="K290" s="178"/>
      <c r="L290" s="200"/>
      <c r="M290" s="197"/>
      <c r="N290" s="197"/>
      <c r="O290" s="197"/>
      <c r="P290" s="199"/>
      <c r="Q290" s="192"/>
      <c r="R290" s="192"/>
    </row>
    <row r="291" spans="1:18" ht="21.95" customHeight="1">
      <c r="A291" s="18"/>
      <c r="B291" s="174" t="s">
        <v>14</v>
      </c>
      <c r="C291" s="179">
        <v>8065691.2100000009</v>
      </c>
      <c r="D291" s="168">
        <v>2221290.2599999998</v>
      </c>
      <c r="E291" s="168">
        <v>10286981.470000001</v>
      </c>
      <c r="F291" s="168">
        <v>9546815</v>
      </c>
      <c r="G291" s="1342"/>
      <c r="H291" s="1342"/>
      <c r="I291" s="167"/>
      <c r="J291" s="180"/>
      <c r="K291" s="180"/>
      <c r="L291" s="201"/>
      <c r="M291" s="199"/>
      <c r="N291" s="199"/>
      <c r="O291" s="199"/>
      <c r="P291" s="199"/>
      <c r="Q291" s="192"/>
      <c r="R291" s="192"/>
    </row>
    <row r="292" spans="1:18" ht="21.95" customHeight="1">
      <c r="A292" s="18"/>
      <c r="B292" s="174" t="s">
        <v>12</v>
      </c>
      <c r="C292" s="179">
        <v>8019365.9700000007</v>
      </c>
      <c r="D292" s="179">
        <v>2658557.4400000004</v>
      </c>
      <c r="E292" s="168">
        <v>10677923.41</v>
      </c>
      <c r="F292" s="168">
        <v>8854776</v>
      </c>
      <c r="G292" s="1343"/>
      <c r="H292" s="1343"/>
      <c r="I292" s="167"/>
      <c r="J292" s="180"/>
      <c r="K292" s="180"/>
      <c r="L292" s="201"/>
      <c r="M292" s="199"/>
      <c r="N292" s="199"/>
      <c r="O292" s="199"/>
      <c r="P292" s="199"/>
      <c r="Q292" s="192"/>
      <c r="R292" s="192"/>
    </row>
    <row r="293" spans="1:18" ht="21.95" customHeight="1">
      <c r="A293" s="18"/>
      <c r="B293" s="174" t="s">
        <v>13</v>
      </c>
      <c r="C293" s="179">
        <v>9127494.870000001</v>
      </c>
      <c r="D293" s="179">
        <v>2055792.4200000002</v>
      </c>
      <c r="E293" s="168">
        <v>11183287.290000001</v>
      </c>
      <c r="F293" s="168">
        <v>10937111</v>
      </c>
      <c r="G293" s="176"/>
      <c r="H293" s="181"/>
      <c r="I293" s="182"/>
      <c r="J293" s="180"/>
      <c r="K293" s="180"/>
      <c r="L293" s="201"/>
      <c r="M293" s="199"/>
      <c r="N293" s="199"/>
      <c r="O293" s="199"/>
      <c r="P293" s="199"/>
      <c r="Q293" s="192"/>
      <c r="R293" s="192"/>
    </row>
    <row r="294" spans="1:18" ht="21.95" customHeight="1">
      <c r="A294" s="18"/>
      <c r="B294" s="174" t="s">
        <v>16</v>
      </c>
      <c r="C294" s="179">
        <v>7851089.5199999996</v>
      </c>
      <c r="D294" s="179">
        <v>1000274.11</v>
      </c>
      <c r="E294" s="168">
        <v>8851363.629999999</v>
      </c>
      <c r="F294" s="168">
        <v>11454598</v>
      </c>
      <c r="G294" s="183"/>
      <c r="H294" s="167"/>
      <c r="I294" s="167"/>
      <c r="J294" s="180"/>
      <c r="K294" s="180"/>
      <c r="L294" s="201"/>
      <c r="M294" s="199"/>
      <c r="N294" s="199"/>
      <c r="O294" s="199"/>
      <c r="P294" s="199"/>
      <c r="Q294" s="192"/>
      <c r="R294" s="192"/>
    </row>
    <row r="295" spans="1:18" ht="21.95" customHeight="1">
      <c r="A295" s="18"/>
      <c r="B295" s="174" t="s">
        <v>17</v>
      </c>
      <c r="C295" s="179">
        <v>10182690.130000001</v>
      </c>
      <c r="D295" s="179">
        <v>731029.15</v>
      </c>
      <c r="E295" s="168">
        <v>10913719.280000001</v>
      </c>
      <c r="F295" s="168">
        <v>9450472</v>
      </c>
      <c r="G295" s="183"/>
      <c r="H295" s="167"/>
      <c r="I295" s="167"/>
      <c r="J295" s="180"/>
      <c r="K295" s="180"/>
      <c r="L295" s="201"/>
      <c r="M295" s="199"/>
      <c r="N295" s="199"/>
      <c r="O295" s="199"/>
      <c r="P295" s="199"/>
      <c r="Q295" s="192"/>
      <c r="R295" s="192"/>
    </row>
    <row r="296" spans="1:18" ht="21.95" customHeight="1">
      <c r="A296" s="18"/>
      <c r="B296" s="174" t="s">
        <v>15</v>
      </c>
      <c r="C296" s="179">
        <v>9681299.4299999997</v>
      </c>
      <c r="D296" s="179">
        <v>1000000</v>
      </c>
      <c r="E296" s="168">
        <v>10681299.43</v>
      </c>
      <c r="F296" s="168">
        <v>11677619</v>
      </c>
      <c r="G296" s="183"/>
      <c r="H296" s="167"/>
      <c r="I296" s="167"/>
      <c r="J296" s="180"/>
      <c r="K296" s="180"/>
      <c r="L296" s="201"/>
      <c r="M296" s="199"/>
      <c r="N296" s="199"/>
      <c r="O296" s="199"/>
      <c r="P296" s="199"/>
      <c r="Q296" s="192"/>
      <c r="R296" s="192"/>
    </row>
    <row r="297" spans="1:18" ht="21.95" customHeight="1">
      <c r="A297" s="18"/>
      <c r="B297" s="174" t="s">
        <v>537</v>
      </c>
      <c r="C297" s="855">
        <v>9260653.75</v>
      </c>
      <c r="D297" s="855">
        <v>1455295.24</v>
      </c>
      <c r="E297" s="168">
        <v>10715948.99</v>
      </c>
      <c r="F297" s="856">
        <v>9810888.4399999995</v>
      </c>
      <c r="G297" s="183"/>
      <c r="H297" s="167"/>
      <c r="I297" s="167"/>
      <c r="J297" s="180"/>
      <c r="K297" s="180"/>
      <c r="L297" s="201"/>
      <c r="M297" s="199"/>
      <c r="N297" s="199"/>
      <c r="O297" s="199"/>
      <c r="P297" s="199"/>
      <c r="Q297" s="192"/>
      <c r="R297" s="192"/>
    </row>
    <row r="298" spans="1:18" ht="21.95" customHeight="1">
      <c r="A298" s="18"/>
      <c r="B298" s="174" t="s">
        <v>538</v>
      </c>
      <c r="C298" s="855">
        <v>8187855.6699999999</v>
      </c>
      <c r="D298" s="855">
        <v>2198513.69</v>
      </c>
      <c r="E298" s="168">
        <v>10386369.359999999</v>
      </c>
      <c r="F298" s="856">
        <v>9462628.1899999995</v>
      </c>
      <c r="G298" s="183"/>
      <c r="H298" s="167"/>
      <c r="I298" s="167"/>
      <c r="J298" s="180"/>
      <c r="K298" s="180"/>
      <c r="L298" s="201"/>
      <c r="M298" s="199"/>
      <c r="N298" s="199"/>
      <c r="O298" s="199"/>
      <c r="P298" s="199"/>
      <c r="Q298" s="192"/>
      <c r="R298" s="192"/>
    </row>
    <row r="299" spans="1:18" ht="21.95" customHeight="1">
      <c r="A299" s="18"/>
      <c r="B299" s="174" t="s">
        <v>539</v>
      </c>
      <c r="C299" s="855">
        <v>8157519.46</v>
      </c>
      <c r="D299" s="855">
        <v>2071820.35</v>
      </c>
      <c r="E299" s="168">
        <v>10229339.810000001</v>
      </c>
      <c r="F299" s="856">
        <v>10973611.02</v>
      </c>
      <c r="G299" s="183"/>
      <c r="H299" s="167"/>
      <c r="I299" s="167"/>
      <c r="J299" s="180"/>
      <c r="K299" s="180"/>
      <c r="L299" s="201"/>
      <c r="M299" s="199"/>
      <c r="N299" s="199"/>
      <c r="O299" s="199"/>
      <c r="P299" s="199"/>
      <c r="Q299" s="192"/>
      <c r="R299" s="192"/>
    </row>
    <row r="300" spans="1:18" ht="21.95" customHeight="1">
      <c r="A300" s="18"/>
      <c r="B300" s="174" t="s">
        <v>540</v>
      </c>
      <c r="C300" s="855">
        <v>7987734.9499999983</v>
      </c>
      <c r="D300" s="855">
        <v>1051322.3</v>
      </c>
      <c r="E300" s="168">
        <v>9039057.2499999981</v>
      </c>
      <c r="F300" s="856">
        <v>11224380.560000001</v>
      </c>
      <c r="G300" s="183"/>
      <c r="I300" s="167"/>
      <c r="J300" s="180"/>
      <c r="K300" s="180"/>
      <c r="L300" s="201"/>
      <c r="M300" s="199"/>
      <c r="N300" s="199"/>
      <c r="O300" s="199"/>
      <c r="P300" s="199"/>
      <c r="Q300" s="192"/>
      <c r="R300" s="192"/>
    </row>
    <row r="301" spans="1:18" ht="21.95" customHeight="1">
      <c r="A301" s="18"/>
      <c r="B301" s="174" t="s">
        <v>541</v>
      </c>
      <c r="C301" s="855">
        <v>9139617.8499999996</v>
      </c>
      <c r="D301" s="855">
        <v>0</v>
      </c>
      <c r="E301" s="168">
        <v>9139617.8499999996</v>
      </c>
      <c r="F301" s="856">
        <v>9903409.2200000007</v>
      </c>
      <c r="G301" s="183"/>
      <c r="I301" s="167"/>
      <c r="J301" s="180"/>
      <c r="K301" s="180"/>
      <c r="L301" s="201"/>
      <c r="M301" s="199"/>
      <c r="N301" s="199"/>
      <c r="O301" s="199"/>
      <c r="P301" s="199"/>
      <c r="Q301" s="192"/>
      <c r="R301" s="192"/>
    </row>
    <row r="302" spans="1:18" ht="21.95" customHeight="1">
      <c r="A302" s="18"/>
      <c r="B302" s="174" t="s">
        <v>542</v>
      </c>
      <c r="C302" s="855">
        <v>9626990.6600000001</v>
      </c>
      <c r="D302" s="855">
        <v>0</v>
      </c>
      <c r="E302" s="168">
        <v>9626990.6600000001</v>
      </c>
      <c r="F302" s="856">
        <v>11248140.890000001</v>
      </c>
      <c r="G302" s="183"/>
      <c r="I302" s="167"/>
      <c r="J302" s="180"/>
      <c r="K302" s="180"/>
      <c r="L302" s="201"/>
      <c r="M302" s="199"/>
      <c r="N302" s="199"/>
      <c r="O302" s="199"/>
      <c r="P302" s="199"/>
      <c r="Q302" s="192"/>
      <c r="R302" s="192"/>
    </row>
    <row r="303" spans="1:18" ht="21.95" customHeight="1">
      <c r="A303" s="18"/>
      <c r="B303" s="411">
        <v>2011</v>
      </c>
      <c r="C303" s="412">
        <v>105288003.46999998</v>
      </c>
      <c r="D303" s="412">
        <v>16443894.960000001</v>
      </c>
      <c r="E303" s="412">
        <v>121731898.42999999</v>
      </c>
      <c r="F303" s="412">
        <v>124544449.31999999</v>
      </c>
      <c r="G303" s="183"/>
      <c r="I303" s="19"/>
      <c r="J303" s="184"/>
      <c r="K303" s="184"/>
      <c r="L303" s="202"/>
      <c r="M303" s="197"/>
      <c r="N303" s="197"/>
      <c r="O303" s="197"/>
      <c r="P303" s="199"/>
      <c r="Q303" s="192"/>
      <c r="R303" s="192"/>
    </row>
    <row r="304" spans="1:18" ht="21.95" customHeight="1">
      <c r="A304" s="18"/>
      <c r="B304" s="175">
        <v>2010</v>
      </c>
      <c r="C304" s="407">
        <v>80851136.539999992</v>
      </c>
      <c r="D304" s="407">
        <v>43693312.780000001</v>
      </c>
      <c r="E304" s="407">
        <v>124544449.31999999</v>
      </c>
      <c r="F304" s="185"/>
      <c r="G304" s="183"/>
      <c r="I304" s="21"/>
      <c r="J304" s="184"/>
      <c r="K304" s="184"/>
      <c r="L304" s="202"/>
      <c r="M304" s="197"/>
      <c r="N304" s="197"/>
      <c r="O304" s="197"/>
      <c r="P304" s="199"/>
      <c r="Q304" s="192"/>
      <c r="R304" s="192"/>
    </row>
    <row r="305" spans="1:28" ht="21.95" customHeight="1">
      <c r="A305" s="18"/>
      <c r="B305" s="413" t="s">
        <v>129</v>
      </c>
      <c r="C305" s="414">
        <v>30.224518758508957</v>
      </c>
      <c r="D305" s="414">
        <v>-62.365190657900939</v>
      </c>
      <c r="E305" s="414">
        <v>-2.2582707662655688</v>
      </c>
      <c r="F305" s="166"/>
      <c r="G305" s="183"/>
      <c r="H305" s="167"/>
      <c r="I305" s="21"/>
      <c r="J305" s="186"/>
      <c r="K305" s="186"/>
      <c r="L305" s="203"/>
      <c r="M305" s="197"/>
      <c r="N305" s="197"/>
      <c r="O305" s="197"/>
      <c r="P305" s="199"/>
      <c r="Q305" s="192"/>
      <c r="R305" s="192"/>
    </row>
    <row r="306" spans="1:28" s="191" customFormat="1">
      <c r="A306" s="166"/>
      <c r="B306" s="177"/>
      <c r="C306" s="20"/>
      <c r="D306" s="20"/>
      <c r="E306" s="20"/>
      <c r="F306" s="20"/>
      <c r="G306" s="183"/>
      <c r="H306" s="167"/>
      <c r="I306" s="20"/>
      <c r="J306" s="20"/>
      <c r="K306" s="20"/>
      <c r="L306" s="52"/>
      <c r="M306" s="197"/>
      <c r="N306" s="197"/>
      <c r="O306" s="197"/>
      <c r="P306" s="199"/>
      <c r="Q306" s="199"/>
      <c r="R306" s="199"/>
    </row>
    <row r="307" spans="1:28" s="191" customFormat="1">
      <c r="A307" s="166"/>
      <c r="B307" s="20" t="s">
        <v>224</v>
      </c>
      <c r="C307" s="37"/>
      <c r="D307" s="187"/>
      <c r="E307" s="187"/>
      <c r="F307" s="188"/>
      <c r="G307" s="183"/>
      <c r="H307" s="167"/>
      <c r="I307" s="188"/>
      <c r="J307" s="37"/>
      <c r="K307" s="187"/>
      <c r="L307" s="204"/>
      <c r="M307" s="204"/>
      <c r="N307" s="204"/>
      <c r="O307" s="204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</row>
    <row r="308" spans="1:28" s="191" customFormat="1">
      <c r="A308" s="166"/>
      <c r="B308" s="20" t="s">
        <v>513</v>
      </c>
      <c r="C308" s="37"/>
      <c r="D308" s="37"/>
      <c r="E308" s="37"/>
      <c r="F308" s="37"/>
      <c r="G308" s="183"/>
      <c r="H308" s="167"/>
      <c r="I308" s="188"/>
      <c r="J308" s="37"/>
      <c r="K308" s="37"/>
      <c r="L308" s="170"/>
      <c r="M308" s="204"/>
      <c r="N308" s="204"/>
      <c r="O308" s="204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</row>
    <row r="309" spans="1:28" s="191" customFormat="1">
      <c r="A309" s="166"/>
      <c r="B309" s="20"/>
      <c r="C309" s="37"/>
      <c r="D309" s="37"/>
      <c r="E309" s="37"/>
      <c r="F309" s="37"/>
      <c r="G309" s="183"/>
      <c r="H309" s="167"/>
      <c r="I309" s="188"/>
      <c r="J309" s="37"/>
      <c r="K309" s="37"/>
      <c r="L309" s="170"/>
      <c r="M309" s="204"/>
      <c r="N309" s="204"/>
      <c r="O309" s="204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</row>
    <row r="310" spans="1:28" s="191" customFormat="1">
      <c r="A310" s="166"/>
      <c r="B310" s="20"/>
      <c r="C310" s="37"/>
      <c r="D310" s="37"/>
      <c r="E310" s="37"/>
      <c r="F310" s="37"/>
      <c r="G310" s="183"/>
      <c r="H310" s="167"/>
      <c r="I310" s="188"/>
      <c r="J310" s="37"/>
      <c r="K310" s="37"/>
      <c r="L310" s="170"/>
      <c r="M310" s="204"/>
      <c r="N310" s="204"/>
      <c r="O310" s="204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</row>
    <row r="311" spans="1:28" s="191" customFormat="1">
      <c r="A311" s="166"/>
      <c r="B311" s="20"/>
      <c r="C311" s="37"/>
      <c r="D311" s="37"/>
      <c r="E311" s="37"/>
      <c r="F311" s="37"/>
      <c r="G311" s="183"/>
      <c r="H311" s="167"/>
      <c r="I311" s="188"/>
      <c r="J311" s="37"/>
      <c r="K311" s="37"/>
      <c r="L311" s="170"/>
      <c r="M311" s="204"/>
      <c r="N311" s="204"/>
      <c r="O311" s="204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</row>
    <row r="312" spans="1:28" s="191" customFormat="1">
      <c r="A312" s="166"/>
      <c r="B312" s="20"/>
      <c r="C312" s="37"/>
      <c r="D312" s="37"/>
      <c r="E312" s="37"/>
      <c r="F312" s="37"/>
      <c r="G312" s="183"/>
      <c r="H312" s="167"/>
      <c r="I312" s="188"/>
      <c r="J312" s="37"/>
      <c r="K312" s="37"/>
      <c r="L312" s="170"/>
      <c r="M312" s="204"/>
      <c r="N312" s="204"/>
      <c r="O312" s="204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</row>
    <row r="313" spans="1:28" s="191" customFormat="1">
      <c r="A313" s="166"/>
      <c r="B313" s="20"/>
      <c r="C313" s="37"/>
      <c r="D313" s="37"/>
      <c r="E313" s="37"/>
      <c r="F313" s="37"/>
      <c r="G313" s="183"/>
      <c r="H313" s="167"/>
      <c r="I313" s="188"/>
      <c r="J313" s="37"/>
      <c r="K313" s="37"/>
      <c r="L313" s="170"/>
      <c r="M313" s="204"/>
      <c r="N313" s="204"/>
      <c r="O313" s="204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</row>
    <row r="314" spans="1:28" s="191" customFormat="1">
      <c r="A314" s="166"/>
      <c r="B314" s="20"/>
      <c r="C314" s="37"/>
      <c r="D314" s="37"/>
      <c r="E314" s="37"/>
      <c r="F314" s="37"/>
      <c r="G314" s="183"/>
      <c r="H314" s="167"/>
      <c r="I314" s="188"/>
      <c r="J314" s="37"/>
      <c r="K314" s="37"/>
      <c r="L314" s="170"/>
      <c r="M314" s="204"/>
      <c r="N314" s="204"/>
      <c r="O314" s="204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</row>
    <row r="315" spans="1:28" s="191" customFormat="1">
      <c r="A315" s="166"/>
      <c r="B315" s="20"/>
      <c r="C315" s="37"/>
      <c r="D315" s="37"/>
      <c r="E315" s="37"/>
      <c r="F315" s="37"/>
      <c r="G315" s="183"/>
      <c r="H315" s="167"/>
      <c r="I315" s="188"/>
      <c r="J315" s="37"/>
      <c r="K315" s="37"/>
      <c r="L315" s="170"/>
      <c r="M315" s="204"/>
      <c r="N315" s="204"/>
      <c r="O315" s="204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</row>
    <row r="316" spans="1:28" s="191" customFormat="1">
      <c r="A316" s="166"/>
      <c r="B316" s="20"/>
      <c r="C316" s="37"/>
      <c r="D316" s="37"/>
      <c r="E316" s="37"/>
      <c r="F316" s="37"/>
      <c r="G316" s="183"/>
      <c r="H316" s="167"/>
      <c r="I316" s="188"/>
      <c r="J316" s="37"/>
      <c r="K316" s="37"/>
      <c r="L316" s="170"/>
      <c r="M316" s="204"/>
      <c r="N316" s="204"/>
      <c r="O316" s="204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</row>
    <row r="317" spans="1:28" s="191" customFormat="1">
      <c r="A317" s="166"/>
      <c r="B317" s="20"/>
      <c r="C317" s="37"/>
      <c r="D317" s="37"/>
      <c r="E317" s="37"/>
      <c r="F317" s="37"/>
      <c r="G317" s="183"/>
      <c r="H317" s="167"/>
      <c r="I317" s="188"/>
      <c r="J317" s="37"/>
      <c r="K317" s="37"/>
      <c r="L317" s="170"/>
      <c r="M317" s="204"/>
      <c r="N317" s="204"/>
      <c r="O317" s="204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</row>
    <row r="318" spans="1:28" s="191" customFormat="1">
      <c r="A318" s="166"/>
      <c r="B318" s="20"/>
      <c r="C318" s="37"/>
      <c r="D318" s="37"/>
      <c r="E318" s="37"/>
      <c r="F318" s="37"/>
      <c r="G318" s="183"/>
      <c r="H318" s="167"/>
      <c r="I318" s="188"/>
      <c r="J318" s="37"/>
      <c r="K318" s="37"/>
      <c r="L318" s="170"/>
      <c r="M318" s="204"/>
      <c r="N318" s="204"/>
      <c r="O318" s="204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</row>
    <row r="319" spans="1:28" s="191" customFormat="1">
      <c r="A319" s="166"/>
      <c r="B319" s="20"/>
      <c r="C319" s="37"/>
      <c r="D319" s="37"/>
      <c r="E319" s="37"/>
      <c r="F319" s="37"/>
      <c r="G319" s="183"/>
      <c r="H319" s="167"/>
      <c r="I319" s="188"/>
      <c r="J319" s="37"/>
      <c r="K319" s="37"/>
      <c r="L319" s="170"/>
      <c r="M319" s="204"/>
      <c r="N319" s="204"/>
      <c r="O319" s="204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</row>
    <row r="320" spans="1:28" s="191" customFormat="1">
      <c r="A320" s="166"/>
      <c r="B320" s="20"/>
      <c r="C320" s="37"/>
      <c r="D320" s="37"/>
      <c r="E320" s="37"/>
      <c r="F320" s="37"/>
      <c r="G320" s="183"/>
      <c r="H320" s="167"/>
      <c r="I320" s="188"/>
      <c r="J320" s="37"/>
      <c r="K320" s="37"/>
      <c r="L320" s="170"/>
      <c r="M320" s="204"/>
      <c r="N320" s="204"/>
      <c r="O320" s="204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</row>
    <row r="321" spans="1:28" s="191" customFormat="1">
      <c r="A321" s="166"/>
      <c r="B321" s="20"/>
      <c r="C321" s="37"/>
      <c r="D321" s="37"/>
      <c r="E321" s="37"/>
      <c r="F321" s="37"/>
      <c r="G321" s="183"/>
      <c r="H321" s="167"/>
      <c r="I321" s="188"/>
      <c r="J321" s="37"/>
      <c r="K321" s="37"/>
      <c r="L321" s="170"/>
      <c r="M321" s="204"/>
      <c r="N321" s="204"/>
      <c r="O321" s="204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</row>
    <row r="322" spans="1:28" s="191" customFormat="1">
      <c r="A322" s="166"/>
      <c r="B322" s="20"/>
      <c r="C322" s="37"/>
      <c r="D322" s="37"/>
      <c r="E322" s="37"/>
      <c r="F322" s="37"/>
      <c r="G322" s="183"/>
      <c r="H322" s="167"/>
      <c r="I322" s="188"/>
      <c r="J322" s="37"/>
      <c r="K322" s="37"/>
      <c r="L322" s="170"/>
      <c r="M322" s="204"/>
      <c r="N322" s="204"/>
      <c r="O322" s="204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</row>
    <row r="323" spans="1:28" s="191" customFormat="1">
      <c r="A323" s="166"/>
      <c r="B323" s="20"/>
      <c r="C323" s="37"/>
      <c r="D323" s="37"/>
      <c r="E323" s="37"/>
      <c r="F323" s="37"/>
      <c r="G323" s="183"/>
      <c r="H323" s="167"/>
      <c r="I323" s="188"/>
      <c r="J323" s="37"/>
      <c r="K323" s="37"/>
      <c r="L323" s="170"/>
      <c r="M323" s="204"/>
      <c r="N323" s="204"/>
      <c r="O323" s="204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</row>
    <row r="324" spans="1:28" s="191" customFormat="1">
      <c r="A324" s="166"/>
      <c r="B324" s="20"/>
      <c r="C324" s="37"/>
      <c r="D324" s="37"/>
      <c r="E324" s="37"/>
      <c r="F324" s="37"/>
      <c r="G324" s="183"/>
      <c r="H324" s="167"/>
      <c r="I324" s="188"/>
      <c r="J324" s="37"/>
      <c r="K324" s="37"/>
      <c r="L324" s="170"/>
      <c r="M324" s="204"/>
      <c r="N324" s="204"/>
      <c r="O324" s="204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</row>
    <row r="325" spans="1:28" s="191" customFormat="1">
      <c r="A325" s="166"/>
      <c r="B325" s="20"/>
      <c r="C325" s="37"/>
      <c r="D325" s="37"/>
      <c r="E325" s="37"/>
      <c r="F325" s="37"/>
      <c r="G325" s="183"/>
      <c r="H325" s="167"/>
      <c r="I325" s="188"/>
      <c r="J325" s="37"/>
      <c r="K325" s="37"/>
      <c r="L325" s="170"/>
      <c r="M325" s="204"/>
      <c r="N325" s="204"/>
      <c r="O325" s="204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</row>
    <row r="326" spans="1:28" s="191" customFormat="1">
      <c r="A326" s="166"/>
      <c r="B326" s="20"/>
      <c r="C326" s="37"/>
      <c r="D326" s="37"/>
      <c r="E326" s="37"/>
      <c r="F326" s="37"/>
      <c r="G326" s="183"/>
      <c r="H326" s="167"/>
      <c r="I326" s="188"/>
      <c r="J326" s="37"/>
      <c r="K326" s="37"/>
      <c r="L326" s="170"/>
      <c r="M326" s="204"/>
      <c r="N326" s="204"/>
      <c r="O326" s="204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</row>
    <row r="327" spans="1:28" s="191" customFormat="1">
      <c r="A327" s="166"/>
      <c r="B327" s="20"/>
      <c r="C327" s="37"/>
      <c r="D327" s="37"/>
      <c r="E327" s="37"/>
      <c r="F327" s="37"/>
      <c r="G327" s="183"/>
      <c r="H327" s="167"/>
      <c r="I327" s="188"/>
      <c r="J327" s="37"/>
      <c r="K327" s="37"/>
      <c r="L327" s="170"/>
      <c r="M327" s="204"/>
      <c r="N327" s="204"/>
      <c r="O327" s="204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</row>
    <row r="328" spans="1:28" s="191" customFormat="1">
      <c r="A328" s="166"/>
      <c r="B328" s="20"/>
      <c r="C328" s="37"/>
      <c r="D328" s="37"/>
      <c r="E328" s="37"/>
      <c r="F328" s="37"/>
      <c r="G328" s="183"/>
      <c r="H328" s="167"/>
      <c r="I328" s="188"/>
      <c r="J328" s="37"/>
      <c r="K328" s="37"/>
      <c r="L328" s="170"/>
      <c r="M328" s="204"/>
      <c r="N328" s="204"/>
      <c r="O328" s="204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</row>
    <row r="329" spans="1:28" s="191" customFormat="1">
      <c r="A329" s="166"/>
      <c r="B329" s="20"/>
      <c r="C329" s="37"/>
      <c r="D329" s="37"/>
      <c r="E329" s="37"/>
      <c r="F329" s="37"/>
      <c r="G329" s="183"/>
      <c r="H329" s="167"/>
      <c r="I329" s="188"/>
      <c r="J329" s="37"/>
      <c r="K329" s="37"/>
      <c r="L329" s="170"/>
      <c r="M329" s="204"/>
      <c r="N329" s="204"/>
      <c r="O329" s="204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</row>
    <row r="330" spans="1:28" s="191" customFormat="1">
      <c r="A330" s="166"/>
      <c r="B330" s="20"/>
      <c r="C330" s="37"/>
      <c r="D330" s="37"/>
      <c r="E330" s="37"/>
      <c r="F330" s="37"/>
      <c r="G330" s="183"/>
      <c r="H330" s="167"/>
      <c r="I330" s="188"/>
      <c r="J330" s="37"/>
      <c r="K330" s="37"/>
      <c r="L330" s="170"/>
      <c r="M330" s="204"/>
      <c r="N330" s="204"/>
      <c r="O330" s="204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</row>
    <row r="331" spans="1:28" s="191" customFormat="1">
      <c r="A331" s="166"/>
      <c r="B331" s="20"/>
      <c r="C331" s="37"/>
      <c r="D331" s="37"/>
      <c r="E331" s="37"/>
      <c r="F331" s="37"/>
      <c r="G331" s="183"/>
      <c r="H331" s="167"/>
      <c r="I331" s="188"/>
      <c r="J331" s="37"/>
      <c r="K331" s="37"/>
      <c r="L331" s="170"/>
      <c r="M331" s="204"/>
      <c r="N331" s="204"/>
      <c r="O331" s="204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</row>
    <row r="332" spans="1:28" s="191" customFormat="1">
      <c r="A332" s="166"/>
      <c r="B332" s="20"/>
      <c r="C332" s="37"/>
      <c r="D332" s="37"/>
      <c r="E332" s="37"/>
      <c r="F332" s="37"/>
      <c r="G332" s="183"/>
      <c r="H332" s="167"/>
      <c r="I332" s="188"/>
      <c r="J332" s="37"/>
      <c r="K332" s="37"/>
      <c r="L332" s="170"/>
      <c r="M332" s="204"/>
      <c r="N332" s="204"/>
      <c r="O332" s="204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</row>
    <row r="333" spans="1:28" s="191" customFormat="1">
      <c r="A333" s="166"/>
      <c r="B333" s="20"/>
      <c r="C333" s="37"/>
      <c r="D333" s="37"/>
      <c r="E333" s="37"/>
      <c r="F333" s="37"/>
      <c r="G333" s="183"/>
      <c r="H333" s="167"/>
      <c r="I333" s="188"/>
      <c r="J333" s="37"/>
      <c r="K333" s="37"/>
      <c r="L333" s="170"/>
      <c r="M333" s="204"/>
      <c r="N333" s="204"/>
      <c r="O333" s="204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</row>
    <row r="334" spans="1:28" s="191" customFormat="1">
      <c r="A334" s="166"/>
      <c r="B334" s="20"/>
      <c r="C334" s="37"/>
      <c r="D334" s="37"/>
      <c r="E334" s="37"/>
      <c r="F334" s="37"/>
      <c r="G334" s="183"/>
      <c r="H334" s="167"/>
      <c r="I334" s="188"/>
      <c r="J334" s="37"/>
      <c r="K334" s="37"/>
      <c r="L334" s="170"/>
      <c r="M334" s="204"/>
      <c r="N334" s="204"/>
      <c r="O334" s="204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</row>
    <row r="335" spans="1:28" s="191" customFormat="1">
      <c r="A335" s="166"/>
      <c r="B335" s="20"/>
      <c r="C335" s="37"/>
      <c r="D335" s="37"/>
      <c r="E335" s="37"/>
      <c r="F335" s="37"/>
      <c r="G335" s="183"/>
      <c r="H335" s="167"/>
      <c r="I335" s="188"/>
      <c r="J335" s="37"/>
      <c r="K335" s="37"/>
      <c r="L335" s="170"/>
      <c r="M335" s="204"/>
      <c r="N335" s="204"/>
      <c r="O335" s="204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</row>
    <row r="336" spans="1:28" s="191" customFormat="1">
      <c r="A336" s="166"/>
      <c r="B336" s="20" t="s">
        <v>224</v>
      </c>
      <c r="C336" s="37"/>
      <c r="D336" s="37"/>
      <c r="E336" s="37"/>
      <c r="F336" s="37"/>
      <c r="G336" s="183"/>
      <c r="H336" s="167"/>
      <c r="I336" s="188"/>
      <c r="J336" s="37"/>
      <c r="K336" s="37"/>
      <c r="L336" s="170"/>
      <c r="M336" s="204"/>
      <c r="N336" s="204"/>
      <c r="O336" s="204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</row>
    <row r="337" spans="1:28" s="191" customFormat="1">
      <c r="A337" s="166"/>
      <c r="B337" s="20" t="s">
        <v>513</v>
      </c>
      <c r="C337" s="37"/>
      <c r="D337" s="37"/>
      <c r="E337" s="37"/>
      <c r="F337" s="37"/>
      <c r="G337" s="183"/>
      <c r="H337" s="167"/>
      <c r="I337" s="188"/>
      <c r="J337" s="37"/>
      <c r="K337" s="37"/>
      <c r="L337" s="170"/>
      <c r="M337" s="204"/>
      <c r="N337" s="204"/>
      <c r="O337" s="204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</row>
    <row r="338" spans="1:28" s="191" customFormat="1">
      <c r="A338" s="166"/>
      <c r="B338" s="20"/>
      <c r="C338" s="37"/>
      <c r="D338" s="37"/>
      <c r="E338" s="37"/>
      <c r="F338" s="37"/>
      <c r="G338" s="183"/>
      <c r="H338" s="167"/>
      <c r="I338" s="188"/>
      <c r="J338" s="37"/>
      <c r="K338" s="37"/>
      <c r="L338" s="170"/>
      <c r="M338" s="204"/>
      <c r="N338" s="204"/>
      <c r="O338" s="204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</row>
    <row r="339" spans="1:28" s="191" customFormat="1">
      <c r="A339" s="166"/>
      <c r="B339" s="20"/>
      <c r="C339" s="37"/>
      <c r="D339" s="37"/>
      <c r="E339" s="37"/>
      <c r="F339" s="37"/>
      <c r="G339" s="183"/>
      <c r="H339" s="167"/>
      <c r="I339" s="188"/>
      <c r="J339" s="37"/>
      <c r="K339" s="37"/>
      <c r="L339" s="170"/>
      <c r="M339" s="204"/>
      <c r="N339" s="204"/>
      <c r="O339" s="204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</row>
    <row r="340" spans="1:28" s="191" customFormat="1">
      <c r="A340" s="166"/>
      <c r="B340" s="881"/>
      <c r="C340" s="37"/>
      <c r="D340" s="37"/>
      <c r="E340" s="37"/>
      <c r="F340" s="37"/>
      <c r="G340" s="183"/>
      <c r="H340" s="167"/>
      <c r="I340" s="188"/>
      <c r="J340" s="37"/>
      <c r="K340" s="37"/>
      <c r="L340" s="170"/>
      <c r="M340" s="204"/>
      <c r="N340" s="204"/>
      <c r="O340" s="204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</row>
    <row r="341" spans="1:28" s="191" customFormat="1">
      <c r="A341" s="166"/>
      <c r="B341" s="881"/>
      <c r="C341" s="37"/>
      <c r="D341" s="37"/>
      <c r="E341" s="37"/>
      <c r="F341" s="37"/>
      <c r="G341" s="183"/>
      <c r="H341" s="167"/>
      <c r="I341" s="188"/>
      <c r="J341" s="37"/>
      <c r="K341" s="37"/>
      <c r="L341" s="170"/>
      <c r="M341" s="204"/>
      <c r="N341" s="204"/>
      <c r="O341" s="204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</row>
    <row r="342" spans="1:28" s="191" customFormat="1">
      <c r="A342" s="166"/>
      <c r="B342" s="20"/>
      <c r="C342" s="37"/>
      <c r="D342" s="37"/>
      <c r="E342" s="37"/>
      <c r="F342" s="37"/>
      <c r="G342" s="183"/>
      <c r="H342" s="167"/>
      <c r="I342" s="188"/>
      <c r="J342" s="37"/>
      <c r="K342" s="37"/>
      <c r="L342" s="170"/>
      <c r="M342" s="204"/>
      <c r="N342" s="204"/>
      <c r="O342" s="204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</row>
    <row r="343" spans="1:28" s="191" customFormat="1">
      <c r="A343" s="166"/>
      <c r="B343" s="20"/>
      <c r="C343" s="37"/>
      <c r="D343" s="37"/>
      <c r="E343" s="37"/>
      <c r="F343" s="37"/>
      <c r="G343" s="183"/>
      <c r="H343" s="167"/>
      <c r="I343" s="188"/>
      <c r="J343" s="37"/>
      <c r="K343" s="37"/>
      <c r="L343" s="170"/>
      <c r="M343" s="204"/>
      <c r="N343" s="204"/>
      <c r="O343" s="204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</row>
    <row r="344" spans="1:28" s="191" customFormat="1">
      <c r="A344" s="166"/>
      <c r="B344" s="20"/>
      <c r="C344" s="37"/>
      <c r="D344" s="37"/>
      <c r="E344" s="37"/>
      <c r="F344" s="37"/>
      <c r="G344" s="183"/>
      <c r="H344" s="167"/>
      <c r="I344" s="188"/>
      <c r="J344" s="37"/>
      <c r="K344" s="37"/>
      <c r="L344" s="170"/>
      <c r="M344" s="204"/>
      <c r="N344" s="204"/>
      <c r="O344" s="204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</row>
    <row r="345" spans="1:28" s="191" customFormat="1">
      <c r="A345" s="166"/>
      <c r="B345" s="20"/>
      <c r="C345" s="37"/>
      <c r="D345" s="37"/>
      <c r="E345" s="37"/>
      <c r="F345" s="37"/>
      <c r="G345" s="183"/>
      <c r="H345" s="167"/>
      <c r="I345" s="188"/>
      <c r="J345" s="37"/>
      <c r="K345" s="37"/>
      <c r="L345" s="170"/>
      <c r="M345" s="204"/>
      <c r="N345" s="204"/>
      <c r="O345" s="204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</row>
    <row r="346" spans="1:28" s="191" customFormat="1">
      <c r="A346" s="166"/>
      <c r="B346" s="20"/>
      <c r="C346" s="37"/>
      <c r="D346" s="37"/>
      <c r="E346" s="37"/>
      <c r="F346" s="37"/>
      <c r="G346" s="183"/>
      <c r="H346" s="167"/>
      <c r="I346" s="188"/>
      <c r="J346" s="37"/>
      <c r="K346" s="37"/>
      <c r="L346" s="170"/>
      <c r="M346" s="204"/>
      <c r="N346" s="204"/>
      <c r="O346" s="204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</row>
    <row r="347" spans="1:28" s="191" customFormat="1">
      <c r="A347" s="166"/>
      <c r="B347" s="20"/>
      <c r="C347" s="37"/>
      <c r="D347" s="37"/>
      <c r="E347" s="37"/>
      <c r="F347" s="37"/>
      <c r="G347" s="183"/>
      <c r="H347" s="167"/>
      <c r="I347" s="188"/>
      <c r="J347" s="37"/>
      <c r="K347" s="37"/>
      <c r="L347" s="170"/>
      <c r="M347" s="204"/>
      <c r="N347" s="204"/>
      <c r="O347" s="204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</row>
    <row r="348" spans="1:28" s="191" customFormat="1">
      <c r="A348" s="166"/>
      <c r="B348" s="20"/>
      <c r="C348" s="37"/>
      <c r="D348" s="37"/>
      <c r="E348" s="37"/>
      <c r="F348" s="37"/>
      <c r="G348" s="183"/>
      <c r="H348" s="167"/>
      <c r="I348" s="188"/>
      <c r="J348" s="37"/>
      <c r="K348" s="37"/>
      <c r="L348" s="170"/>
      <c r="M348" s="204"/>
      <c r="N348" s="204"/>
      <c r="O348" s="204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</row>
    <row r="349" spans="1:28" s="191" customFormat="1">
      <c r="A349" s="166"/>
      <c r="B349" s="20"/>
      <c r="C349" s="37"/>
      <c r="D349" s="37"/>
      <c r="E349" s="37"/>
      <c r="F349" s="37"/>
      <c r="G349" s="183"/>
      <c r="H349" s="167"/>
      <c r="I349" s="188"/>
      <c r="J349" s="37"/>
      <c r="K349" s="37"/>
      <c r="L349" s="170"/>
      <c r="M349" s="204"/>
      <c r="N349" s="204"/>
      <c r="O349" s="204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</row>
    <row r="350" spans="1:28" s="191" customFormat="1">
      <c r="A350" s="166"/>
      <c r="B350" s="20"/>
      <c r="C350" s="37"/>
      <c r="D350" s="37"/>
      <c r="E350" s="37"/>
      <c r="F350" s="37"/>
      <c r="G350" s="183"/>
      <c r="H350" s="167"/>
      <c r="I350" s="188"/>
      <c r="J350" s="37"/>
      <c r="K350" s="37"/>
      <c r="L350" s="170"/>
      <c r="M350" s="204"/>
      <c r="N350" s="204"/>
      <c r="O350" s="204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</row>
    <row r="351" spans="1:28" s="191" customFormat="1">
      <c r="A351" s="166"/>
      <c r="B351" s="20"/>
      <c r="C351" s="37"/>
      <c r="D351" s="37"/>
      <c r="E351" s="37"/>
      <c r="F351" s="37"/>
      <c r="G351" s="183"/>
      <c r="H351" s="167"/>
      <c r="I351" s="188"/>
      <c r="J351" s="37"/>
      <c r="K351" s="37"/>
      <c r="L351" s="170"/>
      <c r="M351" s="204"/>
      <c r="N351" s="204"/>
      <c r="O351" s="204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</row>
    <row r="352" spans="1:28" s="191" customFormat="1">
      <c r="A352" s="166"/>
      <c r="B352" s="20"/>
      <c r="C352" s="37"/>
      <c r="D352" s="37"/>
      <c r="E352" s="37"/>
      <c r="F352" s="37"/>
      <c r="G352" s="183"/>
      <c r="H352" s="167"/>
      <c r="I352" s="188"/>
      <c r="J352" s="37"/>
      <c r="K352" s="37"/>
      <c r="L352" s="170"/>
      <c r="M352" s="204"/>
      <c r="N352" s="204"/>
      <c r="O352" s="204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</row>
    <row r="353" spans="1:28" s="191" customFormat="1">
      <c r="A353" s="166"/>
      <c r="B353" s="20"/>
      <c r="C353" s="37"/>
      <c r="D353" s="37"/>
      <c r="E353" s="37"/>
      <c r="F353" s="37"/>
      <c r="G353" s="183"/>
      <c r="H353" s="167"/>
      <c r="I353" s="188"/>
      <c r="J353" s="37"/>
      <c r="K353" s="37"/>
      <c r="L353" s="170"/>
      <c r="M353" s="204"/>
      <c r="N353" s="204"/>
      <c r="O353" s="204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</row>
    <row r="354" spans="1:28" s="191" customFormat="1">
      <c r="A354" s="166"/>
      <c r="B354" s="20"/>
      <c r="C354" s="37"/>
      <c r="D354" s="37"/>
      <c r="E354" s="37"/>
      <c r="F354" s="37"/>
      <c r="G354" s="183"/>
      <c r="H354" s="167"/>
      <c r="I354" s="188"/>
      <c r="J354" s="37"/>
      <c r="K354" s="37"/>
      <c r="L354" s="170"/>
      <c r="M354" s="204"/>
      <c r="N354" s="204"/>
      <c r="O354" s="204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</row>
    <row r="355" spans="1:28" s="191" customFormat="1">
      <c r="A355" s="166"/>
      <c r="B355" s="20"/>
      <c r="C355" s="37"/>
      <c r="D355" s="37"/>
      <c r="E355" s="37"/>
      <c r="F355" s="37"/>
      <c r="G355" s="183"/>
      <c r="H355" s="167"/>
      <c r="I355" s="188"/>
      <c r="J355" s="37"/>
      <c r="K355" s="37"/>
      <c r="L355" s="170"/>
      <c r="M355" s="204"/>
      <c r="N355" s="204"/>
      <c r="O355" s="204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</row>
    <row r="356" spans="1:28" s="191" customFormat="1">
      <c r="A356" s="166"/>
      <c r="B356" s="20"/>
      <c r="C356" s="37"/>
      <c r="D356" s="37"/>
      <c r="E356" s="37"/>
      <c r="F356" s="37"/>
      <c r="G356" s="183"/>
      <c r="H356" s="167"/>
      <c r="I356" s="188"/>
      <c r="J356" s="37"/>
      <c r="K356" s="37"/>
      <c r="L356" s="170"/>
      <c r="M356" s="204"/>
      <c r="N356" s="204"/>
      <c r="O356" s="204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</row>
    <row r="357" spans="1:28" s="191" customFormat="1">
      <c r="A357" s="166"/>
      <c r="B357" s="20"/>
      <c r="C357" s="37"/>
      <c r="D357" s="37"/>
      <c r="E357" s="37"/>
      <c r="F357" s="37"/>
      <c r="G357" s="183"/>
      <c r="H357" s="167"/>
      <c r="I357" s="188"/>
      <c r="J357" s="37"/>
      <c r="K357" s="37"/>
      <c r="L357" s="170"/>
      <c r="M357" s="204"/>
      <c r="N357" s="204"/>
      <c r="O357" s="204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</row>
    <row r="358" spans="1:28" s="191" customFormat="1">
      <c r="A358" s="166"/>
      <c r="B358" s="20"/>
      <c r="C358" s="37"/>
      <c r="D358" s="37"/>
      <c r="E358" s="37"/>
      <c r="F358" s="37"/>
      <c r="G358" s="183"/>
      <c r="H358" s="167"/>
      <c r="I358" s="188"/>
      <c r="J358" s="37"/>
      <c r="K358" s="37"/>
      <c r="L358" s="170"/>
      <c r="M358" s="204"/>
      <c r="N358" s="204"/>
      <c r="O358" s="204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</row>
    <row r="359" spans="1:28" s="191" customFormat="1">
      <c r="A359" s="166"/>
      <c r="B359" s="20"/>
      <c r="C359" s="37"/>
      <c r="D359" s="37"/>
      <c r="E359" s="37"/>
      <c r="F359" s="37"/>
      <c r="G359" s="183"/>
      <c r="H359" s="167"/>
      <c r="I359" s="188"/>
      <c r="J359" s="37"/>
      <c r="K359" s="37"/>
      <c r="L359" s="170"/>
      <c r="M359" s="204"/>
      <c r="N359" s="204"/>
      <c r="O359" s="204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</row>
    <row r="360" spans="1:28" s="191" customFormat="1">
      <c r="A360" s="166"/>
      <c r="B360" s="20"/>
      <c r="C360" s="37"/>
      <c r="D360" s="37"/>
      <c r="E360" s="37"/>
      <c r="F360" s="37"/>
      <c r="G360" s="183"/>
      <c r="H360" s="167"/>
      <c r="I360" s="188"/>
      <c r="J360" s="37"/>
      <c r="K360" s="37"/>
      <c r="L360" s="170"/>
      <c r="M360" s="204"/>
      <c r="N360" s="204"/>
      <c r="O360" s="204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</row>
    <row r="361" spans="1:28" s="191" customFormat="1">
      <c r="A361" s="166"/>
      <c r="B361" s="20"/>
      <c r="C361" s="37"/>
      <c r="D361" s="37"/>
      <c r="E361" s="37"/>
      <c r="F361" s="37"/>
      <c r="G361" s="183"/>
      <c r="H361" s="167"/>
      <c r="I361" s="188"/>
      <c r="J361" s="37"/>
      <c r="K361" s="37"/>
      <c r="L361" s="170"/>
      <c r="M361" s="204"/>
      <c r="N361" s="204"/>
      <c r="O361" s="204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</row>
    <row r="362" spans="1:28" s="191" customFormat="1">
      <c r="A362" s="166"/>
      <c r="B362" s="20"/>
      <c r="C362" s="37"/>
      <c r="D362" s="37"/>
      <c r="E362" s="37"/>
      <c r="F362" s="37"/>
      <c r="G362" s="183"/>
      <c r="H362" s="167"/>
      <c r="I362" s="188"/>
      <c r="J362" s="37"/>
      <c r="K362" s="37"/>
      <c r="L362" s="170"/>
      <c r="M362" s="204"/>
      <c r="N362" s="204"/>
      <c r="O362" s="204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</row>
    <row r="363" spans="1:28" s="191" customFormat="1">
      <c r="A363" s="166"/>
      <c r="B363" s="20"/>
      <c r="C363" s="37"/>
      <c r="D363" s="37"/>
      <c r="E363" s="37"/>
      <c r="F363" s="37"/>
      <c r="G363" s="183"/>
      <c r="H363" s="167"/>
      <c r="I363" s="188"/>
      <c r="J363" s="37"/>
      <c r="K363" s="37"/>
      <c r="L363" s="170"/>
      <c r="M363" s="204"/>
      <c r="N363" s="204"/>
      <c r="O363" s="204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</row>
    <row r="364" spans="1:28" s="191" customFormat="1">
      <c r="A364" s="166"/>
      <c r="B364" s="20"/>
      <c r="C364" s="37"/>
      <c r="D364" s="37"/>
      <c r="E364" s="37"/>
      <c r="F364" s="37"/>
      <c r="G364" s="183"/>
      <c r="H364" s="167"/>
      <c r="I364" s="188"/>
      <c r="J364" s="37"/>
      <c r="K364" s="37"/>
      <c r="L364" s="170"/>
      <c r="M364" s="204"/>
      <c r="N364" s="204"/>
      <c r="O364" s="204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</row>
    <row r="365" spans="1:28" s="191" customFormat="1">
      <c r="A365" s="166"/>
      <c r="B365" s="189"/>
      <c r="C365" s="37"/>
      <c r="D365" s="37"/>
      <c r="E365" s="37"/>
      <c r="F365" s="37"/>
      <c r="G365" s="183"/>
      <c r="H365" s="167"/>
      <c r="I365" s="37"/>
      <c r="J365" s="37"/>
      <c r="K365" s="37"/>
      <c r="L365" s="170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</row>
    <row r="366" spans="1:28" ht="15.95" customHeight="1">
      <c r="A366" s="18"/>
      <c r="B366" s="189"/>
      <c r="C366" s="37"/>
      <c r="D366" s="37"/>
      <c r="E366" s="37"/>
      <c r="F366" s="37"/>
      <c r="G366" s="183"/>
      <c r="H366" s="167"/>
      <c r="I366" s="37"/>
      <c r="J366" s="37"/>
      <c r="K366" s="37"/>
      <c r="L366" s="170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  <c r="AA366" s="205"/>
      <c r="AB366" s="205"/>
    </row>
    <row r="367" spans="1:28" ht="15.95" customHeight="1">
      <c r="A367" s="18"/>
      <c r="B367" s="22"/>
      <c r="C367" s="40"/>
      <c r="D367" s="40"/>
      <c r="E367" s="40"/>
      <c r="F367" s="22"/>
      <c r="G367" s="183"/>
      <c r="H367" s="167"/>
      <c r="I367" s="22"/>
      <c r="J367" s="22"/>
      <c r="K367" s="173"/>
      <c r="L367" s="194"/>
      <c r="M367" s="194"/>
      <c r="N367" s="194"/>
      <c r="O367" s="194"/>
      <c r="P367" s="192"/>
      <c r="Q367" s="192"/>
      <c r="R367" s="192"/>
    </row>
    <row r="368" spans="1:28" ht="15.95" customHeight="1">
      <c r="A368" s="18"/>
      <c r="B368" s="22"/>
      <c r="C368" s="40"/>
      <c r="D368" s="40"/>
      <c r="E368" s="40"/>
      <c r="F368" s="22"/>
      <c r="G368" s="190"/>
      <c r="H368" s="184"/>
      <c r="I368" s="22"/>
      <c r="J368" s="22"/>
      <c r="K368" s="173"/>
      <c r="L368" s="194"/>
      <c r="M368" s="194"/>
      <c r="N368" s="194"/>
      <c r="O368" s="194"/>
      <c r="P368" s="192"/>
      <c r="Q368" s="192"/>
      <c r="R368" s="192"/>
    </row>
    <row r="369" spans="1:18" ht="15.95" customHeight="1">
      <c r="A369" s="18"/>
      <c r="B369" s="22"/>
      <c r="C369" s="40"/>
      <c r="D369" s="40"/>
      <c r="E369" s="40"/>
      <c r="F369" s="22"/>
      <c r="G369" s="22"/>
      <c r="H369" s="22"/>
      <c r="I369" s="22"/>
      <c r="J369" s="22"/>
      <c r="K369" s="173"/>
      <c r="L369" s="194"/>
      <c r="M369" s="194"/>
      <c r="N369" s="194"/>
      <c r="O369" s="194"/>
      <c r="P369" s="192"/>
      <c r="Q369" s="192"/>
      <c r="R369" s="192"/>
    </row>
    <row r="370" spans="1:18" ht="15.95" customHeight="1">
      <c r="A370" s="18"/>
      <c r="B370" s="22"/>
      <c r="C370" s="40"/>
      <c r="D370" s="40"/>
      <c r="E370" s="40"/>
      <c r="F370" s="22"/>
      <c r="G370" s="22"/>
      <c r="H370" s="22"/>
      <c r="I370" s="22"/>
      <c r="J370" s="22"/>
      <c r="K370" s="173"/>
      <c r="L370" s="194"/>
      <c r="M370" s="194"/>
      <c r="N370" s="194"/>
      <c r="O370" s="194"/>
      <c r="P370" s="192"/>
      <c r="Q370" s="192"/>
      <c r="R370" s="192"/>
    </row>
    <row r="371" spans="1:18" ht="15.95" customHeight="1">
      <c r="A371" s="18"/>
      <c r="B371" s="22" t="s">
        <v>224</v>
      </c>
      <c r="C371" s="40"/>
      <c r="D371" s="40"/>
      <c r="E371" s="40"/>
      <c r="F371" s="22"/>
      <c r="G371" s="22"/>
      <c r="H371" s="22"/>
      <c r="I371" s="22"/>
      <c r="J371" s="22"/>
      <c r="K371" s="173"/>
      <c r="L371" s="194"/>
      <c r="M371" s="194"/>
      <c r="N371" s="194"/>
      <c r="O371" s="194"/>
      <c r="P371" s="192"/>
      <c r="Q371" s="192"/>
      <c r="R371" s="192"/>
    </row>
    <row r="372" spans="1:18" ht="15.95" customHeight="1">
      <c r="A372" s="18"/>
      <c r="B372" s="22" t="s">
        <v>264</v>
      </c>
      <c r="C372" s="40"/>
      <c r="D372" s="40"/>
      <c r="E372" s="40"/>
      <c r="F372" s="22"/>
      <c r="G372" s="22"/>
      <c r="H372" s="22"/>
      <c r="I372" s="22"/>
      <c r="J372" s="22"/>
      <c r="K372" s="173"/>
      <c r="L372" s="194"/>
      <c r="M372" s="194"/>
      <c r="N372" s="194"/>
      <c r="O372" s="194"/>
      <c r="P372" s="192"/>
      <c r="Q372" s="192"/>
      <c r="R372" s="192"/>
    </row>
    <row r="373" spans="1:18"/>
    <row r="374" spans="1:18" ht="15"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</row>
    <row r="375" spans="1:18" ht="15" customHeight="1">
      <c r="B375" s="1347" t="s">
        <v>1036</v>
      </c>
      <c r="C375" s="1347"/>
      <c r="D375" s="1347"/>
      <c r="E375" s="1347"/>
      <c r="F375" s="1347"/>
      <c r="G375" s="1347"/>
      <c r="H375" s="1347"/>
      <c r="I375" s="1347"/>
      <c r="J375" s="1347"/>
      <c r="K375" s="1347"/>
      <c r="L375" s="1347"/>
      <c r="M375" s="1347"/>
      <c r="N375" s="1347"/>
      <c r="O375" s="1347"/>
    </row>
    <row r="376" spans="1:18" ht="15.75">
      <c r="B376" s="1348" t="s">
        <v>543</v>
      </c>
      <c r="C376" s="1348"/>
      <c r="D376" s="1348"/>
      <c r="E376" s="1348"/>
      <c r="F376" s="1348"/>
      <c r="G376" s="1348"/>
      <c r="H376" s="1348"/>
      <c r="I376" s="1348"/>
      <c r="J376" s="1348"/>
      <c r="K376" s="1348"/>
      <c r="L376" s="1348"/>
      <c r="M376" s="1348"/>
      <c r="N376" s="1348"/>
      <c r="O376" s="1348"/>
    </row>
    <row r="377" spans="1:18" ht="15.75">
      <c r="B377" s="1349" t="s">
        <v>907</v>
      </c>
      <c r="C377" s="1349"/>
      <c r="D377" s="1349"/>
      <c r="E377" s="1349"/>
      <c r="F377" s="1349"/>
      <c r="G377" s="1349"/>
      <c r="H377" s="1349"/>
      <c r="I377" s="1349"/>
      <c r="J377" s="1349"/>
      <c r="K377" s="1349"/>
      <c r="L377" s="1349"/>
      <c r="M377" s="1349"/>
      <c r="N377" s="1349"/>
      <c r="O377" s="1349"/>
    </row>
    <row r="378" spans="1:18" s="667" customFormat="1" ht="24.95" customHeight="1">
      <c r="B378" s="865" t="s">
        <v>915</v>
      </c>
      <c r="C378" s="865" t="s">
        <v>14</v>
      </c>
      <c r="D378" s="865" t="s">
        <v>916</v>
      </c>
      <c r="E378" s="865" t="s">
        <v>13</v>
      </c>
      <c r="F378" s="865" t="s">
        <v>917</v>
      </c>
      <c r="G378" s="865" t="s">
        <v>17</v>
      </c>
      <c r="H378" s="865" t="s">
        <v>918</v>
      </c>
      <c r="I378" s="865" t="s">
        <v>537</v>
      </c>
      <c r="J378" s="865" t="s">
        <v>919</v>
      </c>
      <c r="K378" s="865" t="s">
        <v>539</v>
      </c>
      <c r="L378" s="865" t="s">
        <v>540</v>
      </c>
      <c r="M378" s="865" t="s">
        <v>541</v>
      </c>
      <c r="N378" s="865" t="s">
        <v>542</v>
      </c>
      <c r="O378" s="865" t="s">
        <v>3</v>
      </c>
    </row>
    <row r="379" spans="1:18" s="74" customFormat="1" ht="24.95" customHeight="1">
      <c r="B379" s="1029" t="s">
        <v>910</v>
      </c>
      <c r="C379" s="1030">
        <v>4504385.05</v>
      </c>
      <c r="D379" s="1030">
        <v>6793276.9199999999</v>
      </c>
      <c r="E379" s="1030">
        <v>6151957.4500000002</v>
      </c>
      <c r="F379" s="1030">
        <v>6595747.75</v>
      </c>
      <c r="G379" s="1030">
        <v>6390101.379999999</v>
      </c>
      <c r="H379" s="1030">
        <v>7587354.540000001</v>
      </c>
      <c r="I379" s="1030">
        <v>7115664.75</v>
      </c>
      <c r="J379" s="1030">
        <v>7583534.9300000006</v>
      </c>
      <c r="K379" s="1030">
        <v>8313251.6599999983</v>
      </c>
      <c r="L379" s="1030">
        <v>6050933.3100000005</v>
      </c>
      <c r="M379" s="1030">
        <v>4084129.2100000004</v>
      </c>
      <c r="N379" s="1030">
        <v>4709540.3500000006</v>
      </c>
      <c r="O379" s="1031">
        <v>75879877.299999997</v>
      </c>
    </row>
    <row r="380" spans="1:18" s="74" customFormat="1" ht="24.95" customHeight="1">
      <c r="B380" s="1029" t="s">
        <v>911</v>
      </c>
      <c r="C380" s="1030">
        <v>2698365.45</v>
      </c>
      <c r="D380" s="1030">
        <v>377749.99</v>
      </c>
      <c r="E380" s="1030">
        <v>898766.76</v>
      </c>
      <c r="F380" s="1030">
        <v>0</v>
      </c>
      <c r="G380" s="1030">
        <v>0</v>
      </c>
      <c r="H380" s="1030">
        <v>0</v>
      </c>
      <c r="I380" s="1030">
        <v>0</v>
      </c>
      <c r="J380" s="1030">
        <v>0</v>
      </c>
      <c r="K380" s="1030">
        <v>0</v>
      </c>
      <c r="L380" s="1030">
        <v>0</v>
      </c>
      <c r="M380" s="1030">
        <v>0</v>
      </c>
      <c r="N380" s="1030">
        <v>433575.51</v>
      </c>
      <c r="O380" s="1031">
        <v>4408457.71</v>
      </c>
    </row>
    <row r="381" spans="1:18" s="74" customFormat="1" ht="24.95" customHeight="1">
      <c r="B381" s="1029" t="s">
        <v>908</v>
      </c>
      <c r="C381" s="1032">
        <v>0</v>
      </c>
      <c r="D381" s="1032">
        <v>399634.57</v>
      </c>
      <c r="E381" s="1032">
        <v>1880689.7</v>
      </c>
      <c r="F381" s="1032">
        <v>0</v>
      </c>
      <c r="G381" s="1032">
        <v>1097786.32</v>
      </c>
      <c r="H381" s="1032">
        <v>775784.63</v>
      </c>
      <c r="I381" s="1032">
        <v>1007610.4</v>
      </c>
      <c r="J381" s="1032">
        <v>0</v>
      </c>
      <c r="K381" s="1032">
        <v>512823.78</v>
      </c>
      <c r="L381" s="1032">
        <v>1205498.04</v>
      </c>
      <c r="M381" s="1032">
        <v>1369152.63</v>
      </c>
      <c r="N381" s="1032">
        <v>1507093.99</v>
      </c>
      <c r="O381" s="1031">
        <v>9756074.0600000005</v>
      </c>
    </row>
    <row r="382" spans="1:18" s="74" customFormat="1" ht="24.95" customHeight="1">
      <c r="B382" s="1029" t="s">
        <v>920</v>
      </c>
      <c r="C382" s="1032"/>
      <c r="D382" s="1033">
        <v>359155.17</v>
      </c>
      <c r="E382" s="1032"/>
      <c r="F382" s="1032"/>
      <c r="G382" s="1032"/>
      <c r="H382" s="1032"/>
      <c r="I382" s="1032"/>
      <c r="J382" s="1032"/>
      <c r="K382" s="1032"/>
      <c r="L382" s="1032"/>
      <c r="M382" s="1032"/>
      <c r="N382" s="1032"/>
      <c r="O382" s="1031">
        <v>359155.17</v>
      </c>
    </row>
    <row r="383" spans="1:18" s="74" customFormat="1" ht="24.95" customHeight="1">
      <c r="B383" s="1029" t="s">
        <v>921</v>
      </c>
      <c r="C383" s="1034">
        <v>1578041.1300000001</v>
      </c>
      <c r="D383" s="1034">
        <v>1260775.76</v>
      </c>
      <c r="E383" s="1034">
        <v>1629987.4700000002</v>
      </c>
      <c r="F383" s="1034">
        <v>419711.48</v>
      </c>
      <c r="G383" s="1034">
        <v>1993791.18</v>
      </c>
      <c r="H383" s="1034">
        <v>1578724.48</v>
      </c>
      <c r="I383" s="1034">
        <v>1097440.17</v>
      </c>
      <c r="J383" s="1034">
        <v>1109437.81</v>
      </c>
      <c r="K383" s="1034">
        <v>755507.97</v>
      </c>
      <c r="L383" s="1034">
        <v>395770.16000000003</v>
      </c>
      <c r="M383" s="1034">
        <v>2236138.0099999998</v>
      </c>
      <c r="N383" s="1034">
        <v>439223.33</v>
      </c>
      <c r="O383" s="1031">
        <v>14494548.950000001</v>
      </c>
    </row>
    <row r="384" spans="1:18" s="74" customFormat="1" ht="24.95" customHeight="1">
      <c r="B384" s="1029" t="s">
        <v>922</v>
      </c>
      <c r="C384" s="1032">
        <v>0</v>
      </c>
      <c r="D384" s="1032">
        <v>0</v>
      </c>
      <c r="E384" s="1032">
        <v>658352.37</v>
      </c>
      <c r="F384" s="1032">
        <v>0</v>
      </c>
      <c r="G384" s="1032">
        <v>0</v>
      </c>
      <c r="H384" s="1032">
        <v>0</v>
      </c>
      <c r="I384" s="1032">
        <v>0</v>
      </c>
      <c r="J384" s="1032">
        <v>0</v>
      </c>
      <c r="K384" s="1032">
        <v>0</v>
      </c>
      <c r="L384" s="1032">
        <v>702203.51</v>
      </c>
      <c r="M384" s="1032">
        <v>0</v>
      </c>
      <c r="N384" s="1032">
        <v>697102.54</v>
      </c>
      <c r="O384" s="1031">
        <v>2057658.42</v>
      </c>
    </row>
    <row r="385" spans="2:15" s="74" customFormat="1" ht="24.95" customHeight="1">
      <c r="B385" s="1029" t="s">
        <v>923</v>
      </c>
      <c r="C385" s="1032">
        <v>0</v>
      </c>
      <c r="D385" s="1032">
        <v>0</v>
      </c>
      <c r="E385" s="1032">
        <v>0</v>
      </c>
      <c r="F385" s="1032">
        <v>0</v>
      </c>
      <c r="G385" s="1032">
        <v>0</v>
      </c>
      <c r="H385" s="1032">
        <v>0</v>
      </c>
      <c r="I385" s="1032">
        <v>0</v>
      </c>
      <c r="J385" s="1032">
        <v>582550.93000000005</v>
      </c>
      <c r="K385" s="1032">
        <v>0</v>
      </c>
      <c r="L385" s="1032">
        <v>0</v>
      </c>
      <c r="M385" s="1032">
        <v>0</v>
      </c>
      <c r="N385" s="1032">
        <v>0</v>
      </c>
      <c r="O385" s="1031">
        <v>582550.93000000005</v>
      </c>
    </row>
    <row r="386" spans="2:15" s="74" customFormat="1" ht="24.95" customHeight="1">
      <c r="B386" s="1029" t="s">
        <v>912</v>
      </c>
      <c r="C386" s="1034">
        <v>756564.88</v>
      </c>
      <c r="D386" s="1034">
        <v>749968.8600000001</v>
      </c>
      <c r="E386" s="1034">
        <v>0</v>
      </c>
      <c r="F386" s="1034">
        <v>720114.62</v>
      </c>
      <c r="G386" s="1034">
        <v>1061011.25</v>
      </c>
      <c r="H386" s="1034">
        <v>739435.78</v>
      </c>
      <c r="I386" s="1034">
        <v>359789.33</v>
      </c>
      <c r="J386" s="1034">
        <v>360327.39</v>
      </c>
      <c r="K386" s="1034">
        <v>324118.55</v>
      </c>
      <c r="L386" s="1034">
        <v>323595.63</v>
      </c>
      <c r="M386" s="1034">
        <v>719392.91</v>
      </c>
      <c r="N386" s="1034">
        <v>748516.91</v>
      </c>
      <c r="O386" s="1031">
        <v>6862836.1100000003</v>
      </c>
    </row>
    <row r="387" spans="2:15" s="74" customFormat="1" ht="24.95" customHeight="1">
      <c r="B387" s="1035" t="s">
        <v>924</v>
      </c>
      <c r="C387" s="1034">
        <v>749624.96</v>
      </c>
      <c r="D387" s="1034">
        <v>377615</v>
      </c>
      <c r="E387" s="1034">
        <v>359533.54</v>
      </c>
      <c r="F387" s="1034">
        <v>719789.78</v>
      </c>
      <c r="G387" s="1034">
        <v>0</v>
      </c>
      <c r="H387" s="1034">
        <v>0</v>
      </c>
      <c r="I387" s="1034">
        <v>323323.03000000003</v>
      </c>
      <c r="J387" s="1034">
        <v>372783.97000000003</v>
      </c>
      <c r="K387" s="1034">
        <v>371685.12</v>
      </c>
      <c r="L387" s="1034">
        <v>323736.78999999998</v>
      </c>
      <c r="M387" s="1034">
        <v>359380.5</v>
      </c>
      <c r="N387" s="1034">
        <v>729027.68</v>
      </c>
      <c r="O387" s="1031">
        <v>4686500.370000001</v>
      </c>
    </row>
    <row r="388" spans="2:15" s="74" customFormat="1" ht="24.95" customHeight="1">
      <c r="B388" s="1029" t="s">
        <v>909</v>
      </c>
      <c r="C388" s="1032">
        <v>0</v>
      </c>
      <c r="D388" s="1032">
        <v>359747.14</v>
      </c>
      <c r="E388" s="1032">
        <v>0</v>
      </c>
      <c r="F388" s="1032">
        <v>0</v>
      </c>
      <c r="G388" s="1032">
        <v>371029.15</v>
      </c>
      <c r="H388" s="1032">
        <v>0</v>
      </c>
      <c r="I388" s="1032">
        <v>372494.17</v>
      </c>
      <c r="J388" s="1032">
        <v>0</v>
      </c>
      <c r="K388" s="1032">
        <v>0</v>
      </c>
      <c r="L388" s="1032">
        <v>367006.86</v>
      </c>
      <c r="M388" s="1032">
        <v>371424.62</v>
      </c>
      <c r="N388" s="1032">
        <v>0</v>
      </c>
      <c r="O388" s="1031">
        <v>1841701.94</v>
      </c>
    </row>
    <row r="389" spans="2:15" s="74" customFormat="1" ht="24.95" customHeight="1">
      <c r="B389" s="1029" t="s">
        <v>913</v>
      </c>
      <c r="C389" s="1032">
        <v>0</v>
      </c>
      <c r="D389" s="1032">
        <v>0</v>
      </c>
      <c r="E389" s="1032">
        <v>0</v>
      </c>
      <c r="F389" s="1032">
        <v>0</v>
      </c>
      <c r="G389" s="1032">
        <v>0</v>
      </c>
      <c r="H389" s="1032">
        <v>0</v>
      </c>
      <c r="I389" s="1032">
        <v>439627.14</v>
      </c>
      <c r="J389" s="1032">
        <v>0</v>
      </c>
      <c r="K389" s="1032">
        <v>0</v>
      </c>
      <c r="L389" s="1032">
        <v>0</v>
      </c>
      <c r="M389" s="1032">
        <v>0</v>
      </c>
      <c r="N389" s="1032">
        <v>0</v>
      </c>
      <c r="O389" s="1031">
        <v>439627.14</v>
      </c>
    </row>
    <row r="390" spans="2:15" s="74" customFormat="1" ht="24.95" customHeight="1">
      <c r="B390" s="1035" t="s">
        <v>925</v>
      </c>
      <c r="C390" s="1032">
        <v>0</v>
      </c>
      <c r="D390" s="1032">
        <v>0</v>
      </c>
      <c r="E390" s="1032">
        <v>0</v>
      </c>
      <c r="F390" s="1032">
        <v>0</v>
      </c>
      <c r="G390" s="1032">
        <v>0</v>
      </c>
      <c r="H390" s="1032">
        <v>0</v>
      </c>
      <c r="I390" s="1032">
        <v>0</v>
      </c>
      <c r="J390" s="1032">
        <v>0</v>
      </c>
      <c r="K390" s="1032">
        <v>0</v>
      </c>
      <c r="L390" s="1032">
        <v>0</v>
      </c>
      <c r="M390" s="1032">
        <v>0</v>
      </c>
      <c r="N390" s="1032">
        <v>362910.35000000003</v>
      </c>
      <c r="O390" s="1031">
        <v>362910.35000000003</v>
      </c>
    </row>
    <row r="391" spans="2:15" s="74" customFormat="1" ht="24.95" customHeight="1">
      <c r="B391" s="1036" t="s">
        <v>3</v>
      </c>
      <c r="C391" s="1037">
        <v>10286981.470000003</v>
      </c>
      <c r="D391" s="1037">
        <v>10677923.41</v>
      </c>
      <c r="E391" s="1037">
        <v>11579287.289999999</v>
      </c>
      <c r="F391" s="1037">
        <v>8455363.6300000008</v>
      </c>
      <c r="G391" s="1037">
        <v>10913719.279999999</v>
      </c>
      <c r="H391" s="1037">
        <v>10681299.43</v>
      </c>
      <c r="I391" s="1037">
        <v>10715948.99</v>
      </c>
      <c r="J391" s="1037">
        <v>10008635.030000001</v>
      </c>
      <c r="K391" s="1037">
        <v>10277387.079999998</v>
      </c>
      <c r="L391" s="1037">
        <v>9368744.2999999989</v>
      </c>
      <c r="M391" s="1037">
        <v>9139617.879999999</v>
      </c>
      <c r="N391" s="1037">
        <v>9626990.6600000001</v>
      </c>
      <c r="O391" s="1037">
        <v>121731898.44999999</v>
      </c>
    </row>
    <row r="392" spans="2:15" ht="24" customHeight="1">
      <c r="B392" s="433" t="s">
        <v>926</v>
      </c>
    </row>
    <row r="393" spans="2:15">
      <c r="B393" s="928" t="s">
        <v>1037</v>
      </c>
    </row>
    <row r="394" spans="2:15"/>
    <row r="395" spans="2:15" ht="20.100000000000001" customHeight="1">
      <c r="B395" s="1346" t="s">
        <v>934</v>
      </c>
      <c r="C395" s="1346"/>
      <c r="D395" s="1346"/>
      <c r="E395" s="1346"/>
    </row>
    <row r="396" spans="2:15" ht="20.100000000000001" customHeight="1">
      <c r="B396" s="1335" t="s">
        <v>935</v>
      </c>
      <c r="C396" s="1335"/>
      <c r="D396" s="1335"/>
      <c r="E396" s="1335"/>
    </row>
    <row r="397" spans="2:15" ht="20.100000000000001" customHeight="1">
      <c r="B397" s="1336" t="s">
        <v>907</v>
      </c>
      <c r="C397" s="1336"/>
      <c r="D397" s="1336"/>
      <c r="E397" s="1336"/>
      <c r="G397" s="191"/>
      <c r="H397" s="191"/>
    </row>
    <row r="398" spans="2:15" ht="36" customHeight="1">
      <c r="B398" s="876" t="s">
        <v>927</v>
      </c>
      <c r="C398" s="877">
        <v>2011</v>
      </c>
      <c r="D398" s="877">
        <v>2010</v>
      </c>
      <c r="E398" s="1017" t="s">
        <v>1011</v>
      </c>
      <c r="G398" s="191"/>
      <c r="H398" s="191"/>
    </row>
    <row r="399" spans="2:15" ht="24.95" customHeight="1">
      <c r="B399" s="870" t="s">
        <v>908</v>
      </c>
      <c r="C399" s="871">
        <v>9756074.0600000005</v>
      </c>
      <c r="D399" s="871">
        <v>7870959</v>
      </c>
      <c r="E399" s="878">
        <f>+((C399/D399)-1)*100</f>
        <v>23.950258920164625</v>
      </c>
      <c r="G399" s="872"/>
      <c r="H399" s="873"/>
    </row>
    <row r="400" spans="2:15" ht="24.95" customHeight="1">
      <c r="B400" s="1018" t="s">
        <v>928</v>
      </c>
      <c r="C400" s="1019">
        <v>359155</v>
      </c>
      <c r="D400" s="1019">
        <v>3662651</v>
      </c>
      <c r="E400" s="1020">
        <f t="shared" ref="E400:E413" si="1">+((C400/D400)-1)*100</f>
        <v>-90.194124419716758</v>
      </c>
      <c r="G400" s="872"/>
      <c r="H400" s="873"/>
    </row>
    <row r="401" spans="2:8" ht="24.95" customHeight="1">
      <c r="B401" s="870" t="s">
        <v>909</v>
      </c>
      <c r="C401" s="871">
        <v>1841702</v>
      </c>
      <c r="D401" s="871">
        <v>2474679</v>
      </c>
      <c r="E401" s="878">
        <f t="shared" si="1"/>
        <v>-25.578145690814846</v>
      </c>
      <c r="G401" s="872"/>
      <c r="H401" s="873"/>
    </row>
    <row r="402" spans="2:8" ht="24.95" customHeight="1">
      <c r="B402" s="1018" t="s">
        <v>923</v>
      </c>
      <c r="C402" s="1019">
        <v>582551</v>
      </c>
      <c r="D402" s="1019"/>
      <c r="E402" s="1020"/>
      <c r="G402" s="872"/>
      <c r="H402" s="873"/>
    </row>
    <row r="403" spans="2:8" ht="24.95" customHeight="1">
      <c r="B403" s="870" t="s">
        <v>910</v>
      </c>
      <c r="C403" s="871">
        <v>75879877</v>
      </c>
      <c r="D403" s="871">
        <v>62515844</v>
      </c>
      <c r="E403" s="878">
        <f t="shared" si="1"/>
        <v>21.377033636465015</v>
      </c>
      <c r="G403" s="872"/>
      <c r="H403" s="873"/>
    </row>
    <row r="404" spans="2:8" ht="24.95" customHeight="1">
      <c r="B404" s="1018" t="s">
        <v>911</v>
      </c>
      <c r="C404" s="1019">
        <v>4408458</v>
      </c>
      <c r="D404" s="1019">
        <v>22271823</v>
      </c>
      <c r="E404" s="1020">
        <f t="shared" si="1"/>
        <v>-80.206119633763251</v>
      </c>
      <c r="G404" s="872"/>
      <c r="H404" s="873"/>
    </row>
    <row r="405" spans="2:8" ht="24.95" customHeight="1">
      <c r="B405" s="870" t="s">
        <v>929</v>
      </c>
      <c r="C405" s="871">
        <v>14494549</v>
      </c>
      <c r="D405" s="871">
        <v>15916435</v>
      </c>
      <c r="E405" s="878">
        <f t="shared" si="1"/>
        <v>-8.9334452093072336</v>
      </c>
      <c r="G405" s="872"/>
      <c r="H405" s="873"/>
    </row>
    <row r="406" spans="2:8" ht="24.95" customHeight="1">
      <c r="B406" s="1018" t="s">
        <v>912</v>
      </c>
      <c r="C406" s="1019">
        <v>6862836</v>
      </c>
      <c r="D406" s="1019">
        <v>2122987</v>
      </c>
      <c r="E406" s="1020">
        <f t="shared" si="1"/>
        <v>223.26321357596632</v>
      </c>
      <c r="G406" s="872"/>
      <c r="H406" s="873"/>
    </row>
    <row r="407" spans="2:8" ht="24.95" customHeight="1">
      <c r="B407" s="870" t="s">
        <v>930</v>
      </c>
      <c r="C407" s="871">
        <v>2057658</v>
      </c>
      <c r="D407" s="871">
        <v>3130023</v>
      </c>
      <c r="E407" s="878">
        <f t="shared" si="1"/>
        <v>-34.2606108645208</v>
      </c>
      <c r="G407" s="872"/>
      <c r="H407" s="873"/>
    </row>
    <row r="408" spans="2:8" ht="24.95" customHeight="1">
      <c r="B408" s="1018" t="s">
        <v>931</v>
      </c>
      <c r="C408" s="1019"/>
      <c r="D408" s="1019">
        <v>1424435</v>
      </c>
      <c r="E408" s="1020">
        <f t="shared" si="1"/>
        <v>-100</v>
      </c>
      <c r="G408" s="866"/>
      <c r="H408" s="873"/>
    </row>
    <row r="409" spans="2:8" ht="24.95" customHeight="1">
      <c r="B409" s="870" t="s">
        <v>932</v>
      </c>
      <c r="C409" s="871"/>
      <c r="D409" s="871">
        <v>704836</v>
      </c>
      <c r="E409" s="878">
        <f t="shared" si="1"/>
        <v>-100</v>
      </c>
      <c r="G409" s="872"/>
      <c r="H409" s="873"/>
    </row>
    <row r="410" spans="2:8" ht="24.95" customHeight="1">
      <c r="B410" s="1021" t="s">
        <v>924</v>
      </c>
      <c r="C410" s="1019">
        <f>4686500+362911</f>
        <v>5049411</v>
      </c>
      <c r="D410" s="1019">
        <f>753027+682490</f>
        <v>1435517</v>
      </c>
      <c r="E410" s="1020">
        <f t="shared" si="1"/>
        <v>251.74860346481444</v>
      </c>
      <c r="G410" s="872"/>
      <c r="H410" s="873"/>
    </row>
    <row r="411" spans="2:8" ht="24.95" customHeight="1">
      <c r="B411" s="870" t="s">
        <v>933</v>
      </c>
      <c r="C411" s="871"/>
      <c r="D411" s="871">
        <v>654594</v>
      </c>
      <c r="E411" s="878">
        <f t="shared" si="1"/>
        <v>-100</v>
      </c>
      <c r="G411" s="866"/>
      <c r="H411" s="873"/>
    </row>
    <row r="412" spans="2:8" ht="24.95" customHeight="1">
      <c r="B412" s="1018" t="s">
        <v>913</v>
      </c>
      <c r="C412" s="1019">
        <v>439627</v>
      </c>
      <c r="D412" s="1019">
        <v>359666</v>
      </c>
      <c r="E412" s="1020">
        <f t="shared" si="1"/>
        <v>22.232015258601034</v>
      </c>
      <c r="G412" s="191"/>
      <c r="H412" s="874"/>
    </row>
    <row r="413" spans="2:8" ht="24.95" customHeight="1">
      <c r="B413" s="879" t="s">
        <v>3</v>
      </c>
      <c r="C413" s="880">
        <f>SUM(C399:C412)</f>
        <v>121731898.06</v>
      </c>
      <c r="D413" s="880">
        <f>SUM(D399:D412)</f>
        <v>124544449</v>
      </c>
      <c r="E413" s="414">
        <f t="shared" si="1"/>
        <v>-2.2582708122142026</v>
      </c>
      <c r="G413" s="191"/>
      <c r="H413" s="191"/>
    </row>
    <row r="414" spans="2:8" ht="20.100000000000001" customHeight="1">
      <c r="B414" s="869" t="s">
        <v>224</v>
      </c>
      <c r="C414" s="869"/>
      <c r="D414" s="869"/>
      <c r="E414" s="869"/>
      <c r="G414" s="191"/>
      <c r="H414" s="875"/>
    </row>
    <row r="415" spans="2:8" ht="20.100000000000001" customHeight="1">
      <c r="B415" s="869" t="s">
        <v>914</v>
      </c>
      <c r="C415" s="869"/>
      <c r="D415" s="869"/>
      <c r="E415" s="869"/>
      <c r="G415" s="191"/>
      <c r="H415" s="191"/>
    </row>
    <row r="416" spans="2:8" ht="20.100000000000001" customHeight="1">
      <c r="B416" s="867"/>
      <c r="C416" s="868"/>
    </row>
    <row r="417"/>
    <row r="418"/>
    <row r="419"/>
    <row r="420"/>
    <row r="421"/>
    <row r="422"/>
    <row r="423"/>
    <row r="424"/>
    <row r="425"/>
    <row r="426"/>
    <row r="427"/>
    <row r="428"/>
    <row r="429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</sheetData>
  <sortState ref="B332:C344">
    <sortCondition descending="1" ref="C332:C344"/>
  </sortState>
  <mergeCells count="35">
    <mergeCell ref="B284:L284"/>
    <mergeCell ref="M284:O284"/>
    <mergeCell ref="B173:O173"/>
    <mergeCell ref="G290:H290"/>
    <mergeCell ref="B248:O248"/>
    <mergeCell ref="B249:O249"/>
    <mergeCell ref="B250:O250"/>
    <mergeCell ref="B251:O251"/>
    <mergeCell ref="B281:L281"/>
    <mergeCell ref="M281:O281"/>
    <mergeCell ref="B282:L282"/>
    <mergeCell ref="B283:L283"/>
    <mergeCell ref="M283:O283"/>
    <mergeCell ref="B397:E397"/>
    <mergeCell ref="B395:E395"/>
    <mergeCell ref="B396:E396"/>
    <mergeCell ref="B375:O375"/>
    <mergeCell ref="B376:O376"/>
    <mergeCell ref="B377:O377"/>
    <mergeCell ref="G291:H291"/>
    <mergeCell ref="G292:H292"/>
    <mergeCell ref="B287:F287"/>
    <mergeCell ref="B288:F288"/>
    <mergeCell ref="B289:F289"/>
    <mergeCell ref="B172:O172"/>
    <mergeCell ref="B115:G115"/>
    <mergeCell ref="B116:G116"/>
    <mergeCell ref="B117:G117"/>
    <mergeCell ref="B118:B119"/>
    <mergeCell ref="C118:G118"/>
    <mergeCell ref="B4:O4"/>
    <mergeCell ref="B5:O5"/>
    <mergeCell ref="B6:O6"/>
    <mergeCell ref="B171:O171"/>
    <mergeCell ref="B170:O170"/>
  </mergeCells>
  <phoneticPr fontId="32" type="noConversion"/>
  <printOptions horizontalCentered="1" verticalCentered="1"/>
  <pageMargins left="0.39370078740157483" right="0.39370078740157483" top="0" bottom="0.19685039370078741" header="0" footer="0.78740157480314965"/>
  <pageSetup paperSize="9" scale="55" orientation="landscape" r:id="rId1"/>
  <headerFooter alignWithMargins="0">
    <oddFooter>&amp;C&amp;12 74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"/>
  <dimension ref="A1:Z126"/>
  <sheetViews>
    <sheetView workbookViewId="0">
      <selection activeCell="F2" sqref="F2"/>
    </sheetView>
  </sheetViews>
  <sheetFormatPr baseColWidth="10" defaultColWidth="11.42578125" defaultRowHeight="12.75" zeroHeight="1"/>
  <cols>
    <col min="1" max="1" width="6.5703125" style="51" customWidth="1"/>
    <col min="2" max="2" width="25.42578125" customWidth="1"/>
    <col min="3" max="3" width="19.85546875" customWidth="1"/>
    <col min="4" max="4" width="18.140625" customWidth="1"/>
    <col min="5" max="5" width="18.85546875" customWidth="1"/>
    <col min="6" max="6" width="20.28515625" customWidth="1"/>
    <col min="7" max="8" width="16.28515625" customWidth="1"/>
    <col min="9" max="26" width="11.42578125" customWidth="1"/>
  </cols>
  <sheetData>
    <row r="1" spans="1:26" s="31" customFormat="1" ht="41.25" customHeight="1">
      <c r="A1" s="56"/>
      <c r="B1" s="515"/>
      <c r="C1" s="515"/>
      <c r="D1" s="515"/>
      <c r="E1" s="515"/>
      <c r="F1" s="515"/>
      <c r="G1" s="4"/>
      <c r="H1" s="4"/>
      <c r="I1" s="4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</row>
    <row r="2" spans="1:26" s="31" customFormat="1" ht="35.25" customHeight="1">
      <c r="A2" s="56"/>
      <c r="B2" s="515"/>
      <c r="C2" s="515"/>
      <c r="D2" s="515"/>
      <c r="E2" s="515"/>
      <c r="F2" s="515"/>
      <c r="G2" s="4"/>
      <c r="H2" s="4"/>
      <c r="I2" s="4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 spans="1:26" s="31" customFormat="1">
      <c r="A3" s="56"/>
      <c r="B3" s="302"/>
      <c r="C3" s="302"/>
      <c r="D3" s="302"/>
      <c r="E3" s="302"/>
      <c r="F3" s="302"/>
      <c r="G3" s="4"/>
      <c r="H3" s="4"/>
      <c r="I3" s="4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</row>
    <row r="4" spans="1:26" s="56" customFormat="1"/>
    <row r="5" spans="1:26"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6" ht="26.25" customHeight="1">
      <c r="B6" s="1361" t="s">
        <v>490</v>
      </c>
      <c r="C6" s="1362"/>
      <c r="D6" s="1362"/>
      <c r="E6" s="1362"/>
      <c r="F6" s="1362"/>
      <c r="G6" s="1362"/>
      <c r="H6" s="1363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ht="33" customHeight="1">
      <c r="B7" s="1364" t="s">
        <v>478</v>
      </c>
      <c r="C7" s="1365"/>
      <c r="D7" s="1365"/>
      <c r="E7" s="1365"/>
      <c r="F7" s="1365"/>
      <c r="G7" s="1365"/>
      <c r="H7" s="1366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ht="27.75" customHeight="1">
      <c r="B8" s="360"/>
      <c r="C8" s="1359" t="s">
        <v>189</v>
      </c>
      <c r="D8" s="1360"/>
      <c r="E8" s="1367" t="s">
        <v>885</v>
      </c>
      <c r="F8" s="1368"/>
      <c r="G8" s="1368"/>
      <c r="H8" s="1359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25.5" customHeight="1">
      <c r="B9" s="361" t="s">
        <v>128</v>
      </c>
      <c r="C9" s="1355" t="s">
        <v>529</v>
      </c>
      <c r="D9" s="1356"/>
      <c r="E9" s="1355" t="s">
        <v>529</v>
      </c>
      <c r="F9" s="1356"/>
      <c r="G9" s="1357" t="s">
        <v>530</v>
      </c>
      <c r="H9" s="1358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ht="28.5" customHeight="1">
      <c r="B10" s="362"/>
      <c r="C10" s="979" t="s">
        <v>190</v>
      </c>
      <c r="D10" s="979" t="s">
        <v>191</v>
      </c>
      <c r="E10" s="1022" t="s">
        <v>215</v>
      </c>
      <c r="F10" s="979" t="s">
        <v>191</v>
      </c>
      <c r="G10" s="979" t="s">
        <v>215</v>
      </c>
      <c r="H10" s="979" t="s">
        <v>191</v>
      </c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30" customHeight="1">
      <c r="B11" s="77" t="s">
        <v>192</v>
      </c>
      <c r="C11" s="1023">
        <v>23.8</v>
      </c>
      <c r="D11" s="1024">
        <v>19.100000000000001</v>
      </c>
      <c r="E11" s="1025">
        <v>83.841200000000001</v>
      </c>
      <c r="F11" s="1026">
        <v>79.730667999999994</v>
      </c>
      <c r="G11" s="1027">
        <v>73.465306999999996</v>
      </c>
      <c r="H11" s="1027">
        <v>71</v>
      </c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30" customHeight="1">
      <c r="B12" s="77" t="s">
        <v>193</v>
      </c>
      <c r="C12" s="1023">
        <v>24.4</v>
      </c>
      <c r="D12" s="1024">
        <v>19.100000000000001</v>
      </c>
      <c r="E12" s="1025">
        <v>84.421274999999994</v>
      </c>
      <c r="F12" s="1026">
        <v>81.685663789974598</v>
      </c>
      <c r="G12" s="1027">
        <v>70.144829999999999</v>
      </c>
      <c r="H12" s="1027">
        <v>68.621320999999995</v>
      </c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30" customHeight="1">
      <c r="B13" s="77" t="s">
        <v>194</v>
      </c>
      <c r="C13" s="1023">
        <v>24.2</v>
      </c>
      <c r="D13" s="1024">
        <v>19.100000000000001</v>
      </c>
      <c r="E13" s="1025">
        <v>100.696819</v>
      </c>
      <c r="F13" s="1026">
        <v>97.467551</v>
      </c>
      <c r="G13" s="1027">
        <v>73.689081999999999</v>
      </c>
      <c r="H13" s="1027">
        <v>72.375045999999998</v>
      </c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6" ht="30" customHeight="1">
      <c r="B14" s="77" t="s">
        <v>195</v>
      </c>
      <c r="C14" s="1023">
        <v>23.8</v>
      </c>
      <c r="D14" s="1024">
        <v>19.3</v>
      </c>
      <c r="E14" s="1025">
        <v>110.96</v>
      </c>
      <c r="F14" s="1026">
        <v>108.399846</v>
      </c>
      <c r="G14" s="1027">
        <v>75.688800000000001</v>
      </c>
      <c r="H14" s="1027">
        <v>74.776325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30" customHeight="1">
      <c r="B15" s="77" t="s">
        <v>196</v>
      </c>
      <c r="C15" s="1023">
        <v>23.9</v>
      </c>
      <c r="D15" s="1024">
        <v>19.2</v>
      </c>
      <c r="E15" s="1025">
        <v>104.0968</v>
      </c>
      <c r="F15" s="1026">
        <v>99.297715999999994</v>
      </c>
      <c r="G15" s="1027">
        <v>65.870383000000004</v>
      </c>
      <c r="H15" s="1027">
        <v>61.923039000000003</v>
      </c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30" customHeight="1">
      <c r="B16" s="77" t="s">
        <v>197</v>
      </c>
      <c r="C16" s="1023">
        <v>23.8</v>
      </c>
      <c r="D16" s="1024">
        <v>19.2</v>
      </c>
      <c r="E16" s="1025">
        <v>99.57</v>
      </c>
      <c r="F16" s="1026">
        <v>93.150930000000002</v>
      </c>
      <c r="G16" s="1027">
        <v>67.523854999999998</v>
      </c>
      <c r="H16" s="1027">
        <v>65.753677999999994</v>
      </c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2:26" ht="30" customHeight="1">
      <c r="B17" s="77" t="s">
        <v>531</v>
      </c>
      <c r="C17" s="1023">
        <v>23.8</v>
      </c>
      <c r="D17" s="1024">
        <v>19.2</v>
      </c>
      <c r="E17" s="1025">
        <v>99.31</v>
      </c>
      <c r="F17" s="1026">
        <v>94.878637999999995</v>
      </c>
      <c r="G17" s="1027">
        <v>69.892349999999993</v>
      </c>
      <c r="H17" s="1027">
        <v>67.588444999999993</v>
      </c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2:26" ht="30" customHeight="1">
      <c r="B18" s="77" t="s">
        <v>532</v>
      </c>
      <c r="C18" s="1023">
        <v>23.9</v>
      </c>
      <c r="D18" s="1024">
        <v>19.3</v>
      </c>
      <c r="E18" s="1025">
        <v>90.22</v>
      </c>
      <c r="F18" s="1026">
        <v>85.384184000000005</v>
      </c>
      <c r="G18" s="1027">
        <v>70.212446</v>
      </c>
      <c r="H18" s="1027">
        <v>66.178604000000007</v>
      </c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2:26" ht="30" customHeight="1">
      <c r="B19" s="77" t="s">
        <v>533</v>
      </c>
      <c r="C19" s="1023">
        <v>23.9</v>
      </c>
      <c r="D19" s="1024">
        <v>19.5</v>
      </c>
      <c r="E19" s="1025">
        <v>96.04</v>
      </c>
      <c r="F19" s="1026">
        <v>90.331676999999999</v>
      </c>
      <c r="G19" s="1027">
        <v>67.89837</v>
      </c>
      <c r="H19" s="1027">
        <v>65.516645999999994</v>
      </c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</row>
    <row r="20" spans="2:26" ht="30" customHeight="1">
      <c r="B20" s="77" t="s">
        <v>534</v>
      </c>
      <c r="C20" s="1023">
        <v>23.8</v>
      </c>
      <c r="D20" s="1024">
        <v>19.399999999999999</v>
      </c>
      <c r="E20" s="1025">
        <v>102.24</v>
      </c>
      <c r="F20" s="1026">
        <v>99.619123999999999</v>
      </c>
      <c r="G20" s="1027">
        <v>75.662818999999999</v>
      </c>
      <c r="H20" s="1027">
        <v>73.263208000000006</v>
      </c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</row>
    <row r="21" spans="2:26" ht="30" customHeight="1">
      <c r="B21" s="77" t="s">
        <v>535</v>
      </c>
      <c r="C21" s="1023">
        <v>24</v>
      </c>
      <c r="D21" s="1024">
        <v>19.7</v>
      </c>
      <c r="E21" s="1025">
        <v>113.3</v>
      </c>
      <c r="F21" s="1026">
        <v>108.813064</v>
      </c>
      <c r="G21" s="1027">
        <v>78.894578999999993</v>
      </c>
      <c r="H21" s="1027">
        <v>74.417107999999999</v>
      </c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</row>
    <row r="22" spans="2:26" ht="30" customHeight="1">
      <c r="B22" s="77" t="s">
        <v>536</v>
      </c>
      <c r="C22" s="1023">
        <v>23.9</v>
      </c>
      <c r="D22" s="1024">
        <v>19.8</v>
      </c>
      <c r="E22" s="1025">
        <v>106.21</v>
      </c>
      <c r="F22" s="1026">
        <v>103.177379</v>
      </c>
      <c r="G22" s="1027">
        <v>82.628280000000004</v>
      </c>
      <c r="H22" s="1027">
        <v>78.835496000000006</v>
      </c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</row>
    <row r="23" spans="2:26" ht="24.95" customHeight="1">
      <c r="B23" s="296" t="s">
        <v>230</v>
      </c>
      <c r="C23" s="1028">
        <v>23.933333333333337</v>
      </c>
      <c r="D23" s="1028">
        <v>19.32</v>
      </c>
      <c r="E23" s="1028">
        <v>98.914370000000005</v>
      </c>
      <c r="F23" s="1028">
        <v>95.114714000000006</v>
      </c>
      <c r="G23" s="1028">
        <v>72.630925083333338</v>
      </c>
      <c r="H23" s="1028">
        <v>70.020742999999996</v>
      </c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2:26">
      <c r="B24" s="51" t="s">
        <v>216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</row>
    <row r="25" spans="2:26">
      <c r="B25" s="52" t="s">
        <v>225</v>
      </c>
      <c r="C25" s="51"/>
      <c r="D25" s="51"/>
      <c r="E25" s="520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</row>
    <row r="26" spans="2:26">
      <c r="B26" s="22" t="s">
        <v>264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</row>
    <row r="27" spans="2:26"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2:26"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2:26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</row>
    <row r="30" spans="2:26" ht="18" customHeight="1">
      <c r="B30" s="56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2:26"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2:26" ht="15" customHeight="1"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spans="2:26" ht="15" customHeight="1">
      <c r="B33" s="56"/>
      <c r="C33" s="56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spans="2:26" ht="15" customHeight="1">
      <c r="B34" s="51"/>
      <c r="C34" s="51"/>
      <c r="D34" s="51"/>
      <c r="E34" s="80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</row>
    <row r="35" spans="2:26" ht="15" customHeight="1">
      <c r="B35" s="51"/>
      <c r="E35" s="79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</row>
    <row r="36" spans="2:26" ht="15" customHeight="1">
      <c r="B36" s="51"/>
      <c r="E36" s="79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spans="2:26" ht="15" customHeight="1">
      <c r="B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spans="2:26" ht="15" customHeight="1">
      <c r="B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spans="2:26" ht="15" customHeight="1">
      <c r="B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2:26" ht="15" customHeight="1">
      <c r="B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2:26" ht="15" customHeight="1">
      <c r="B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2:26" ht="15" customHeight="1">
      <c r="B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2:26" ht="15" customHeight="1">
      <c r="B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spans="2:26" ht="15" customHeight="1">
      <c r="B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spans="2:26" ht="15" customHeight="1">
      <c r="B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2:26" ht="15" customHeight="1">
      <c r="B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2:26" ht="15" customHeight="1">
      <c r="B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spans="2:26" ht="15" customHeight="1">
      <c r="B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2:26" ht="15" customHeight="1">
      <c r="B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spans="2:26" ht="15" customHeight="1">
      <c r="B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2:26" ht="15" customHeight="1">
      <c r="B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2:26" ht="15" customHeight="1"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</row>
    <row r="53" spans="2:26"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2:26">
      <c r="B54" s="52" t="s">
        <v>225</v>
      </c>
      <c r="C54" s="51"/>
      <c r="D54" s="51"/>
      <c r="E54" s="80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2:26">
      <c r="B55" s="22" t="s">
        <v>264</v>
      </c>
      <c r="C55" s="51"/>
      <c r="D55" s="51"/>
      <c r="E55" s="80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</row>
    <row r="56" spans="2:26"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</row>
    <row r="57" spans="2:26"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</row>
    <row r="58" spans="2:26"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</row>
    <row r="59" spans="2:26">
      <c r="B59" s="51"/>
      <c r="C59" s="51"/>
      <c r="D59" s="51"/>
      <c r="E59" s="5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</row>
    <row r="60" spans="2:26"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2:26" hidden="1"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</row>
    <row r="62" spans="2:26" hidden="1"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</row>
    <row r="63" spans="2:26" hidden="1"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</row>
    <row r="64" spans="2:26" hidden="1"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</row>
    <row r="65" spans="2:19" hidden="1"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</row>
    <row r="66" spans="2:19" hidden="1"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</row>
    <row r="67" spans="2:19" hidden="1"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</row>
    <row r="68" spans="2:19" hidden="1"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</row>
    <row r="69" spans="2:19" hidden="1"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</row>
    <row r="70" spans="2:19" hidden="1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</row>
    <row r="71" spans="2:19" hidden="1"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</row>
    <row r="72" spans="2:19" hidden="1"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</row>
    <row r="73" spans="2:19" hidden="1"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</row>
    <row r="74" spans="2:19" hidden="1"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</row>
    <row r="75" spans="2:19" hidden="1"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</row>
    <row r="76" spans="2:19" hidden="1"/>
    <row r="77" spans="2:19" hidden="1"/>
    <row r="78" spans="2:19" hidden="1"/>
    <row r="79" spans="2:19" hidden="1"/>
    <row r="80" spans="2:19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s="51" customFormat="1"/>
    <row r="110" s="51" customFormat="1"/>
    <row r="111" s="51" customFormat="1"/>
    <row r="112" s="51" customFormat="1"/>
    <row r="113" s="51" customFormat="1"/>
    <row r="114" s="51" customFormat="1"/>
    <row r="115" s="51" customFormat="1"/>
    <row r="116" s="51" customFormat="1"/>
    <row r="117" s="51" customFormat="1"/>
    <row r="118" s="51" customFormat="1"/>
    <row r="119" s="51" customFormat="1"/>
    <row r="120" s="51" customFormat="1"/>
    <row r="121" s="51" customFormat="1"/>
    <row r="122" s="51" customFormat="1"/>
    <row r="123" s="666" customFormat="1"/>
    <row r="124" s="666" customFormat="1"/>
    <row r="125" s="666" customFormat="1"/>
    <row r="126" s="666" customFormat="1"/>
  </sheetData>
  <mergeCells count="7">
    <mergeCell ref="C9:D9"/>
    <mergeCell ref="E9:F9"/>
    <mergeCell ref="G9:H9"/>
    <mergeCell ref="C8:D8"/>
    <mergeCell ref="B6:H6"/>
    <mergeCell ref="B7:H7"/>
    <mergeCell ref="E8:H8"/>
  </mergeCells>
  <printOptions horizontalCentered="1" verticalCentered="1"/>
  <pageMargins left="0" right="0" top="0" bottom="0" header="0" footer="1.1023622047244095"/>
  <pageSetup paperSize="9" scale="85" orientation="landscape" r:id="rId1"/>
  <headerFooter>
    <oddFooter>&amp;C&amp;12 55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0"/>
  <dimension ref="A1:X57"/>
  <sheetViews>
    <sheetView workbookViewId="0">
      <selection activeCell="I13" sqref="I13"/>
    </sheetView>
  </sheetViews>
  <sheetFormatPr baseColWidth="10" defaultColWidth="0" defaultRowHeight="12.75" zeroHeight="1"/>
  <cols>
    <col min="1" max="1" width="11.42578125" style="359" customWidth="1"/>
    <col min="2" max="2" width="7.7109375" style="359" customWidth="1"/>
    <col min="3" max="3" width="11.42578125" style="359" customWidth="1"/>
    <col min="4" max="4" width="23.42578125" style="359" customWidth="1"/>
    <col min="5" max="7" width="11.42578125" style="359" customWidth="1"/>
    <col min="8" max="8" width="18.28515625" style="359" customWidth="1"/>
    <col min="9" max="10" width="11.42578125" style="359" customWidth="1"/>
    <col min="11" max="24" width="0" style="359" hidden="1" customWidth="1"/>
    <col min="25" max="16384" width="11.42578125" style="359" hidden="1"/>
  </cols>
  <sheetData>
    <row r="1" spans="1:20" s="408" customFormat="1"/>
    <row r="2" spans="1:20" customFormat="1" ht="24.75" customHeight="1" thickBot="1">
      <c r="A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</row>
    <row r="3" spans="1:20" customFormat="1" ht="26.25" customHeight="1">
      <c r="A3" s="51"/>
      <c r="B3" s="51"/>
      <c r="C3" s="1372" t="s">
        <v>183</v>
      </c>
      <c r="D3" s="1373"/>
      <c r="E3" s="1373"/>
      <c r="F3" s="1373"/>
      <c r="G3" s="1373"/>
      <c r="H3" s="1374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</row>
    <row r="4" spans="1:20" customFormat="1" ht="40.5" customHeight="1" thickBot="1">
      <c r="A4" s="51"/>
      <c r="B4" s="51"/>
      <c r="C4" s="1377" t="s">
        <v>491</v>
      </c>
      <c r="D4" s="1378"/>
      <c r="E4" s="1378"/>
      <c r="F4" s="1378"/>
      <c r="G4" s="1378"/>
      <c r="H4" s="1379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</row>
    <row r="5" spans="1:20" customFormat="1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</row>
    <row r="6" spans="1:20" customFormat="1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</row>
    <row r="7" spans="1:20" customFormat="1" ht="61.5" customHeight="1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</row>
    <row r="8" spans="1:20" customFormat="1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</row>
    <row r="9" spans="1:20" customFormat="1" ht="30" customHeight="1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</row>
    <row r="10" spans="1:20" customFormat="1" ht="23.25">
      <c r="A10" s="51"/>
      <c r="B10" s="51"/>
      <c r="C10" s="1375" t="s">
        <v>229</v>
      </c>
      <c r="D10" s="1375"/>
      <c r="E10" s="1375"/>
      <c r="F10" s="1375"/>
      <c r="G10" s="1375"/>
      <c r="H10" s="1375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customFormat="1" ht="15">
      <c r="A11" s="51"/>
      <c r="B11" s="51"/>
      <c r="C11" s="74"/>
      <c r="D11" s="74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20" customFormat="1" ht="15.75">
      <c r="A12" s="51"/>
      <c r="B12" s="51"/>
      <c r="C12" s="1250" t="s">
        <v>492</v>
      </c>
      <c r="D12" s="1250"/>
      <c r="E12" s="1250"/>
      <c r="F12" s="1250"/>
      <c r="G12" s="1250"/>
      <c r="H12" s="1250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20" customFormat="1" ht="15.75">
      <c r="A13" s="51"/>
      <c r="B13" s="51"/>
      <c r="C13" s="1250"/>
      <c r="D13" s="1250"/>
      <c r="E13" s="1250"/>
      <c r="F13" s="1250"/>
      <c r="G13" s="1250"/>
      <c r="H13" s="1250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20" customFormat="1" ht="15.75">
      <c r="A14" s="51"/>
      <c r="B14" s="51"/>
      <c r="C14" s="1250" t="s">
        <v>493</v>
      </c>
      <c r="D14" s="1250"/>
      <c r="E14" s="1250"/>
      <c r="F14" s="1250"/>
      <c r="G14" s="1250"/>
      <c r="H14" s="1250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0" customFormat="1" ht="34.5" customHeight="1">
      <c r="A15" s="51"/>
      <c r="B15" s="51"/>
      <c r="C15" s="1376" t="s">
        <v>982</v>
      </c>
      <c r="D15" s="1376"/>
      <c r="E15" s="1376"/>
      <c r="F15" s="1376"/>
      <c r="G15" s="1376"/>
      <c r="H15" s="1376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0" customFormat="1" ht="33.75" customHeight="1">
      <c r="A16" s="51"/>
      <c r="B16" s="51"/>
      <c r="C16" s="1376" t="s">
        <v>519</v>
      </c>
      <c r="D16" s="1376"/>
      <c r="E16" s="1376"/>
      <c r="F16" s="1376"/>
      <c r="G16" s="1376"/>
      <c r="H16" s="1376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:24" customFormat="1" ht="24.95" customHeight="1">
      <c r="A17" s="51"/>
      <c r="B17" s="51"/>
      <c r="C17" s="1376" t="s">
        <v>520</v>
      </c>
      <c r="D17" s="1376"/>
      <c r="E17" s="1376"/>
      <c r="F17" s="1376"/>
      <c r="G17" s="1376"/>
      <c r="H17" s="1376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4" customFormat="1" ht="24.95" customHeight="1">
      <c r="A18" s="51"/>
      <c r="B18" s="51"/>
      <c r="C18" s="404"/>
      <c r="D18" s="404"/>
      <c r="E18" s="404"/>
      <c r="F18" s="404"/>
      <c r="G18" s="404"/>
      <c r="H18" s="404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4" customFormat="1" ht="33.75" customHeight="1">
      <c r="A19" s="51"/>
      <c r="B19" s="51"/>
      <c r="C19" s="1369" t="s">
        <v>983</v>
      </c>
      <c r="D19" s="1370"/>
      <c r="E19" s="1370"/>
      <c r="F19" s="1370"/>
      <c r="G19" s="1370"/>
      <c r="H19" s="137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4" customFormat="1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4" customFormat="1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24" customFormat="1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4" customFormat="1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4" customFormat="1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4" customFormat="1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4" customFormat="1" hidden="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4" customFormat="1" hidden="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:24" customFormat="1" hidden="1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</row>
    <row r="29" spans="1:24" customFormat="1" hidden="1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:24" hidden="1">
      <c r="A30" s="358"/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</row>
    <row r="31" spans="1:24" hidden="1">
      <c r="A31" s="358"/>
      <c r="B31" s="358"/>
      <c r="C31" s="358"/>
      <c r="D31" s="358"/>
      <c r="E31" s="358"/>
      <c r="F31" s="358"/>
      <c r="G31" s="358"/>
      <c r="H31" s="358"/>
      <c r="I31" s="358"/>
      <c r="J31" s="358"/>
      <c r="K31" s="358"/>
      <c r="L31" s="358"/>
      <c r="M31" s="358"/>
    </row>
    <row r="32" spans="1:24" hidden="1">
      <c r="A32" s="358"/>
      <c r="B32" s="358"/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58"/>
      <c r="V32" s="358"/>
      <c r="W32" s="358"/>
      <c r="X32" s="358"/>
    </row>
    <row r="33" spans="1:24" hidden="1">
      <c r="A33" s="358"/>
      <c r="B33" s="358"/>
      <c r="C33" s="358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8"/>
      <c r="X33" s="358"/>
    </row>
    <row r="34" spans="1:24" hidden="1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58"/>
    </row>
    <row r="35" spans="1:24" hidden="1">
      <c r="A35" s="358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8"/>
    </row>
    <row r="36" spans="1:24" hidden="1">
      <c r="A36" s="358"/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</row>
    <row r="37" spans="1:24" hidden="1">
      <c r="A37" s="358"/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</row>
    <row r="38" spans="1:24" hidden="1">
      <c r="A38" s="358"/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</row>
    <row r="39" spans="1:24" hidden="1">
      <c r="A39" s="358"/>
      <c r="B39" s="358"/>
      <c r="C39" s="358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</row>
    <row r="40" spans="1:24" hidden="1">
      <c r="A40" s="358"/>
      <c r="B40" s="358"/>
      <c r="C40" s="358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</row>
    <row r="41" spans="1:24" hidden="1">
      <c r="A41" s="358"/>
      <c r="B41" s="358"/>
      <c r="C41" s="358"/>
      <c r="D41" s="358"/>
      <c r="E41" s="358"/>
      <c r="F41" s="358"/>
      <c r="G41" s="358"/>
      <c r="H41" s="358"/>
      <c r="I41" s="358"/>
      <c r="J41" s="358"/>
      <c r="K41" s="358"/>
      <c r="L41" s="358"/>
      <c r="M41" s="358"/>
      <c r="N41" s="358"/>
    </row>
    <row r="42" spans="1:24" hidden="1">
      <c r="A42" s="358"/>
      <c r="B42" s="358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</row>
    <row r="43" spans="1:24" hidden="1">
      <c r="A43" s="358"/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</row>
    <row r="44" spans="1:24" hidden="1">
      <c r="A44" s="358"/>
      <c r="B44" s="358"/>
      <c r="C44" s="358"/>
      <c r="D44" s="358"/>
      <c r="E44" s="358"/>
      <c r="F44" s="358"/>
      <c r="G44" s="358"/>
      <c r="H44" s="358"/>
      <c r="I44" s="358"/>
      <c r="J44" s="358"/>
      <c r="K44" s="358"/>
      <c r="L44" s="358"/>
      <c r="M44" s="358"/>
      <c r="N44" s="358"/>
    </row>
    <row r="45" spans="1:24" hidden="1">
      <c r="A45" s="358"/>
      <c r="B45" s="358"/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</row>
    <row r="46" spans="1:24" hidden="1">
      <c r="A46" s="358"/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</row>
    <row r="47" spans="1:24" hidden="1">
      <c r="A47" s="358"/>
      <c r="B47" s="358"/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</row>
    <row r="48" spans="1:24" hidden="1">
      <c r="A48" s="358"/>
      <c r="B48" s="358"/>
      <c r="C48" s="358"/>
      <c r="D48" s="358"/>
      <c r="E48" s="358"/>
      <c r="F48" s="358"/>
      <c r="G48" s="358"/>
      <c r="H48" s="358"/>
      <c r="I48" s="358"/>
      <c r="J48" s="358"/>
      <c r="K48" s="358"/>
      <c r="L48" s="358"/>
      <c r="M48" s="358"/>
      <c r="N48" s="358"/>
    </row>
    <row r="49" spans="1:14" hidden="1">
      <c r="A49" s="358"/>
      <c r="B49" s="358"/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</row>
    <row r="50" spans="1:14" hidden="1">
      <c r="A50" s="358"/>
      <c r="B50" s="358"/>
      <c r="C50" s="358"/>
      <c r="D50" s="358"/>
      <c r="E50" s="358"/>
      <c r="F50" s="358"/>
      <c r="G50" s="358"/>
      <c r="H50" s="358"/>
      <c r="I50" s="358"/>
      <c r="J50" s="358"/>
      <c r="K50" s="358"/>
      <c r="L50" s="358"/>
      <c r="M50" s="358"/>
      <c r="N50" s="358"/>
    </row>
    <row r="51" spans="1:14" hidden="1">
      <c r="A51" s="358"/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</row>
    <row r="52" spans="1:14" hidden="1">
      <c r="A52" s="358"/>
      <c r="B52" s="358"/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</row>
    <row r="53" spans="1:14" hidden="1">
      <c r="A53" s="358"/>
      <c r="B53" s="358"/>
      <c r="C53" s="358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</row>
    <row r="54" spans="1:14" hidden="1">
      <c r="A54" s="358"/>
      <c r="B54" s="358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</row>
    <row r="55" spans="1:14" hidden="1">
      <c r="A55" s="358"/>
      <c r="B55" s="358"/>
      <c r="C55" s="358"/>
      <c r="D55" s="358"/>
      <c r="E55" s="358"/>
      <c r="F55" s="358"/>
      <c r="G55" s="358"/>
      <c r="H55" s="358"/>
      <c r="I55" s="358"/>
      <c r="J55" s="358"/>
      <c r="K55" s="358"/>
      <c r="L55" s="358"/>
      <c r="M55" s="358"/>
      <c r="N55" s="358"/>
    </row>
    <row r="56" spans="1:14" hidden="1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M56" s="358"/>
      <c r="N56" s="358"/>
    </row>
    <row r="57" spans="1:14" hidden="1">
      <c r="A57" s="358"/>
      <c r="B57" s="358"/>
      <c r="C57" s="358"/>
      <c r="D57" s="358"/>
      <c r="E57" s="358"/>
      <c r="F57" s="358"/>
      <c r="G57" s="358"/>
      <c r="H57" s="358"/>
      <c r="I57" s="358"/>
      <c r="J57" s="358"/>
      <c r="K57" s="358"/>
      <c r="L57" s="358"/>
      <c r="M57" s="358"/>
      <c r="N57" s="358"/>
    </row>
  </sheetData>
  <mergeCells count="10">
    <mergeCell ref="C19:H19"/>
    <mergeCell ref="C3:H3"/>
    <mergeCell ref="C10:H10"/>
    <mergeCell ref="C12:H12"/>
    <mergeCell ref="C13:H13"/>
    <mergeCell ref="C14:H14"/>
    <mergeCell ref="C15:H15"/>
    <mergeCell ref="C16:H16"/>
    <mergeCell ref="C17:H17"/>
    <mergeCell ref="C4:H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38"/>
  <sheetViews>
    <sheetView workbookViewId="0">
      <selection activeCell="D14" sqref="D14"/>
    </sheetView>
  </sheetViews>
  <sheetFormatPr baseColWidth="10" defaultColWidth="0" defaultRowHeight="12.75" zeroHeight="1"/>
  <cols>
    <col min="1" max="1" width="11.42578125" style="51" customWidth="1"/>
    <col min="2" max="2" width="5.7109375" style="51" customWidth="1"/>
    <col min="3" max="3" width="8.28515625" style="51" customWidth="1"/>
    <col min="4" max="4" width="80.42578125" customWidth="1"/>
    <col min="5" max="5" width="6.5703125" customWidth="1"/>
    <col min="6" max="6" width="7" style="51" customWidth="1"/>
    <col min="7" max="7" width="11.42578125" style="51" customWidth="1"/>
    <col min="8" max="11" width="0" style="51" hidden="1" customWidth="1"/>
    <col min="12" max="12" width="0" hidden="1" customWidth="1"/>
    <col min="13" max="16384" width="11.42578125" hidden="1"/>
  </cols>
  <sheetData>
    <row r="1" spans="1:11"/>
    <row r="2" spans="1:11" s="97" customFormat="1">
      <c r="A2" s="51"/>
      <c r="B2" s="421"/>
      <c r="C2" s="421"/>
      <c r="D2" s="422"/>
      <c r="E2" s="422"/>
      <c r="F2" s="51"/>
      <c r="G2" s="51"/>
      <c r="H2" s="51"/>
      <c r="I2" s="51"/>
      <c r="J2" s="51"/>
      <c r="K2" s="51"/>
    </row>
    <row r="3" spans="1:11" s="97" customFormat="1">
      <c r="A3" s="51"/>
      <c r="B3" s="421"/>
      <c r="C3" s="421"/>
      <c r="D3" s="422"/>
      <c r="E3" s="422"/>
      <c r="F3" s="51"/>
      <c r="G3" s="51"/>
      <c r="H3" s="51"/>
      <c r="I3" s="51"/>
      <c r="J3" s="51"/>
      <c r="K3" s="51"/>
    </row>
    <row r="4" spans="1:11" s="97" customFormat="1" ht="33" customHeight="1">
      <c r="A4" s="51"/>
      <c r="B4" s="1229" t="s">
        <v>481</v>
      </c>
      <c r="C4" s="1229"/>
      <c r="D4" s="1229"/>
      <c r="E4" s="1229"/>
      <c r="F4" s="419"/>
      <c r="G4" s="419"/>
      <c r="H4" s="419"/>
      <c r="I4" s="419"/>
      <c r="J4" s="419"/>
      <c r="K4" s="51"/>
    </row>
    <row r="5" spans="1:11" s="97" customFormat="1" ht="20.25">
      <c r="A5" s="51"/>
      <c r="B5" s="427"/>
      <c r="C5" s="427"/>
      <c r="D5" s="428"/>
      <c r="E5" s="428"/>
      <c r="F5" s="51"/>
      <c r="G5" s="51"/>
      <c r="H5" s="51"/>
      <c r="I5" s="51"/>
      <c r="J5" s="51"/>
      <c r="K5" s="51"/>
    </row>
    <row r="6" spans="1:11" s="97" customFormat="1" ht="48" customHeight="1">
      <c r="A6" s="51"/>
      <c r="B6" s="1229" t="s">
        <v>543</v>
      </c>
      <c r="C6" s="1229"/>
      <c r="D6" s="1229"/>
      <c r="E6" s="1229"/>
      <c r="F6" s="419"/>
      <c r="G6" s="419"/>
      <c r="H6" s="419"/>
      <c r="I6" s="419"/>
      <c r="J6" s="419"/>
      <c r="K6" s="51"/>
    </row>
    <row r="7" spans="1:11" s="97" customFormat="1" ht="48" customHeight="1">
      <c r="A7" s="51"/>
      <c r="B7" s="421"/>
      <c r="C7" s="421"/>
      <c r="D7" s="423" t="s">
        <v>218</v>
      </c>
      <c r="E7" s="424" t="s">
        <v>234</v>
      </c>
      <c r="F7" s="420"/>
      <c r="G7" s="420"/>
      <c r="H7" s="420"/>
      <c r="I7" s="51"/>
      <c r="J7" s="51"/>
      <c r="K7" s="51"/>
    </row>
    <row r="8" spans="1:11" s="97" customFormat="1" ht="18">
      <c r="A8" s="51"/>
      <c r="B8" s="421"/>
      <c r="C8" s="426"/>
      <c r="D8" s="425" t="s">
        <v>235</v>
      </c>
      <c r="E8" s="422"/>
      <c r="F8" s="51"/>
      <c r="G8" s="51"/>
      <c r="H8" s="51"/>
      <c r="I8" s="51"/>
      <c r="J8" s="51"/>
      <c r="K8" s="51"/>
    </row>
    <row r="9" spans="1:11" s="51" customFormat="1"/>
    <row r="10" spans="1:11" s="51" customFormat="1" ht="13.5" thickBot="1"/>
    <row r="11" spans="1:11" ht="24.95" customHeight="1">
      <c r="B11" s="488"/>
      <c r="C11" s="489"/>
      <c r="D11" s="490"/>
      <c r="E11" s="491"/>
    </row>
    <row r="12" spans="1:11" ht="24.95" customHeight="1">
      <c r="B12" s="492"/>
      <c r="C12" s="493" t="s">
        <v>495</v>
      </c>
      <c r="D12" s="494" t="s">
        <v>990</v>
      </c>
      <c r="E12" s="495"/>
    </row>
    <row r="13" spans="1:11" ht="24.95" customHeight="1">
      <c r="B13" s="492"/>
      <c r="C13" s="493"/>
      <c r="D13" s="496"/>
      <c r="E13" s="497"/>
    </row>
    <row r="14" spans="1:11" ht="24.95" customHeight="1">
      <c r="B14" s="492"/>
      <c r="C14" s="493" t="s">
        <v>496</v>
      </c>
      <c r="D14" s="494" t="s">
        <v>504</v>
      </c>
      <c r="E14" s="497"/>
    </row>
    <row r="15" spans="1:11" ht="24.95" customHeight="1">
      <c r="B15" s="492"/>
      <c r="C15" s="493"/>
      <c r="D15" s="494"/>
      <c r="E15" s="497"/>
    </row>
    <row r="16" spans="1:11" ht="24.95" customHeight="1">
      <c r="B16" s="492"/>
      <c r="C16" s="493" t="s">
        <v>497</v>
      </c>
      <c r="D16" s="494" t="s">
        <v>505</v>
      </c>
      <c r="E16" s="497"/>
    </row>
    <row r="17" spans="2:5" ht="24.95" customHeight="1">
      <c r="B17" s="492"/>
      <c r="C17" s="493"/>
      <c r="D17" s="496"/>
      <c r="E17" s="497"/>
    </row>
    <row r="18" spans="2:5" ht="24.95" customHeight="1">
      <c r="B18" s="492"/>
      <c r="C18" s="493" t="s">
        <v>498</v>
      </c>
      <c r="D18" s="494" t="s">
        <v>506</v>
      </c>
      <c r="E18" s="497"/>
    </row>
    <row r="19" spans="2:5" ht="24.95" customHeight="1">
      <c r="B19" s="492"/>
      <c r="C19" s="493"/>
      <c r="D19" s="496"/>
      <c r="E19" s="497"/>
    </row>
    <row r="20" spans="2:5" ht="24.95" customHeight="1">
      <c r="B20" s="492"/>
      <c r="C20" s="493" t="s">
        <v>499</v>
      </c>
      <c r="D20" s="494" t="s">
        <v>507</v>
      </c>
      <c r="E20" s="495"/>
    </row>
    <row r="21" spans="2:5" ht="24.95" customHeight="1">
      <c r="B21" s="492"/>
      <c r="C21" s="493"/>
      <c r="D21" s="496"/>
      <c r="E21" s="497"/>
    </row>
    <row r="22" spans="2:5" ht="24.95" customHeight="1">
      <c r="B22" s="492"/>
      <c r="C22" s="493" t="s">
        <v>500</v>
      </c>
      <c r="D22" s="494" t="s">
        <v>508</v>
      </c>
      <c r="E22" s="495"/>
    </row>
    <row r="23" spans="2:5" ht="24.95" customHeight="1">
      <c r="B23" s="492"/>
      <c r="C23" s="493"/>
      <c r="D23" s="496"/>
      <c r="E23" s="497"/>
    </row>
    <row r="24" spans="2:5" ht="24.95" customHeight="1">
      <c r="B24" s="492"/>
      <c r="C24" s="493" t="s">
        <v>501</v>
      </c>
      <c r="D24" s="494" t="s">
        <v>509</v>
      </c>
      <c r="E24" s="498"/>
    </row>
    <row r="25" spans="2:5" ht="24.95" customHeight="1">
      <c r="B25" s="492"/>
      <c r="C25" s="493"/>
      <c r="D25" s="496"/>
      <c r="E25" s="497"/>
    </row>
    <row r="26" spans="2:5" ht="24.95" customHeight="1">
      <c r="B26" s="492"/>
      <c r="C26" s="493" t="s">
        <v>502</v>
      </c>
      <c r="D26" s="494" t="s">
        <v>510</v>
      </c>
      <c r="E26" s="495"/>
    </row>
    <row r="27" spans="2:5" ht="24.95" customHeight="1">
      <c r="B27" s="492"/>
      <c r="C27" s="493"/>
      <c r="D27" s="494"/>
      <c r="E27" s="495"/>
    </row>
    <row r="28" spans="2:5" ht="24.95" customHeight="1">
      <c r="B28" s="492"/>
      <c r="C28" s="493" t="s">
        <v>503</v>
      </c>
      <c r="D28" s="494" t="s">
        <v>511</v>
      </c>
      <c r="E28" s="495"/>
    </row>
    <row r="29" spans="2:5" ht="24.95" customHeight="1">
      <c r="B29" s="492"/>
      <c r="C29" s="493"/>
      <c r="D29" s="496" t="s">
        <v>512</v>
      </c>
      <c r="E29" s="495"/>
    </row>
    <row r="30" spans="2:5" s="51" customFormat="1" ht="24.95" customHeight="1" thickBot="1">
      <c r="B30" s="499"/>
      <c r="C30" s="500"/>
      <c r="D30" s="500"/>
      <c r="E30" s="501"/>
    </row>
    <row r="31" spans="2:5" s="51" customFormat="1"/>
    <row r="32" spans="2:5" s="51" customFormat="1"/>
    <row r="33" s="51" customFormat="1"/>
    <row r="34" s="51" customFormat="1"/>
    <row r="35" s="51" customFormat="1" hidden="1"/>
    <row r="36" s="51" customFormat="1" hidden="1"/>
    <row r="37" s="51" customFormat="1" hidden="1"/>
    <row r="38" s="51" customFormat="1" hidden="1"/>
  </sheetData>
  <mergeCells count="2">
    <mergeCell ref="B4:E4"/>
    <mergeCell ref="B6:E6"/>
  </mergeCells>
  <hyperlinks>
    <hyperlink ref="D16" location="'II.-PERFORACION III.- OPERACION'!D148" display="III. POZOS EN OPERACIONES POR CAMPO Y POR EMPRESA"/>
    <hyperlink ref="D14" location="'II.-PERFORACION III.- OPERACION'!D3" display="II. PERFORACION: POZOS PERFORADOS POR EMPRESA, CLASIFICACION Y PROFUNDIDAD"/>
    <hyperlink ref="D18" location="'IV.-PROD. CRUDO '!A3" display="IV. PRODUCCION DE PETROLEO CRUDO POR CAMPOS Y EMPRESA"/>
    <hyperlink ref="D20" location="'V.-PROD. GAS ASOCIADO'!D3" display="V. PRODUCCION DE GAS ASOCIADO POR CAMPOS Y EMPRESA"/>
    <hyperlink ref="D22" location="'VI.-P. GAS NATURAL'!D3" display="VI. PRODUCCION DE GAS NATURAL"/>
    <hyperlink ref="D24" location="'VII.-TRANSPORTE'!D3" display="VII. TRANSPORTE DE PETROLEO CRUDO"/>
    <hyperlink ref="D26" location="'VIII.-COMERCIALIZACION DE CRUDO'!D2" display="VIII. COMERCIALIZACION DE PETROLEO CRUDO"/>
    <hyperlink ref="D12" location="'I.-RESUMEN'!A3" display=" I. RESUMEN DE LA ACTIVIDAD HIDROCARBURIFERA: CRUDO Y DERIVADOS"/>
    <hyperlink ref="D28" location="'IX.PRECIOS DE EXP CRUDO ORIENTE'!A1" display=" PRECIOS PROMEDIOS PONDERADOS AL CONTADO DE LAS VENTAS AL EXTERIOR  "/>
  </hyperlinks>
  <printOptions horizontalCentered="1" verticalCentered="1"/>
  <pageMargins left="0.19685039370078741" right="0.19685039370078741" top="0" bottom="0" header="0.31496062992125984" footer="0.31496062992125984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AB334"/>
  <sheetViews>
    <sheetView workbookViewId="0">
      <selection activeCell="H38" sqref="H38"/>
    </sheetView>
  </sheetViews>
  <sheetFormatPr baseColWidth="10" defaultColWidth="0" defaultRowHeight="12.75" zeroHeight="1"/>
  <cols>
    <col min="1" max="1" width="11.42578125" style="51" customWidth="1"/>
    <col min="2" max="2" width="46.28515625" customWidth="1"/>
    <col min="3" max="3" width="18.85546875" customWidth="1"/>
    <col min="4" max="4" width="13.140625" bestFit="1" customWidth="1"/>
    <col min="5" max="5" width="19.5703125" bestFit="1" customWidth="1"/>
    <col min="6" max="6" width="14.85546875" bestFit="1" customWidth="1"/>
    <col min="7" max="7" width="15.42578125" customWidth="1"/>
    <col min="8" max="8" width="31" customWidth="1"/>
    <col min="9" max="10" width="11.42578125" customWidth="1"/>
    <col min="11" max="11" width="16" customWidth="1"/>
    <col min="12" max="14" width="11.42578125" customWidth="1"/>
    <col min="15" max="19" width="11" customWidth="1"/>
    <col min="20" max="28" width="0" hidden="1" customWidth="1"/>
    <col min="29" max="16384" width="11" hidden="1"/>
  </cols>
  <sheetData>
    <row r="1" spans="1:27" s="8" customFormat="1" ht="19.5">
      <c r="A1" s="10"/>
      <c r="B1" s="504"/>
      <c r="C1" s="504"/>
      <c r="D1" s="504"/>
      <c r="E1" s="505"/>
      <c r="F1" s="11"/>
      <c r="G1" s="11"/>
      <c r="H1" s="9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pans="1:27" s="31" customFormat="1" ht="28.5" customHeight="1">
      <c r="A2" s="78"/>
      <c r="B2" s="1235"/>
      <c r="C2" s="1235"/>
      <c r="D2" s="1235"/>
      <c r="E2" s="1235"/>
      <c r="F2" s="78"/>
      <c r="G2" s="76"/>
      <c r="H2" s="76"/>
      <c r="I2" s="76"/>
      <c r="J2" s="76"/>
      <c r="K2" s="9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s="31" customFormat="1" ht="20.25" customHeight="1">
      <c r="A3" s="78"/>
      <c r="B3" s="1236"/>
      <c r="C3" s="1236"/>
      <c r="D3" s="1236"/>
      <c r="E3" s="1236"/>
      <c r="F3" s="78"/>
      <c r="G3" s="9"/>
      <c r="H3" s="9"/>
      <c r="I3" s="9"/>
      <c r="J3" s="76"/>
      <c r="K3" s="9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5.75">
      <c r="A4" s="133"/>
      <c r="B4" s="506"/>
      <c r="C4" s="506"/>
      <c r="D4" s="506"/>
      <c r="E4" s="507"/>
      <c r="F4" s="133"/>
      <c r="G4" s="7"/>
      <c r="H4" s="9"/>
      <c r="I4" s="7"/>
      <c r="J4" s="6"/>
      <c r="K4" s="7"/>
      <c r="L4" s="3"/>
      <c r="M4" s="3"/>
      <c r="N4" s="3"/>
      <c r="O4" s="3"/>
      <c r="P4" s="3"/>
      <c r="Q4" s="3"/>
      <c r="R4" s="4"/>
      <c r="S4" s="3"/>
      <c r="T4" s="3"/>
      <c r="U4" s="3"/>
      <c r="V4" s="3"/>
      <c r="W4" s="3"/>
      <c r="X4" s="3"/>
      <c r="Y4" s="3"/>
      <c r="Z4" s="3"/>
      <c r="AA4" s="3"/>
    </row>
    <row r="5" spans="1:27" ht="15.75">
      <c r="A5" s="3"/>
      <c r="B5" s="9"/>
      <c r="C5" s="66"/>
      <c r="D5" s="66"/>
      <c r="E5" s="508"/>
      <c r="F5" s="66"/>
      <c r="G5" s="66"/>
      <c r="H5" s="9"/>
      <c r="I5" s="7"/>
      <c r="J5" s="6"/>
      <c r="K5" s="7"/>
      <c r="L5" s="3"/>
      <c r="M5" s="3"/>
      <c r="N5" s="3"/>
      <c r="O5" s="3"/>
      <c r="P5" s="3"/>
      <c r="Q5" s="3"/>
      <c r="R5" s="4"/>
      <c r="S5" s="3"/>
      <c r="T5" s="3"/>
      <c r="U5" s="3"/>
      <c r="V5" s="3"/>
      <c r="W5" s="3"/>
      <c r="X5" s="3"/>
      <c r="Y5" s="3"/>
      <c r="Z5" s="3"/>
      <c r="AA5" s="3"/>
    </row>
    <row r="6" spans="1:27" ht="15.75">
      <c r="A6" s="3"/>
      <c r="B6" s="9"/>
      <c r="C6" s="66"/>
      <c r="D6" s="66"/>
      <c r="E6" s="66"/>
      <c r="F6" s="66"/>
      <c r="G6" s="66"/>
      <c r="H6" s="9"/>
      <c r="I6" s="7"/>
      <c r="J6" s="6"/>
      <c r="K6" s="7"/>
      <c r="L6" s="3"/>
      <c r="M6" s="3"/>
      <c r="N6" s="3"/>
      <c r="O6" s="3"/>
      <c r="P6" s="3"/>
      <c r="Q6" s="3"/>
      <c r="R6" s="4"/>
      <c r="S6" s="3"/>
      <c r="T6" s="3"/>
      <c r="U6" s="3"/>
      <c r="V6" s="3"/>
      <c r="W6" s="3"/>
      <c r="X6" s="3"/>
      <c r="Y6" s="3"/>
      <c r="Z6" s="3"/>
      <c r="AA6" s="3"/>
    </row>
    <row r="7" spans="1:27" s="17" customFormat="1" ht="15">
      <c r="A7" s="36"/>
      <c r="B7" s="1232" t="s">
        <v>10</v>
      </c>
      <c r="C7" s="1232"/>
      <c r="D7" s="1232"/>
      <c r="E7" s="1232"/>
      <c r="F7" s="15"/>
      <c r="G7" s="15"/>
      <c r="H7" s="259"/>
      <c r="I7" s="60"/>
      <c r="J7" s="45"/>
      <c r="K7" s="60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27" s="17" customFormat="1" ht="15.75" customHeight="1">
      <c r="A8" s="36"/>
      <c r="B8" s="1232" t="s">
        <v>543</v>
      </c>
      <c r="C8" s="1232"/>
      <c r="D8" s="1232"/>
      <c r="E8" s="1232"/>
      <c r="F8" s="15"/>
      <c r="G8" s="15"/>
      <c r="H8" s="259"/>
      <c r="I8" s="60"/>
      <c r="J8" s="45"/>
      <c r="K8" s="60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7" s="17" customFormat="1" ht="15">
      <c r="A9" s="36"/>
      <c r="B9" s="1233" t="s">
        <v>26</v>
      </c>
      <c r="C9" s="1232"/>
      <c r="D9" s="1232"/>
      <c r="E9" s="1232"/>
      <c r="F9" s="15"/>
      <c r="G9" s="60"/>
      <c r="H9" s="9"/>
      <c r="J9" s="45"/>
      <c r="K9" s="60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</row>
    <row r="10" spans="1:27" s="17" customFormat="1" ht="72.75" customHeight="1">
      <c r="A10" s="14"/>
      <c r="B10" s="1234" t="s">
        <v>184</v>
      </c>
      <c r="C10" s="1234"/>
      <c r="D10" s="1234"/>
      <c r="E10" s="1234"/>
      <c r="F10" s="15"/>
      <c r="G10" s="15"/>
      <c r="H10" s="9"/>
      <c r="I10" s="61"/>
      <c r="J10" s="45"/>
      <c r="K10" s="60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spans="1:27" s="17" customFormat="1" ht="20.100000000000001" customHeight="1">
      <c r="A11" s="14"/>
      <c r="B11" s="134"/>
      <c r="C11" s="135"/>
      <c r="D11" s="1230" t="s">
        <v>3</v>
      </c>
      <c r="E11" s="1231"/>
      <c r="F11" s="15"/>
      <c r="G11" s="15"/>
      <c r="H11" s="9"/>
      <c r="I11" s="60"/>
      <c r="J11" s="45"/>
      <c r="K11" s="60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spans="1:27" s="17" customFormat="1" ht="20.100000000000001" customHeight="1">
      <c r="A12" s="14"/>
      <c r="B12" s="365" t="s">
        <v>18</v>
      </c>
      <c r="C12" s="366"/>
      <c r="D12" s="366"/>
      <c r="E12" s="367">
        <v>182620946.01600003</v>
      </c>
      <c r="F12" s="516"/>
      <c r="G12" s="926"/>
      <c r="H12" s="509"/>
      <c r="I12" s="60"/>
      <c r="J12" s="45"/>
      <c r="K12" s="60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spans="1:27" s="17" customFormat="1" ht="20.100000000000001" customHeight="1">
      <c r="A13" s="14"/>
      <c r="B13" s="368"/>
      <c r="C13" s="369"/>
      <c r="D13" s="369"/>
      <c r="E13" s="370"/>
      <c r="F13" s="516"/>
      <c r="G13" s="517"/>
      <c r="H13" s="509"/>
      <c r="I13" s="60"/>
      <c r="J13" s="45"/>
      <c r="K13" s="60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</row>
    <row r="14" spans="1:27" s="17" customFormat="1" ht="20.100000000000001" customHeight="1">
      <c r="A14" s="14"/>
      <c r="B14" s="137" t="s">
        <v>261</v>
      </c>
      <c r="C14" s="141">
        <v>55302530</v>
      </c>
      <c r="D14" s="139"/>
      <c r="E14" s="140"/>
      <c r="F14" s="516"/>
      <c r="G14" s="517"/>
      <c r="H14" s="510"/>
      <c r="I14" s="60"/>
      <c r="J14" s="45"/>
      <c r="K14" s="60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1:27" s="16" customFormat="1" ht="20.25" customHeight="1">
      <c r="A15" s="14"/>
      <c r="B15" s="137" t="s">
        <v>178</v>
      </c>
      <c r="C15" s="141">
        <v>57218703.162</v>
      </c>
      <c r="D15" s="139"/>
      <c r="E15" s="140"/>
      <c r="F15" s="516"/>
      <c r="G15" s="517"/>
      <c r="H15" s="510"/>
      <c r="I15" s="60"/>
      <c r="J15" s="45"/>
      <c r="K15" s="60"/>
    </row>
    <row r="16" spans="1:27" s="17" customFormat="1" ht="20.100000000000001" customHeight="1">
      <c r="A16" s="14"/>
      <c r="B16" s="137" t="s">
        <v>205</v>
      </c>
      <c r="C16" s="141">
        <v>18074926.869999997</v>
      </c>
      <c r="D16" s="139"/>
      <c r="E16" s="140"/>
      <c r="F16" s="516"/>
      <c r="G16" s="517"/>
      <c r="H16" s="510"/>
      <c r="I16" s="60"/>
      <c r="J16" s="45"/>
      <c r="K16" s="60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spans="1:27" s="16" customFormat="1" ht="20.100000000000001" customHeight="1">
      <c r="A17" s="14"/>
      <c r="B17" s="388" t="s">
        <v>483</v>
      </c>
      <c r="C17" s="141">
        <v>4551453.49</v>
      </c>
      <c r="D17" s="139"/>
      <c r="E17" s="140"/>
      <c r="F17" s="71"/>
      <c r="G17" s="73"/>
      <c r="H17" s="921"/>
      <c r="I17" s="60"/>
      <c r="J17" s="45"/>
      <c r="K17" s="60"/>
    </row>
    <row r="18" spans="1:27" s="16" customFormat="1" ht="20.100000000000001" customHeight="1">
      <c r="A18" s="14"/>
      <c r="B18" s="389" t="s">
        <v>545</v>
      </c>
      <c r="C18" s="141">
        <v>732573.93</v>
      </c>
      <c r="D18" s="139"/>
      <c r="E18" s="140"/>
      <c r="F18" s="72" t="s">
        <v>525</v>
      </c>
      <c r="G18" s="73">
        <f>+E12</f>
        <v>182620946.01600003</v>
      </c>
      <c r="H18" s="921"/>
      <c r="I18" s="60"/>
      <c r="J18" s="45"/>
    </row>
    <row r="19" spans="1:27" s="17" customFormat="1" ht="20.100000000000001" customHeight="1">
      <c r="A19" s="14"/>
      <c r="B19" s="137" t="s">
        <v>268</v>
      </c>
      <c r="C19" s="141">
        <v>1838073.0100000002</v>
      </c>
      <c r="D19" s="139"/>
      <c r="E19" s="140"/>
      <c r="F19" s="73" t="s">
        <v>526</v>
      </c>
      <c r="G19" s="913">
        <f>+E30</f>
        <v>174868650</v>
      </c>
      <c r="H19" s="918"/>
      <c r="I19" s="60"/>
      <c r="J19" s="45"/>
      <c r="K19" s="60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s="16" customFormat="1" ht="20.100000000000001" customHeight="1">
      <c r="A20" s="14"/>
      <c r="B20" s="137" t="s">
        <v>172</v>
      </c>
      <c r="C20" s="141">
        <v>46169</v>
      </c>
      <c r="D20" s="139"/>
      <c r="E20" s="140"/>
      <c r="F20" s="73" t="s">
        <v>523</v>
      </c>
      <c r="G20" s="913">
        <f>+E34</f>
        <v>121731898.42999998</v>
      </c>
      <c r="H20" s="919"/>
      <c r="I20" s="60"/>
      <c r="J20" s="45"/>
      <c r="K20" s="60"/>
    </row>
    <row r="21" spans="1:27" s="17" customFormat="1" ht="20.100000000000001" customHeight="1">
      <c r="A21" s="14"/>
      <c r="B21" s="137" t="s">
        <v>19</v>
      </c>
      <c r="C21" s="141">
        <v>1521991.74</v>
      </c>
      <c r="D21" s="139"/>
      <c r="E21" s="140"/>
      <c r="F21" s="73" t="s">
        <v>524</v>
      </c>
      <c r="G21" s="913">
        <f>+E37</f>
        <v>174052074.45000002</v>
      </c>
      <c r="H21" s="919"/>
      <c r="I21" s="60"/>
      <c r="J21" s="45"/>
      <c r="K21" s="60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</row>
    <row r="22" spans="1:27" s="17" customFormat="1" ht="20.100000000000001" customHeight="1">
      <c r="A22" s="14"/>
      <c r="B22" s="137" t="s">
        <v>138</v>
      </c>
      <c r="C22" s="141">
        <v>4777507.33</v>
      </c>
      <c r="D22" s="139"/>
      <c r="E22" s="140"/>
      <c r="F22" s="73" t="s">
        <v>976</v>
      </c>
      <c r="G22" s="913">
        <f>+E32</f>
        <v>55912374.329999998</v>
      </c>
      <c r="H22" s="919"/>
      <c r="I22" s="60"/>
      <c r="J22" s="45"/>
      <c r="K22" s="60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</row>
    <row r="23" spans="1:27" s="16" customFormat="1" ht="20.100000000000001" customHeight="1">
      <c r="A23" s="14"/>
      <c r="B23" s="137" t="s">
        <v>22</v>
      </c>
      <c r="C23" s="141">
        <v>16872349.723999999</v>
      </c>
      <c r="D23" s="139"/>
      <c r="E23" s="140"/>
      <c r="F23" s="215"/>
      <c r="G23" s="913"/>
      <c r="H23" s="919"/>
      <c r="I23" s="60"/>
      <c r="J23" s="45"/>
      <c r="K23" s="60"/>
    </row>
    <row r="24" spans="1:27" s="17" customFormat="1" ht="20.100000000000001" customHeight="1">
      <c r="A24" s="14"/>
      <c r="B24" s="137" t="s">
        <v>140</v>
      </c>
      <c r="C24" s="141">
        <v>13277227.949999999</v>
      </c>
      <c r="D24" s="139"/>
      <c r="E24" s="140"/>
      <c r="F24" s="15"/>
      <c r="G24" s="35"/>
      <c r="H24" s="28"/>
      <c r="I24" s="60"/>
      <c r="J24" s="45"/>
      <c r="K24" s="60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</row>
    <row r="25" spans="1:27" s="16" customFormat="1" ht="20.100000000000001" customHeight="1">
      <c r="A25" s="14"/>
      <c r="B25" s="137" t="s">
        <v>21</v>
      </c>
      <c r="C25" s="141">
        <v>6129687.4800000004</v>
      </c>
      <c r="D25" s="139"/>
      <c r="E25" s="140"/>
      <c r="F25" s="15"/>
      <c r="G25" s="35"/>
      <c r="H25" s="28"/>
      <c r="I25" s="60"/>
      <c r="J25" s="45"/>
      <c r="K25" s="60"/>
    </row>
    <row r="26" spans="1:27" s="17" customFormat="1" ht="20.100000000000001" customHeight="1">
      <c r="A26" s="14"/>
      <c r="B26" s="390" t="s">
        <v>257</v>
      </c>
      <c r="C26" s="141">
        <v>473350.08999999997</v>
      </c>
      <c r="D26" s="139"/>
      <c r="E26" s="140"/>
      <c r="F26" s="15"/>
      <c r="G26" s="35"/>
      <c r="H26" s="28"/>
      <c r="I26" s="60"/>
      <c r="J26" s="45"/>
      <c r="K26" s="60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</row>
    <row r="27" spans="1:27" s="17" customFormat="1" ht="20.100000000000001" customHeight="1">
      <c r="A27" s="14"/>
      <c r="B27" s="884" t="s">
        <v>251</v>
      </c>
      <c r="C27" s="141">
        <v>1435790.9699999997</v>
      </c>
      <c r="D27" s="139"/>
      <c r="E27" s="140"/>
      <c r="F27" s="15"/>
      <c r="G27" s="35"/>
      <c r="H27" s="28"/>
      <c r="I27" s="60"/>
      <c r="J27" s="45"/>
      <c r="K27" s="60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spans="1:27" s="17" customFormat="1" ht="20.100000000000001" customHeight="1">
      <c r="A28" s="14"/>
      <c r="B28" s="884" t="s">
        <v>260</v>
      </c>
      <c r="C28" s="141">
        <v>368611.27</v>
      </c>
      <c r="D28" s="139"/>
      <c r="E28" s="140"/>
      <c r="F28" s="15"/>
      <c r="G28" s="35"/>
      <c r="H28" s="28"/>
      <c r="I28" s="60"/>
      <c r="J28" s="45"/>
      <c r="K28" s="60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spans="1:27" s="16" customFormat="1" ht="20.100000000000001" customHeight="1">
      <c r="A29" s="14"/>
      <c r="B29" s="371"/>
      <c r="C29" s="141"/>
      <c r="D29" s="139"/>
      <c r="E29" s="140"/>
      <c r="F29" s="15"/>
      <c r="G29" s="35"/>
      <c r="H29" s="28"/>
      <c r="I29" s="60"/>
      <c r="J29" s="45"/>
      <c r="K29" s="60"/>
    </row>
    <row r="30" spans="1:27" s="23" customFormat="1" ht="20.100000000000001" customHeight="1">
      <c r="A30" s="18"/>
      <c r="B30" s="372" t="s">
        <v>175</v>
      </c>
      <c r="C30" s="373"/>
      <c r="D30" s="374"/>
      <c r="E30" s="375">
        <v>174868650</v>
      </c>
      <c r="F30" s="19"/>
      <c r="G30" s="35"/>
      <c r="H30" s="28"/>
      <c r="I30" s="21"/>
      <c r="J30" s="21"/>
      <c r="K30" s="22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s="23" customFormat="1" ht="19.5" customHeight="1">
      <c r="A31" s="18"/>
      <c r="B31" s="142"/>
      <c r="C31" s="143"/>
      <c r="D31" s="144"/>
      <c r="E31" s="982"/>
      <c r="F31" s="19"/>
      <c r="G31" s="20"/>
      <c r="H31" s="511"/>
      <c r="I31" s="21"/>
      <c r="J31" s="21"/>
      <c r="K31" s="22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s="23" customFormat="1" ht="19.5" customHeight="1">
      <c r="A32" s="18"/>
      <c r="B32" s="363" t="s">
        <v>180</v>
      </c>
      <c r="C32" s="376"/>
      <c r="D32" s="364"/>
      <c r="E32" s="983">
        <v>55912374.329999998</v>
      </c>
      <c r="F32" s="19"/>
      <c r="G32" s="20"/>
      <c r="H32" s="511"/>
      <c r="I32" s="21"/>
      <c r="J32" s="21"/>
      <c r="K32" s="22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s="23" customFormat="1" ht="19.5" customHeight="1">
      <c r="A33" s="18"/>
      <c r="B33" s="145"/>
      <c r="C33" s="146"/>
      <c r="D33" s="147"/>
      <c r="E33" s="984"/>
      <c r="F33" s="19"/>
      <c r="G33" s="20"/>
      <c r="H33" s="511"/>
      <c r="I33" s="21"/>
      <c r="J33" s="21"/>
      <c r="K33" s="22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s="23" customFormat="1" ht="20.100000000000001" customHeight="1">
      <c r="A34" s="18"/>
      <c r="B34" s="363" t="s">
        <v>11</v>
      </c>
      <c r="C34" s="377"/>
      <c r="D34" s="377"/>
      <c r="E34" s="983">
        <v>121731898.42999998</v>
      </c>
      <c r="F34" s="62"/>
      <c r="G34" s="20"/>
      <c r="H34" s="511"/>
      <c r="I34" s="21"/>
      <c r="J34" s="21"/>
      <c r="K34" s="22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s="23" customFormat="1" ht="20.100000000000001" customHeight="1">
      <c r="A35" s="18"/>
      <c r="B35" s="148" t="s">
        <v>23</v>
      </c>
      <c r="C35" s="149">
        <v>105288003.46999998</v>
      </c>
      <c r="D35" s="150"/>
      <c r="E35" s="151"/>
      <c r="F35" s="62"/>
      <c r="G35" s="20"/>
      <c r="H35" s="511"/>
      <c r="I35" s="21"/>
      <c r="J35" s="21"/>
      <c r="K35" s="22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s="23" customFormat="1" ht="20.100000000000001" customHeight="1">
      <c r="A36" s="18"/>
      <c r="B36" s="152" t="s">
        <v>24</v>
      </c>
      <c r="C36" s="153">
        <v>16443894.960000001</v>
      </c>
      <c r="D36" s="154"/>
      <c r="E36" s="155"/>
      <c r="F36" s="981"/>
      <c r="G36" s="20"/>
      <c r="H36" s="511"/>
      <c r="I36" s="21"/>
      <c r="J36" s="21"/>
      <c r="K36" s="22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s="23" customFormat="1" ht="20.100000000000001" customHeight="1">
      <c r="A37" s="18"/>
      <c r="B37" s="363" t="s">
        <v>164</v>
      </c>
      <c r="C37" s="378"/>
      <c r="D37" s="378"/>
      <c r="E37" s="985">
        <v>174052074.45000002</v>
      </c>
      <c r="F37" s="19"/>
      <c r="G37" s="20"/>
      <c r="H37" s="511"/>
      <c r="I37" s="21"/>
      <c r="J37" s="21"/>
      <c r="K37" s="22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s="23" customFormat="1" ht="20.100000000000001" customHeight="1">
      <c r="A38" s="18"/>
      <c r="B38" s="148" t="s">
        <v>148</v>
      </c>
      <c r="C38" s="156">
        <v>125986508.36</v>
      </c>
      <c r="D38" s="157"/>
      <c r="E38" s="136"/>
      <c r="F38" s="19"/>
      <c r="G38" s="20"/>
      <c r="H38" s="511"/>
      <c r="I38" s="21"/>
      <c r="J38" s="21"/>
      <c r="K38" s="22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s="23" customFormat="1" ht="20.100000000000001" customHeight="1">
      <c r="A39" s="18"/>
      <c r="B39" s="986" t="s">
        <v>151</v>
      </c>
      <c r="C39" s="987">
        <v>48065566.090000011</v>
      </c>
      <c r="D39" s="988"/>
      <c r="E39" s="989"/>
      <c r="F39" s="19"/>
      <c r="G39" s="20"/>
      <c r="H39" s="511"/>
      <c r="I39" s="21"/>
      <c r="J39" s="21"/>
      <c r="K39" s="22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s="23" customFormat="1" ht="20.100000000000001" customHeight="1">
      <c r="A40" s="18"/>
      <c r="B40" s="29"/>
      <c r="C40" s="44"/>
      <c r="D40" s="34"/>
      <c r="E40" s="34"/>
      <c r="F40" s="19"/>
      <c r="G40" s="20"/>
      <c r="H40" s="24"/>
      <c r="I40" s="21"/>
      <c r="J40" s="21"/>
      <c r="K40" s="22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s="3" customFormat="1">
      <c r="B41" s="29"/>
      <c r="C41" s="44"/>
      <c r="D41" s="34"/>
      <c r="E41" s="34"/>
    </row>
    <row r="42" spans="1:27" s="27" customFormat="1" ht="17.45" customHeight="1">
      <c r="A42" s="26"/>
      <c r="B42" s="159"/>
      <c r="C42" s="160"/>
      <c r="D42" s="160"/>
      <c r="E42" s="160"/>
      <c r="F42" s="62"/>
      <c r="G42" s="62"/>
      <c r="H42" s="63"/>
      <c r="I42" s="64"/>
      <c r="J42" s="52"/>
      <c r="K42" s="64"/>
      <c r="L42" s="53"/>
      <c r="M42" s="53"/>
      <c r="N42" s="53"/>
      <c r="O42" s="26"/>
      <c r="P42" s="26"/>
      <c r="Q42" s="26"/>
      <c r="R42" s="18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21" customHeight="1">
      <c r="A43" s="3"/>
      <c r="B43" s="55"/>
      <c r="C43" s="158"/>
      <c r="D43" s="49"/>
      <c r="E43" s="49"/>
      <c r="F43" s="19"/>
      <c r="G43" s="19"/>
      <c r="H43" s="65"/>
      <c r="I43" s="22"/>
      <c r="J43" s="20"/>
      <c r="K43" s="22"/>
      <c r="L43" s="18"/>
      <c r="M43" s="18"/>
      <c r="N43" s="18"/>
      <c r="O43" s="3"/>
      <c r="P43" s="3"/>
      <c r="Q43" s="3"/>
      <c r="R43" s="5"/>
      <c r="S43" s="3"/>
      <c r="T43" s="3"/>
      <c r="U43" s="3"/>
      <c r="V43" s="3"/>
      <c r="W43" s="3"/>
      <c r="X43" s="3"/>
      <c r="Y43" s="3"/>
      <c r="Z43" s="3"/>
      <c r="AA43" s="3"/>
    </row>
    <row r="44" spans="1:27" s="3" customFormat="1" ht="19.5" customHeight="1">
      <c r="B44" s="55"/>
      <c r="C44" s="158"/>
      <c r="D44" s="49"/>
      <c r="E44" s="49"/>
      <c r="F44" s="19"/>
      <c r="G44" s="25"/>
      <c r="H44" s="9"/>
      <c r="I44" s="22"/>
      <c r="J44" s="20"/>
      <c r="K44" s="22"/>
      <c r="L44" s="18"/>
      <c r="M44" s="18"/>
      <c r="N44" s="18"/>
      <c r="R44" s="5"/>
    </row>
    <row r="45" spans="1:27" s="3" customFormat="1" ht="15.75" hidden="1" customHeight="1">
      <c r="B45" s="67"/>
      <c r="C45" s="68"/>
      <c r="D45" s="68"/>
      <c r="E45" s="69"/>
      <c r="F45" s="66"/>
      <c r="G45" s="66"/>
      <c r="H45" s="9"/>
      <c r="I45" s="7"/>
      <c r="J45" s="6"/>
      <c r="K45" s="7"/>
    </row>
    <row r="46" spans="1:27" s="3" customFormat="1" ht="15.75" hidden="1" customHeight="1">
      <c r="B46" s="1"/>
      <c r="C46" s="30"/>
      <c r="D46" s="30"/>
      <c r="E46" s="30"/>
      <c r="F46" s="66"/>
      <c r="G46" s="66"/>
      <c r="H46" s="9"/>
    </row>
    <row r="47" spans="1:27" s="3" customFormat="1" hidden="1">
      <c r="B47" s="2"/>
      <c r="C47" s="2"/>
      <c r="D47" s="2"/>
      <c r="E47" s="2"/>
    </row>
    <row r="48" spans="1:27" s="3" customFormat="1" hidden="1">
      <c r="B48" s="2"/>
      <c r="C48" s="2"/>
      <c r="D48" s="2"/>
      <c r="E48" s="2"/>
    </row>
    <row r="49" spans="1:25" s="3" customFormat="1" hidden="1">
      <c r="B49" s="2"/>
      <c r="C49" s="2"/>
      <c r="D49" s="2"/>
      <c r="E49" s="2"/>
    </row>
    <row r="50" spans="1:25" s="3" customFormat="1" hidden="1">
      <c r="B50" s="2"/>
      <c r="C50" s="2"/>
      <c r="D50" s="2"/>
      <c r="E50" s="2"/>
    </row>
    <row r="51" spans="1:25" s="3" customFormat="1" hidden="1">
      <c r="B51" s="2"/>
      <c r="C51" s="2"/>
      <c r="D51" s="2"/>
      <c r="E51" s="2"/>
    </row>
    <row r="52" spans="1:25" ht="54.75" hidden="1" customHeight="1">
      <c r="A52" s="3"/>
      <c r="B52" s="2"/>
      <c r="C52" s="2"/>
      <c r="D52" s="2"/>
      <c r="E52" s="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84.2" hidden="1" customHeight="1">
      <c r="A53" s="3"/>
      <c r="B53" s="2"/>
      <c r="C53" s="2"/>
      <c r="D53" s="2"/>
      <c r="E53" s="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idden="1">
      <c r="A54" s="3"/>
      <c r="B54" s="2"/>
      <c r="C54" s="2"/>
      <c r="D54" s="2"/>
      <c r="E54" s="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idden="1">
      <c r="A55" s="3"/>
      <c r="B55" s="2"/>
      <c r="C55" s="2"/>
      <c r="D55" s="2"/>
      <c r="E55" s="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88.5" hidden="1" customHeight="1">
      <c r="A56" s="3"/>
      <c r="B56" s="2"/>
      <c r="C56" s="2"/>
      <c r="D56" s="2"/>
      <c r="E56" s="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idden="1">
      <c r="A57" s="3"/>
      <c r="B57" s="2"/>
      <c r="C57" s="2"/>
      <c r="D57" s="2"/>
      <c r="E57" s="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idden="1">
      <c r="A58" s="3"/>
      <c r="B58" s="2"/>
      <c r="C58" s="2"/>
      <c r="D58" s="2"/>
      <c r="E58" s="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idden="1">
      <c r="A59" s="3"/>
      <c r="B59" s="2"/>
      <c r="C59" s="2"/>
      <c r="D59" s="2"/>
      <c r="E59" s="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idden="1">
      <c r="A60" s="3"/>
      <c r="B60" s="2"/>
      <c r="C60" s="2"/>
      <c r="D60" s="2"/>
      <c r="E60" s="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idden="1">
      <c r="A61" s="3"/>
      <c r="B61" s="2"/>
      <c r="C61" s="2"/>
      <c r="D61" s="2"/>
      <c r="E61" s="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idden="1">
      <c r="A62" s="3"/>
      <c r="B62" s="2"/>
      <c r="C62" s="2"/>
      <c r="D62" s="2"/>
      <c r="E62" s="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idden="1">
      <c r="A63" s="3"/>
      <c r="B63" s="2"/>
      <c r="C63" s="2"/>
      <c r="D63" s="2"/>
      <c r="E63" s="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idden="1">
      <c r="A64" s="3"/>
      <c r="B64" s="2"/>
      <c r="C64" s="2"/>
      <c r="D64" s="2"/>
      <c r="E64" s="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idden="1">
      <c r="A65" s="3"/>
      <c r="B65" s="2"/>
      <c r="C65" s="2"/>
      <c r="D65" s="2"/>
      <c r="E65" s="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idden="1">
      <c r="A66" s="3"/>
      <c r="B66" s="2"/>
      <c r="C66" s="2"/>
      <c r="D66" s="2"/>
      <c r="E66" s="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51" hidden="1" customHeight="1">
      <c r="A67" s="3"/>
      <c r="B67" s="2"/>
      <c r="C67" s="2"/>
      <c r="D67" s="2"/>
      <c r="E67" s="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idden="1">
      <c r="A68" s="3"/>
      <c r="B68" s="2"/>
      <c r="C68" s="2"/>
      <c r="D68" s="2"/>
      <c r="E68" s="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idden="1">
      <c r="A69" s="3"/>
      <c r="B69" s="2"/>
      <c r="C69" s="2"/>
      <c r="D69" s="2"/>
      <c r="E69" s="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idden="1">
      <c r="A70" s="3"/>
      <c r="B70" s="2"/>
      <c r="C70" s="2"/>
      <c r="D70" s="2"/>
      <c r="E70" s="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idden="1">
      <c r="A71" s="3"/>
      <c r="B71" s="2"/>
      <c r="C71" s="2"/>
      <c r="D71" s="2"/>
      <c r="E71" s="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idden="1">
      <c r="A72" s="3"/>
      <c r="B72" s="2"/>
      <c r="C72" s="2"/>
      <c r="D72" s="2"/>
      <c r="E72" s="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idden="1">
      <c r="A73" s="3"/>
      <c r="B73" s="2"/>
      <c r="C73" s="2"/>
      <c r="D73" s="2"/>
      <c r="E73" s="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idden="1">
      <c r="A74" s="3"/>
      <c r="B74" s="2"/>
      <c r="C74" s="2"/>
      <c r="D74" s="2"/>
      <c r="E74" s="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idden="1">
      <c r="A75" s="3"/>
      <c r="B75" s="2"/>
      <c r="C75" s="2"/>
      <c r="D75" s="2"/>
      <c r="E75" s="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idden="1">
      <c r="A76" s="3"/>
      <c r="B76" s="2"/>
      <c r="C76" s="2"/>
      <c r="D76" s="2"/>
      <c r="E76" s="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idden="1">
      <c r="A77" s="3"/>
      <c r="B77" s="2"/>
      <c r="C77" s="2"/>
      <c r="D77" s="2"/>
      <c r="E77" s="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idden="1">
      <c r="A78" s="3"/>
      <c r="B78" s="2"/>
      <c r="C78" s="2"/>
      <c r="D78" s="2"/>
      <c r="E78" s="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39.75" hidden="1" customHeight="1">
      <c r="A79"/>
      <c r="B79" s="2"/>
      <c r="C79" s="2"/>
      <c r="D79" s="2"/>
      <c r="E79" s="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idden="1">
      <c r="A80"/>
      <c r="B80" s="2"/>
      <c r="C80" s="2"/>
      <c r="D80" s="2"/>
      <c r="E80" s="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idden="1">
      <c r="A81"/>
      <c r="B81" s="32"/>
      <c r="C81" s="32"/>
      <c r="D81" s="32"/>
      <c r="E81" s="3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idden="1">
      <c r="A82"/>
      <c r="B82" s="32"/>
      <c r="C82" s="32"/>
      <c r="D82" s="32"/>
      <c r="E82" s="3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idden="1">
      <c r="A83"/>
      <c r="B83" s="32"/>
      <c r="C83" s="32"/>
      <c r="D83" s="32"/>
      <c r="E83" s="3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idden="1">
      <c r="A84"/>
      <c r="B84" s="32"/>
      <c r="C84" s="32"/>
      <c r="D84" s="32"/>
      <c r="E84" s="32"/>
    </row>
    <row r="85" spans="1:25" hidden="1">
      <c r="A85"/>
      <c r="B85" s="32"/>
      <c r="C85" s="32"/>
      <c r="D85" s="32"/>
      <c r="E85" s="32"/>
    </row>
    <row r="86" spans="1:25" hidden="1">
      <c r="A86"/>
      <c r="B86" s="32"/>
      <c r="C86" s="32"/>
      <c r="D86" s="32"/>
      <c r="E86" s="32"/>
    </row>
    <row r="87" spans="1:25" hidden="1">
      <c r="A87"/>
      <c r="B87" s="32"/>
      <c r="C87" s="32"/>
      <c r="D87" s="32"/>
      <c r="E87" s="32"/>
    </row>
    <row r="88" spans="1:25" hidden="1">
      <c r="A88"/>
      <c r="B88" s="32"/>
      <c r="C88" s="32"/>
      <c r="D88" s="32"/>
      <c r="E88" s="32"/>
    </row>
    <row r="89" spans="1:25" hidden="1">
      <c r="A89"/>
      <c r="B89" s="32"/>
      <c r="C89" s="32"/>
      <c r="D89" s="32"/>
      <c r="E89" s="32"/>
    </row>
    <row r="90" spans="1:25" hidden="1">
      <c r="A90"/>
      <c r="B90" s="32"/>
      <c r="C90" s="32"/>
      <c r="D90" s="32"/>
      <c r="E90" s="32"/>
    </row>
    <row r="91" spans="1:25" hidden="1">
      <c r="A91"/>
      <c r="B91" s="32"/>
      <c r="C91" s="32"/>
      <c r="D91" s="32"/>
      <c r="E91" s="32"/>
    </row>
    <row r="92" spans="1:25" hidden="1">
      <c r="A92"/>
      <c r="B92" s="32"/>
      <c r="C92" s="32"/>
      <c r="D92" s="32"/>
      <c r="E92" s="32"/>
    </row>
    <row r="93" spans="1:25" hidden="1">
      <c r="A93"/>
      <c r="B93" s="32"/>
      <c r="C93" s="32"/>
      <c r="D93" s="32"/>
      <c r="E93" s="32"/>
    </row>
    <row r="94" spans="1:25" hidden="1">
      <c r="A94"/>
      <c r="B94" s="32"/>
      <c r="C94" s="32"/>
      <c r="D94" s="32"/>
      <c r="E94" s="32"/>
    </row>
    <row r="95" spans="1:25" hidden="1">
      <c r="A95"/>
      <c r="B95" s="32"/>
      <c r="C95" s="32"/>
      <c r="D95" s="32"/>
      <c r="E95" s="32"/>
    </row>
    <row r="96" spans="1:25" hidden="1">
      <c r="A96"/>
      <c r="B96" s="32"/>
      <c r="C96" s="32"/>
      <c r="D96" s="32"/>
      <c r="E96" s="32"/>
    </row>
    <row r="97" spans="1:5" hidden="1">
      <c r="A97"/>
      <c r="B97" s="32"/>
      <c r="C97" s="32"/>
      <c r="D97" s="32"/>
      <c r="E97" s="32"/>
    </row>
    <row r="98" spans="1:5" hidden="1">
      <c r="A98"/>
      <c r="B98" s="32"/>
      <c r="C98" s="32"/>
      <c r="D98" s="32"/>
      <c r="E98" s="32"/>
    </row>
    <row r="99" spans="1:5" hidden="1">
      <c r="A99"/>
      <c r="B99" s="32"/>
      <c r="C99" s="32"/>
      <c r="D99" s="32"/>
      <c r="E99" s="32"/>
    </row>
    <row r="100" spans="1:5" hidden="1">
      <c r="A100"/>
      <c r="B100" s="32"/>
      <c r="C100" s="32"/>
      <c r="D100" s="32"/>
      <c r="E100" s="32"/>
    </row>
    <row r="101" spans="1:5" hidden="1">
      <c r="A101"/>
      <c r="B101" s="32"/>
      <c r="C101" s="32"/>
      <c r="D101" s="32"/>
      <c r="E101" s="32"/>
    </row>
    <row r="102" spans="1:5" hidden="1">
      <c r="A102"/>
      <c r="B102" s="32"/>
      <c r="C102" s="32"/>
      <c r="D102" s="32"/>
      <c r="E102" s="32"/>
    </row>
    <row r="103" spans="1:5" hidden="1">
      <c r="A103"/>
      <c r="B103" s="32"/>
      <c r="C103" s="32"/>
      <c r="D103" s="32"/>
      <c r="E103" s="32"/>
    </row>
    <row r="104" spans="1:5" hidden="1">
      <c r="A104"/>
      <c r="B104" s="32"/>
      <c r="C104" s="32"/>
      <c r="D104" s="32"/>
      <c r="E104" s="32"/>
    </row>
    <row r="105" spans="1:5" hidden="1">
      <c r="A105"/>
      <c r="B105" s="32"/>
      <c r="C105" s="32"/>
      <c r="D105" s="32"/>
      <c r="E105" s="32"/>
    </row>
    <row r="106" spans="1:5" hidden="1">
      <c r="A106"/>
      <c r="B106" s="32"/>
      <c r="C106" s="32"/>
      <c r="D106" s="32"/>
      <c r="E106" s="32"/>
    </row>
    <row r="107" spans="1:5" hidden="1">
      <c r="A107"/>
      <c r="B107" s="32"/>
      <c r="C107" s="32"/>
      <c r="D107" s="32"/>
      <c r="E107" s="32"/>
    </row>
    <row r="108" spans="1:5" hidden="1">
      <c r="A108"/>
      <c r="B108" s="32"/>
      <c r="C108" s="32"/>
      <c r="D108" s="32"/>
      <c r="E108" s="32"/>
    </row>
    <row r="109" spans="1:5" hidden="1">
      <c r="A109"/>
      <c r="B109" s="32"/>
      <c r="C109" s="32"/>
      <c r="D109" s="32"/>
      <c r="E109" s="32"/>
    </row>
    <row r="110" spans="1:5" hidden="1">
      <c r="A110"/>
      <c r="B110" s="32"/>
      <c r="C110" s="32"/>
      <c r="D110" s="32"/>
      <c r="E110" s="32"/>
    </row>
    <row r="111" spans="1:5" hidden="1">
      <c r="A111"/>
      <c r="B111" s="32"/>
      <c r="C111" s="32"/>
      <c r="D111" s="32"/>
      <c r="E111" s="32"/>
    </row>
    <row r="112" spans="1:5" hidden="1">
      <c r="A112"/>
      <c r="B112" s="32"/>
      <c r="C112" s="32"/>
      <c r="D112" s="32"/>
      <c r="E112" s="32"/>
    </row>
    <row r="113" spans="1:5" hidden="1">
      <c r="A113"/>
      <c r="B113" s="32"/>
      <c r="C113" s="32"/>
      <c r="D113" s="32"/>
      <c r="E113" s="32"/>
    </row>
    <row r="114" spans="1:5" hidden="1">
      <c r="A114"/>
      <c r="B114" s="32"/>
      <c r="C114" s="32"/>
      <c r="D114" s="32"/>
      <c r="E114" s="32"/>
    </row>
    <row r="115" spans="1:5" hidden="1">
      <c r="A115"/>
      <c r="B115" s="32"/>
      <c r="C115" s="32"/>
      <c r="D115" s="32"/>
      <c r="E115" s="32"/>
    </row>
    <row r="116" spans="1:5" hidden="1">
      <c r="A116"/>
      <c r="B116" s="32"/>
      <c r="C116" s="32"/>
      <c r="D116" s="32"/>
      <c r="E116" s="32"/>
    </row>
    <row r="117" spans="1:5" hidden="1">
      <c r="A117"/>
      <c r="B117" s="32"/>
      <c r="C117" s="32"/>
      <c r="D117" s="32"/>
      <c r="E117" s="32"/>
    </row>
    <row r="118" spans="1:5" hidden="1">
      <c r="A118"/>
      <c r="B118" s="32"/>
      <c r="C118" s="32"/>
      <c r="D118" s="32"/>
      <c r="E118" s="32"/>
    </row>
    <row r="119" spans="1:5" hidden="1">
      <c r="A119"/>
      <c r="B119" s="32"/>
      <c r="C119" s="32"/>
      <c r="D119" s="32"/>
      <c r="E119" s="32"/>
    </row>
    <row r="120" spans="1:5" hidden="1">
      <c r="A120"/>
      <c r="B120" s="32"/>
      <c r="C120" s="32"/>
      <c r="D120" s="32"/>
      <c r="E120" s="32"/>
    </row>
    <row r="121" spans="1:5" hidden="1">
      <c r="A121"/>
      <c r="B121" s="32"/>
      <c r="C121" s="32"/>
      <c r="D121" s="32"/>
      <c r="E121" s="32"/>
    </row>
    <row r="122" spans="1:5" hidden="1">
      <c r="A122"/>
      <c r="B122" s="32"/>
      <c r="C122" s="32"/>
      <c r="D122" s="32"/>
      <c r="E122" s="32"/>
    </row>
    <row r="123" spans="1:5" hidden="1">
      <c r="A123"/>
      <c r="B123" s="32"/>
      <c r="C123" s="32"/>
      <c r="D123" s="32"/>
      <c r="E123" s="32"/>
    </row>
    <row r="124" spans="1:5" hidden="1">
      <c r="A124"/>
      <c r="B124" s="32"/>
      <c r="C124" s="32"/>
      <c r="D124" s="32"/>
      <c r="E124" s="32"/>
    </row>
    <row r="125" spans="1:5" hidden="1">
      <c r="A125"/>
      <c r="B125" s="32"/>
      <c r="C125" s="32"/>
      <c r="D125" s="32"/>
      <c r="E125" s="32"/>
    </row>
    <row r="126" spans="1:5" hidden="1">
      <c r="A126"/>
      <c r="B126" s="32"/>
      <c r="C126" s="32"/>
      <c r="D126" s="32"/>
      <c r="E126" s="32"/>
    </row>
    <row r="127" spans="1:5" hidden="1">
      <c r="A127"/>
      <c r="B127" s="32"/>
      <c r="C127" s="32"/>
      <c r="D127" s="32"/>
      <c r="E127" s="32"/>
    </row>
    <row r="128" spans="1:5" hidden="1">
      <c r="A128"/>
      <c r="B128" s="32"/>
      <c r="C128" s="32"/>
      <c r="D128" s="32"/>
      <c r="E128" s="32"/>
    </row>
    <row r="129" spans="1:5" hidden="1">
      <c r="A129"/>
      <c r="B129" s="32"/>
      <c r="C129" s="32"/>
      <c r="D129" s="32"/>
      <c r="E129" s="32"/>
    </row>
    <row r="130" spans="1:5" hidden="1">
      <c r="A130"/>
      <c r="B130" s="32"/>
      <c r="C130" s="32"/>
      <c r="D130" s="32"/>
      <c r="E130" s="32"/>
    </row>
    <row r="131" spans="1:5" hidden="1">
      <c r="A131"/>
      <c r="B131" s="32"/>
      <c r="C131" s="32"/>
      <c r="D131" s="32"/>
      <c r="E131" s="32"/>
    </row>
    <row r="132" spans="1:5" hidden="1">
      <c r="A132"/>
      <c r="B132" s="32"/>
      <c r="C132" s="32"/>
      <c r="D132" s="32"/>
      <c r="E132" s="32"/>
    </row>
    <row r="133" spans="1:5" hidden="1">
      <c r="A133"/>
      <c r="B133" s="32"/>
      <c r="C133" s="32"/>
      <c r="D133" s="32"/>
      <c r="E133" s="32"/>
    </row>
    <row r="134" spans="1:5" hidden="1">
      <c r="A134"/>
      <c r="B134" s="32"/>
      <c r="C134" s="32"/>
      <c r="D134" s="32"/>
      <c r="E134" s="32"/>
    </row>
    <row r="135" spans="1:5" hidden="1">
      <c r="A135"/>
      <c r="B135" s="32"/>
      <c r="C135" s="32"/>
      <c r="D135" s="32"/>
      <c r="E135" s="32"/>
    </row>
    <row r="136" spans="1:5" hidden="1">
      <c r="A136"/>
      <c r="B136" s="32"/>
      <c r="C136" s="32"/>
      <c r="D136" s="32"/>
      <c r="E136" s="32"/>
    </row>
    <row r="137" spans="1:5" hidden="1">
      <c r="A137"/>
      <c r="B137" s="32"/>
      <c r="C137" s="32"/>
      <c r="D137" s="32"/>
      <c r="E137" s="32"/>
    </row>
    <row r="138" spans="1:5" hidden="1">
      <c r="A138"/>
      <c r="B138" s="32"/>
      <c r="C138" s="32"/>
      <c r="D138" s="32"/>
      <c r="E138" s="32"/>
    </row>
    <row r="139" spans="1:5" hidden="1">
      <c r="A139"/>
      <c r="B139" s="32"/>
      <c r="C139" s="32"/>
      <c r="D139" s="32"/>
      <c r="E139" s="32"/>
    </row>
    <row r="140" spans="1:5" hidden="1">
      <c r="A140"/>
      <c r="B140" s="32"/>
      <c r="C140" s="32"/>
      <c r="D140" s="32"/>
      <c r="E140" s="32"/>
    </row>
    <row r="141" spans="1:5" hidden="1">
      <c r="A141"/>
      <c r="B141" s="32"/>
      <c r="C141" s="32"/>
      <c r="D141" s="32"/>
      <c r="E141" s="32"/>
    </row>
    <row r="142" spans="1:5" hidden="1">
      <c r="A142"/>
      <c r="B142" s="32"/>
      <c r="C142" s="32"/>
      <c r="D142" s="32"/>
      <c r="E142" s="32"/>
    </row>
    <row r="143" spans="1:5" hidden="1">
      <c r="A143"/>
      <c r="B143" s="32"/>
      <c r="C143" s="32"/>
      <c r="D143" s="32"/>
      <c r="E143" s="32"/>
    </row>
    <row r="144" spans="1:5" hidden="1">
      <c r="A144"/>
      <c r="B144" s="32"/>
      <c r="C144" s="32"/>
      <c r="D144" s="32"/>
      <c r="E144" s="32"/>
    </row>
    <row r="145" spans="1:5" hidden="1">
      <c r="A145"/>
      <c r="B145" s="32"/>
      <c r="C145" s="32"/>
      <c r="D145" s="32"/>
      <c r="E145" s="32"/>
    </row>
    <row r="146" spans="1:5" hidden="1">
      <c r="A146"/>
      <c r="B146" s="32"/>
      <c r="C146" s="32"/>
      <c r="D146" s="32"/>
      <c r="E146" s="32"/>
    </row>
    <row r="147" spans="1:5" hidden="1">
      <c r="A147"/>
      <c r="B147" s="32"/>
      <c r="C147" s="32"/>
      <c r="D147" s="32"/>
      <c r="E147" s="32"/>
    </row>
    <row r="148" spans="1:5" hidden="1">
      <c r="A148"/>
      <c r="B148" s="32"/>
      <c r="C148" s="32"/>
      <c r="D148" s="32"/>
      <c r="E148" s="32"/>
    </row>
    <row r="149" spans="1:5" hidden="1">
      <c r="A149"/>
      <c r="B149" s="32"/>
      <c r="C149" s="32"/>
      <c r="D149" s="32"/>
      <c r="E149" s="32"/>
    </row>
    <row r="150" spans="1:5" hidden="1">
      <c r="A150"/>
      <c r="B150" s="32"/>
      <c r="C150" s="32"/>
      <c r="D150" s="32"/>
      <c r="E150" s="32"/>
    </row>
    <row r="151" spans="1:5" hidden="1">
      <c r="A151"/>
      <c r="B151" s="32"/>
      <c r="C151" s="32"/>
      <c r="D151" s="32"/>
      <c r="E151" s="32"/>
    </row>
    <row r="152" spans="1:5" hidden="1">
      <c r="A152"/>
      <c r="B152" s="32"/>
      <c r="C152" s="32"/>
      <c r="D152" s="32"/>
      <c r="E152" s="32"/>
    </row>
    <row r="153" spans="1:5" hidden="1">
      <c r="A153"/>
      <c r="B153" s="32"/>
      <c r="C153" s="32"/>
      <c r="D153" s="32"/>
      <c r="E153" s="32"/>
    </row>
    <row r="154" spans="1:5" hidden="1">
      <c r="A154"/>
      <c r="B154" s="32"/>
      <c r="C154" s="32"/>
      <c r="D154" s="32"/>
      <c r="E154" s="32"/>
    </row>
    <row r="155" spans="1:5" hidden="1">
      <c r="A155"/>
      <c r="B155" s="32"/>
      <c r="C155" s="32"/>
      <c r="D155" s="32"/>
      <c r="E155" s="32"/>
    </row>
    <row r="156" spans="1:5" hidden="1">
      <c r="A156"/>
      <c r="B156" s="32"/>
      <c r="C156" s="32"/>
      <c r="D156" s="32"/>
      <c r="E156" s="32"/>
    </row>
    <row r="157" spans="1:5" hidden="1">
      <c r="A157"/>
      <c r="B157" s="32"/>
      <c r="C157" s="32"/>
      <c r="D157" s="32"/>
      <c r="E157" s="32"/>
    </row>
    <row r="158" spans="1:5" hidden="1">
      <c r="A158"/>
      <c r="B158" s="32"/>
      <c r="C158" s="32"/>
      <c r="D158" s="32"/>
      <c r="E158" s="32"/>
    </row>
    <row r="159" spans="1:5" hidden="1">
      <c r="A159"/>
      <c r="B159" s="32"/>
      <c r="C159" s="32"/>
      <c r="D159" s="32"/>
      <c r="E159" s="32"/>
    </row>
    <row r="160" spans="1:5" hidden="1">
      <c r="A160"/>
      <c r="B160" s="32"/>
      <c r="C160" s="32"/>
      <c r="D160" s="32"/>
      <c r="E160" s="32"/>
    </row>
    <row r="161" spans="1:5" hidden="1">
      <c r="A161"/>
      <c r="B161" s="32"/>
      <c r="C161" s="32"/>
      <c r="D161" s="32"/>
      <c r="E161" s="32"/>
    </row>
    <row r="162" spans="1:5" hidden="1">
      <c r="A162"/>
      <c r="B162" s="32"/>
      <c r="C162" s="32"/>
      <c r="D162" s="32"/>
      <c r="E162" s="32"/>
    </row>
    <row r="163" spans="1:5" hidden="1">
      <c r="A163"/>
      <c r="B163" s="32"/>
      <c r="C163" s="32"/>
      <c r="D163" s="32"/>
      <c r="E163" s="32"/>
    </row>
    <row r="164" spans="1:5" hidden="1">
      <c r="A164"/>
      <c r="B164" s="32"/>
      <c r="C164" s="32"/>
      <c r="D164" s="32"/>
      <c r="E164" s="32"/>
    </row>
    <row r="165" spans="1:5" hidden="1">
      <c r="A165"/>
      <c r="B165" s="32"/>
      <c r="C165" s="32"/>
      <c r="D165" s="32"/>
      <c r="E165" s="32"/>
    </row>
    <row r="166" spans="1:5" hidden="1">
      <c r="A166"/>
      <c r="B166" s="32"/>
      <c r="C166" s="32"/>
      <c r="D166" s="32"/>
      <c r="E166" s="32"/>
    </row>
    <row r="167" spans="1:5" hidden="1">
      <c r="A167"/>
      <c r="B167" s="32"/>
      <c r="C167" s="32"/>
      <c r="D167" s="32"/>
      <c r="E167" s="32"/>
    </row>
    <row r="168" spans="1:5" hidden="1">
      <c r="A168"/>
      <c r="B168" s="32"/>
      <c r="C168" s="32"/>
      <c r="D168" s="32"/>
      <c r="E168" s="32"/>
    </row>
    <row r="169" spans="1:5" hidden="1">
      <c r="A169"/>
      <c r="B169" s="32"/>
      <c r="C169" s="32"/>
      <c r="D169" s="32"/>
      <c r="E169" s="32"/>
    </row>
    <row r="170" spans="1:5" hidden="1">
      <c r="A170"/>
      <c r="B170" s="32"/>
      <c r="C170" s="32"/>
      <c r="D170" s="32"/>
      <c r="E170" s="32"/>
    </row>
    <row r="171" spans="1:5" hidden="1">
      <c r="A171"/>
      <c r="B171" s="32"/>
      <c r="C171" s="32"/>
      <c r="D171" s="32"/>
      <c r="E171" s="32"/>
    </row>
    <row r="172" spans="1:5" hidden="1">
      <c r="A172"/>
      <c r="B172" s="32"/>
      <c r="C172" s="32"/>
      <c r="D172" s="32"/>
      <c r="E172" s="32"/>
    </row>
    <row r="173" spans="1:5" hidden="1">
      <c r="A173"/>
      <c r="B173" s="32"/>
      <c r="C173" s="32"/>
      <c r="D173" s="32"/>
      <c r="E173" s="32"/>
    </row>
    <row r="174" spans="1:5" hidden="1">
      <c r="A174"/>
      <c r="B174" s="32"/>
      <c r="C174" s="32"/>
      <c r="D174" s="32"/>
      <c r="E174" s="32"/>
    </row>
    <row r="175" spans="1:5" hidden="1">
      <c r="A175"/>
      <c r="B175" s="32"/>
      <c r="C175" s="32"/>
      <c r="D175" s="32"/>
      <c r="E175" s="32"/>
    </row>
    <row r="176" spans="1:5" hidden="1">
      <c r="A176"/>
      <c r="B176" s="32"/>
      <c r="C176" s="32"/>
      <c r="D176" s="32"/>
      <c r="E176" s="32"/>
    </row>
    <row r="177" spans="1:5" hidden="1">
      <c r="A177"/>
      <c r="B177" s="32"/>
      <c r="C177" s="32"/>
      <c r="D177" s="32"/>
      <c r="E177" s="32"/>
    </row>
    <row r="178" spans="1:5" hidden="1">
      <c r="A178"/>
      <c r="B178" s="32"/>
      <c r="C178" s="32"/>
      <c r="D178" s="32"/>
      <c r="E178" s="32"/>
    </row>
    <row r="179" spans="1:5" hidden="1">
      <c r="A179"/>
      <c r="B179" s="32"/>
      <c r="C179" s="32"/>
      <c r="D179" s="32"/>
      <c r="E179" s="32"/>
    </row>
    <row r="180" spans="1:5" hidden="1">
      <c r="A180"/>
      <c r="B180" s="32"/>
      <c r="C180" s="32"/>
      <c r="D180" s="32"/>
      <c r="E180" s="32"/>
    </row>
    <row r="181" spans="1:5" hidden="1">
      <c r="A181"/>
      <c r="B181" s="32"/>
      <c r="C181" s="32"/>
      <c r="D181" s="32"/>
      <c r="E181" s="32"/>
    </row>
    <row r="182" spans="1:5" hidden="1">
      <c r="A182"/>
      <c r="B182" s="32"/>
      <c r="C182" s="32"/>
      <c r="D182" s="32"/>
      <c r="E182" s="32"/>
    </row>
    <row r="183" spans="1:5" hidden="1">
      <c r="A183"/>
      <c r="B183" s="32"/>
      <c r="C183" s="32"/>
      <c r="D183" s="32"/>
      <c r="E183" s="32"/>
    </row>
    <row r="184" spans="1:5" hidden="1">
      <c r="A184"/>
      <c r="B184" s="32"/>
      <c r="C184" s="32"/>
      <c r="D184" s="32"/>
      <c r="E184" s="32"/>
    </row>
    <row r="185" spans="1:5" hidden="1">
      <c r="A185"/>
      <c r="B185" s="32"/>
      <c r="C185" s="32"/>
      <c r="D185" s="32"/>
      <c r="E185" s="32"/>
    </row>
    <row r="186" spans="1:5" hidden="1">
      <c r="A186"/>
      <c r="B186" s="32"/>
      <c r="C186" s="32"/>
      <c r="D186" s="32"/>
      <c r="E186" s="32"/>
    </row>
    <row r="187" spans="1:5" hidden="1">
      <c r="A187"/>
      <c r="B187" s="32"/>
      <c r="C187" s="32"/>
      <c r="D187" s="32"/>
      <c r="E187" s="32"/>
    </row>
    <row r="188" spans="1:5" hidden="1">
      <c r="A188"/>
      <c r="B188" s="32"/>
      <c r="C188" s="32"/>
      <c r="D188" s="32"/>
      <c r="E188" s="32"/>
    </row>
    <row r="189" spans="1:5" hidden="1">
      <c r="A189"/>
      <c r="B189" s="32"/>
      <c r="C189" s="32"/>
      <c r="D189" s="32"/>
      <c r="E189" s="32"/>
    </row>
    <row r="190" spans="1:5" hidden="1">
      <c r="A190"/>
      <c r="B190" s="32"/>
      <c r="C190" s="32"/>
      <c r="D190" s="32"/>
      <c r="E190" s="32"/>
    </row>
    <row r="191" spans="1:5" hidden="1">
      <c r="A191"/>
      <c r="B191" s="32"/>
      <c r="C191" s="32"/>
      <c r="D191" s="32"/>
      <c r="E191" s="32"/>
    </row>
    <row r="192" spans="1:5" hidden="1">
      <c r="A192"/>
      <c r="B192" s="32"/>
      <c r="C192" s="32"/>
      <c r="D192" s="32"/>
      <c r="E192" s="32"/>
    </row>
    <row r="193" spans="1:5" hidden="1">
      <c r="A193"/>
      <c r="B193" s="32"/>
      <c r="C193" s="32"/>
      <c r="D193" s="32"/>
      <c r="E193" s="32"/>
    </row>
    <row r="194" spans="1:5" hidden="1">
      <c r="A194"/>
      <c r="B194" s="32"/>
      <c r="C194" s="32"/>
      <c r="D194" s="32"/>
      <c r="E194" s="32"/>
    </row>
    <row r="195" spans="1:5" hidden="1">
      <c r="A195"/>
      <c r="B195" s="32"/>
      <c r="C195" s="32"/>
      <c r="D195" s="32"/>
      <c r="E195" s="32"/>
    </row>
    <row r="196" spans="1:5" hidden="1">
      <c r="A196"/>
      <c r="B196" s="32"/>
      <c r="C196" s="32"/>
      <c r="D196" s="32"/>
      <c r="E196" s="32"/>
    </row>
    <row r="197" spans="1:5" hidden="1">
      <c r="A197"/>
      <c r="B197" s="32"/>
      <c r="C197" s="32"/>
      <c r="D197" s="32"/>
      <c r="E197" s="32"/>
    </row>
    <row r="198" spans="1:5" hidden="1">
      <c r="A198"/>
      <c r="B198" s="32"/>
      <c r="C198" s="32"/>
      <c r="D198" s="32"/>
      <c r="E198" s="32"/>
    </row>
    <row r="199" spans="1:5" hidden="1">
      <c r="A199"/>
      <c r="B199" s="32"/>
      <c r="C199" s="32"/>
      <c r="D199" s="32"/>
      <c r="E199" s="32"/>
    </row>
    <row r="200" spans="1:5" hidden="1">
      <c r="A200"/>
      <c r="B200" s="32"/>
      <c r="C200" s="32"/>
      <c r="D200" s="32"/>
      <c r="E200" s="32"/>
    </row>
    <row r="201" spans="1:5" hidden="1">
      <c r="A201"/>
      <c r="B201" s="32"/>
      <c r="C201" s="32"/>
      <c r="D201" s="32"/>
      <c r="E201" s="32"/>
    </row>
    <row r="202" spans="1:5" hidden="1">
      <c r="A202"/>
      <c r="B202" s="32"/>
      <c r="C202" s="32"/>
      <c r="D202" s="32"/>
      <c r="E202" s="32"/>
    </row>
    <row r="203" spans="1:5" hidden="1">
      <c r="A203"/>
      <c r="B203" s="32"/>
      <c r="C203" s="32"/>
      <c r="D203" s="32"/>
      <c r="E203" s="32"/>
    </row>
    <row r="204" spans="1:5" hidden="1">
      <c r="A204"/>
      <c r="B204" s="32"/>
      <c r="C204" s="32"/>
      <c r="D204" s="32"/>
      <c r="E204" s="32"/>
    </row>
    <row r="205" spans="1:5" hidden="1">
      <c r="A205"/>
      <c r="B205" s="32"/>
      <c r="C205" s="32"/>
      <c r="D205" s="32"/>
      <c r="E205" s="32"/>
    </row>
    <row r="206" spans="1:5" hidden="1">
      <c r="A206"/>
      <c r="B206" s="32"/>
      <c r="C206" s="32"/>
      <c r="D206" s="32"/>
      <c r="E206" s="32"/>
    </row>
    <row r="207" spans="1:5" hidden="1">
      <c r="A207"/>
      <c r="B207" s="32"/>
      <c r="C207" s="32"/>
      <c r="D207" s="32"/>
      <c r="E207" s="32"/>
    </row>
    <row r="208" spans="1:5" hidden="1">
      <c r="A208"/>
      <c r="B208" s="32"/>
      <c r="C208" s="32"/>
      <c r="D208" s="32"/>
      <c r="E208" s="32"/>
    </row>
    <row r="209" spans="1:5" hidden="1">
      <c r="A209"/>
      <c r="B209" s="32"/>
      <c r="C209" s="32"/>
      <c r="D209" s="32"/>
      <c r="E209" s="32"/>
    </row>
    <row r="210" spans="1:5" hidden="1">
      <c r="A210"/>
      <c r="B210" s="32"/>
      <c r="C210" s="32"/>
      <c r="D210" s="32"/>
      <c r="E210" s="32"/>
    </row>
    <row r="211" spans="1:5" hidden="1">
      <c r="A211"/>
      <c r="B211" s="32"/>
      <c r="C211" s="32"/>
      <c r="D211" s="32"/>
      <c r="E211" s="32"/>
    </row>
    <row r="212" spans="1:5" hidden="1">
      <c r="A212"/>
      <c r="B212" s="32"/>
      <c r="C212" s="32"/>
      <c r="D212" s="32"/>
      <c r="E212" s="32"/>
    </row>
    <row r="213" spans="1:5" hidden="1">
      <c r="A213"/>
      <c r="B213" s="32"/>
      <c r="C213" s="32"/>
      <c r="D213" s="32"/>
      <c r="E213" s="32"/>
    </row>
    <row r="214" spans="1:5" hidden="1">
      <c r="A214"/>
      <c r="B214" s="32"/>
      <c r="C214" s="32"/>
      <c r="D214" s="32"/>
      <c r="E214" s="32"/>
    </row>
    <row r="215" spans="1:5" hidden="1">
      <c r="A215"/>
      <c r="B215" s="32"/>
      <c r="C215" s="32"/>
      <c r="D215" s="32"/>
      <c r="E215" s="32"/>
    </row>
    <row r="216" spans="1:5" hidden="1">
      <c r="A216"/>
      <c r="B216" s="32"/>
      <c r="C216" s="32"/>
      <c r="D216" s="32"/>
      <c r="E216" s="32"/>
    </row>
    <row r="217" spans="1:5" hidden="1">
      <c r="A217"/>
      <c r="B217" s="32"/>
      <c r="C217" s="32"/>
      <c r="D217" s="32"/>
      <c r="E217" s="32"/>
    </row>
    <row r="218" spans="1:5" hidden="1">
      <c r="A218"/>
      <c r="B218" s="32"/>
      <c r="C218" s="32"/>
      <c r="D218" s="32"/>
      <c r="E218" s="32"/>
    </row>
    <row r="219" spans="1:5" hidden="1">
      <c r="A219"/>
      <c r="B219" s="32"/>
      <c r="C219" s="32"/>
      <c r="D219" s="32"/>
      <c r="E219" s="32"/>
    </row>
    <row r="220" spans="1:5" hidden="1">
      <c r="A220"/>
      <c r="B220" s="32"/>
      <c r="C220" s="32"/>
      <c r="D220" s="32"/>
      <c r="E220" s="32"/>
    </row>
    <row r="221" spans="1:5" hidden="1">
      <c r="A221"/>
      <c r="B221" s="32"/>
      <c r="C221" s="32"/>
      <c r="D221" s="32"/>
      <c r="E221" s="32"/>
    </row>
    <row r="222" spans="1:5" hidden="1">
      <c r="A222"/>
      <c r="B222" s="32"/>
      <c r="C222" s="32"/>
      <c r="D222" s="32"/>
      <c r="E222" s="32"/>
    </row>
    <row r="223" spans="1:5" hidden="1"/>
    <row r="224" spans="1:5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</sheetData>
  <mergeCells count="7">
    <mergeCell ref="D11:E11"/>
    <mergeCell ref="B8:E8"/>
    <mergeCell ref="B9:E9"/>
    <mergeCell ref="B10:E10"/>
    <mergeCell ref="B2:E2"/>
    <mergeCell ref="B3:E3"/>
    <mergeCell ref="B7:E7"/>
  </mergeCells>
  <phoneticPr fontId="0" type="noConversion"/>
  <printOptions horizontalCentered="1" verticalCentered="1"/>
  <pageMargins left="0.39370078740157483" right="0" top="0" bottom="0" header="0" footer="0.78740157480314965"/>
  <pageSetup paperSize="9" orientation="landscape" r:id="rId1"/>
  <headerFooter alignWithMargins="0">
    <oddFooter>&amp;C&amp;12 5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AQ1396"/>
  <sheetViews>
    <sheetView topLeftCell="A134" zoomScale="75" zoomScaleNormal="75" workbookViewId="0">
      <selection activeCell="F141" sqref="F141"/>
    </sheetView>
  </sheetViews>
  <sheetFormatPr baseColWidth="10" defaultColWidth="0" defaultRowHeight="11.25" zeroHeight="1"/>
  <cols>
    <col min="1" max="1" width="6.28515625" style="54" customWidth="1"/>
    <col min="2" max="2" width="31.28515625" style="32" customWidth="1"/>
    <col min="3" max="5" width="18.7109375" style="349" customWidth="1"/>
    <col min="6" max="8" width="18.7109375" style="32" customWidth="1"/>
    <col min="9" max="9" width="30.85546875" style="349" customWidth="1"/>
    <col min="10" max="13" width="15.7109375" style="54" customWidth="1"/>
    <col min="14" max="23" width="15.7109375" style="54" hidden="1" customWidth="1"/>
    <col min="24" max="29" width="0" style="54" hidden="1" customWidth="1"/>
    <col min="30" max="43" width="0" style="32" hidden="1" customWidth="1"/>
    <col min="44" max="16384" width="11.42578125" style="32" hidden="1"/>
  </cols>
  <sheetData>
    <row r="1" spans="1:29" s="54" customFormat="1">
      <c r="C1" s="341"/>
      <c r="D1" s="341"/>
      <c r="E1" s="341"/>
      <c r="I1" s="341"/>
    </row>
    <row r="2" spans="1:29" s="54" customFormat="1" ht="32.25" customHeight="1">
      <c r="C2" s="341"/>
      <c r="D2" s="341"/>
      <c r="E2" s="341"/>
      <c r="I2" s="341"/>
    </row>
    <row r="3" spans="1:29" s="54" customFormat="1" ht="72.75" customHeight="1">
      <c r="C3" s="341"/>
      <c r="D3" s="341"/>
      <c r="E3" s="341"/>
      <c r="I3" s="341"/>
    </row>
    <row r="4" spans="1:29" s="54" customFormat="1">
      <c r="C4" s="341"/>
      <c r="D4" s="341"/>
      <c r="E4" s="341"/>
      <c r="I4" s="341"/>
    </row>
    <row r="5" spans="1:29" ht="68.25" customHeight="1">
      <c r="B5" s="1241" t="s">
        <v>29</v>
      </c>
      <c r="C5" s="1241"/>
      <c r="D5" s="1241"/>
      <c r="E5" s="1241"/>
      <c r="F5" s="1241"/>
      <c r="G5" s="1241"/>
      <c r="H5" s="1241"/>
      <c r="I5" s="1241"/>
    </row>
    <row r="6" spans="1:29" ht="39" customHeight="1">
      <c r="B6" s="1242" t="s">
        <v>529</v>
      </c>
      <c r="C6" s="1242"/>
      <c r="D6" s="1242"/>
      <c r="E6" s="1242"/>
      <c r="F6" s="1242"/>
      <c r="G6" s="1242"/>
      <c r="H6" s="1242"/>
      <c r="I6" s="1242"/>
    </row>
    <row r="7" spans="1:29" ht="19.5" customHeight="1">
      <c r="B7" s="1244" t="s">
        <v>32</v>
      </c>
      <c r="C7" s="1243" t="s">
        <v>156</v>
      </c>
      <c r="D7" s="1243"/>
      <c r="E7" s="1243"/>
      <c r="F7" s="937" t="s">
        <v>477</v>
      </c>
      <c r="G7" s="937" t="s">
        <v>477</v>
      </c>
      <c r="H7" s="937" t="s">
        <v>30</v>
      </c>
      <c r="I7" s="1247" t="s">
        <v>31</v>
      </c>
    </row>
    <row r="8" spans="1:29" s="31" customFormat="1" ht="23.25" customHeight="1">
      <c r="A8" s="56"/>
      <c r="B8" s="1245"/>
      <c r="C8" s="332" t="s">
        <v>33</v>
      </c>
      <c r="D8" s="332" t="s">
        <v>34</v>
      </c>
      <c r="E8" s="332" t="s">
        <v>35</v>
      </c>
      <c r="F8" s="332" t="s">
        <v>207</v>
      </c>
      <c r="G8" s="332" t="s">
        <v>208</v>
      </c>
      <c r="H8" s="332" t="s">
        <v>36</v>
      </c>
      <c r="I8" s="1248"/>
      <c r="J8" s="88"/>
      <c r="K8" s="88"/>
      <c r="L8" s="88"/>
      <c r="M8" s="88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</row>
    <row r="9" spans="1:29" s="31" customFormat="1" ht="39.75" customHeight="1">
      <c r="A9" s="56"/>
      <c r="B9" s="1237" t="s">
        <v>217</v>
      </c>
      <c r="C9" s="1238"/>
      <c r="D9" s="1238"/>
      <c r="E9" s="1238"/>
      <c r="F9" s="1238"/>
      <c r="G9" s="1238"/>
      <c r="H9" s="1238"/>
      <c r="I9" s="1240"/>
      <c r="J9" s="88"/>
      <c r="K9" s="88"/>
      <c r="L9" s="88"/>
      <c r="M9" s="88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</row>
    <row r="10" spans="1:29" ht="24.95" customHeight="1">
      <c r="B10" s="539" t="s">
        <v>300</v>
      </c>
      <c r="C10" s="536"/>
      <c r="D10" s="537">
        <v>1</v>
      </c>
      <c r="E10" s="536"/>
      <c r="F10" s="540">
        <v>40532</v>
      </c>
      <c r="G10" s="540">
        <v>40548</v>
      </c>
      <c r="H10" s="541">
        <v>10241</v>
      </c>
      <c r="I10" s="566" t="s">
        <v>209</v>
      </c>
      <c r="J10" s="55"/>
      <c r="K10" s="55"/>
      <c r="L10" s="55"/>
      <c r="M10" s="55"/>
    </row>
    <row r="11" spans="1:29" ht="24.95" customHeight="1">
      <c r="B11" s="542" t="s">
        <v>301</v>
      </c>
      <c r="C11" s="536"/>
      <c r="D11" s="537" t="s">
        <v>214</v>
      </c>
      <c r="E11" s="536"/>
      <c r="F11" s="543">
        <v>40567</v>
      </c>
      <c r="G11" s="543">
        <v>40596</v>
      </c>
      <c r="H11" s="544" t="s">
        <v>318</v>
      </c>
      <c r="I11" s="566" t="s">
        <v>209</v>
      </c>
      <c r="J11" s="55"/>
      <c r="K11" s="55"/>
      <c r="L11" s="55"/>
      <c r="M11" s="55"/>
    </row>
    <row r="12" spans="1:29" ht="24.95" customHeight="1">
      <c r="B12" s="542" t="s">
        <v>302</v>
      </c>
      <c r="C12" s="536"/>
      <c r="D12" s="537">
        <v>1</v>
      </c>
      <c r="E12" s="536"/>
      <c r="F12" s="543">
        <v>40568</v>
      </c>
      <c r="G12" s="545">
        <v>40588</v>
      </c>
      <c r="H12" s="546" t="s">
        <v>319</v>
      </c>
      <c r="I12" s="566" t="s">
        <v>209</v>
      </c>
      <c r="J12" s="55"/>
      <c r="K12" s="55"/>
      <c r="L12" s="55"/>
      <c r="M12" s="55"/>
    </row>
    <row r="13" spans="1:29" ht="24.95" customHeight="1">
      <c r="B13" s="542" t="s">
        <v>303</v>
      </c>
      <c r="C13" s="536">
        <v>1</v>
      </c>
      <c r="D13" s="537"/>
      <c r="E13" s="536"/>
      <c r="F13" s="543">
        <v>40579</v>
      </c>
      <c r="G13" s="547">
        <v>40618</v>
      </c>
      <c r="H13" s="544" t="s">
        <v>320</v>
      </c>
      <c r="I13" s="544" t="s">
        <v>210</v>
      </c>
      <c r="J13" s="55"/>
      <c r="K13" s="55"/>
      <c r="L13" s="55"/>
      <c r="M13" s="55"/>
    </row>
    <row r="14" spans="1:29" ht="24.95" customHeight="1">
      <c r="B14" s="542" t="s">
        <v>304</v>
      </c>
      <c r="C14" s="538"/>
      <c r="D14" s="537">
        <v>1</v>
      </c>
      <c r="E14" s="538"/>
      <c r="F14" s="543">
        <v>40599</v>
      </c>
      <c r="G14" s="547">
        <v>40624</v>
      </c>
      <c r="H14" s="544" t="s">
        <v>321</v>
      </c>
      <c r="I14" s="566" t="s">
        <v>209</v>
      </c>
      <c r="J14" s="55"/>
      <c r="K14" s="55"/>
      <c r="L14" s="55"/>
      <c r="M14" s="55"/>
    </row>
    <row r="15" spans="1:29" ht="24.95" customHeight="1">
      <c r="B15" s="542" t="s">
        <v>305</v>
      </c>
      <c r="C15" s="536"/>
      <c r="D15" s="537">
        <v>1</v>
      </c>
      <c r="E15" s="536"/>
      <c r="F15" s="543">
        <v>40633</v>
      </c>
      <c r="G15" s="543">
        <v>40684</v>
      </c>
      <c r="H15" s="544" t="s">
        <v>322</v>
      </c>
      <c r="I15" s="566" t="s">
        <v>323</v>
      </c>
      <c r="J15" s="55"/>
      <c r="K15" s="55"/>
      <c r="L15" s="55"/>
      <c r="M15" s="55"/>
    </row>
    <row r="16" spans="1:29" ht="24.95" customHeight="1">
      <c r="B16" s="542" t="s">
        <v>306</v>
      </c>
      <c r="C16" s="536"/>
      <c r="D16" s="537">
        <v>1</v>
      </c>
      <c r="E16" s="536"/>
      <c r="F16" s="543">
        <v>40619</v>
      </c>
      <c r="G16" s="543">
        <v>40652</v>
      </c>
      <c r="H16" s="544" t="s">
        <v>324</v>
      </c>
      <c r="I16" s="566" t="s">
        <v>323</v>
      </c>
      <c r="J16" s="55"/>
      <c r="K16" s="55"/>
      <c r="L16" s="55"/>
      <c r="M16" s="55"/>
    </row>
    <row r="17" spans="2:13" ht="24.95" customHeight="1">
      <c r="B17" s="542" t="s">
        <v>307</v>
      </c>
      <c r="C17" s="536"/>
      <c r="D17" s="537">
        <v>1</v>
      </c>
      <c r="E17" s="536"/>
      <c r="F17" s="543">
        <v>40637</v>
      </c>
      <c r="G17" s="547">
        <v>40666</v>
      </c>
      <c r="H17" s="544" t="s">
        <v>325</v>
      </c>
      <c r="I17" s="566" t="s">
        <v>209</v>
      </c>
      <c r="J17" s="55"/>
      <c r="K17" s="55"/>
      <c r="L17" s="55"/>
      <c r="M17" s="55"/>
    </row>
    <row r="18" spans="2:13" ht="24.95" customHeight="1">
      <c r="B18" s="542" t="s">
        <v>308</v>
      </c>
      <c r="C18" s="536"/>
      <c r="D18" s="537"/>
      <c r="E18" s="536">
        <v>1</v>
      </c>
      <c r="F18" s="543">
        <v>40637</v>
      </c>
      <c r="G18" s="547">
        <v>40652</v>
      </c>
      <c r="H18" s="544" t="s">
        <v>326</v>
      </c>
      <c r="I18" s="566" t="s">
        <v>210</v>
      </c>
      <c r="J18" s="55"/>
      <c r="K18" s="55"/>
      <c r="L18" s="55"/>
      <c r="M18" s="55"/>
    </row>
    <row r="19" spans="2:13" ht="24.95" customHeight="1">
      <c r="B19" s="548" t="s">
        <v>309</v>
      </c>
      <c r="C19" s="536"/>
      <c r="D19" s="537">
        <v>1</v>
      </c>
      <c r="E19" s="536"/>
      <c r="F19" s="543">
        <v>40658</v>
      </c>
      <c r="G19" s="547">
        <v>40689</v>
      </c>
      <c r="H19" s="546" t="s">
        <v>327</v>
      </c>
      <c r="I19" s="566" t="s">
        <v>209</v>
      </c>
      <c r="J19" s="55"/>
      <c r="K19" s="55"/>
      <c r="L19" s="55"/>
      <c r="M19" s="55"/>
    </row>
    <row r="20" spans="2:13" ht="24.95" customHeight="1">
      <c r="B20" s="542" t="s">
        <v>310</v>
      </c>
      <c r="C20" s="536"/>
      <c r="D20" s="537">
        <v>1</v>
      </c>
      <c r="E20" s="536"/>
      <c r="F20" s="543">
        <v>40664</v>
      </c>
      <c r="G20" s="547">
        <v>40684</v>
      </c>
      <c r="H20" s="544" t="s">
        <v>328</v>
      </c>
      <c r="I20" s="566" t="s">
        <v>209</v>
      </c>
      <c r="J20" s="55"/>
      <c r="K20" s="55"/>
      <c r="L20" s="55"/>
      <c r="M20" s="55"/>
    </row>
    <row r="21" spans="2:13" ht="24.95" customHeight="1">
      <c r="B21" s="542" t="s">
        <v>311</v>
      </c>
      <c r="C21" s="536"/>
      <c r="D21" s="537">
        <v>1</v>
      </c>
      <c r="E21" s="536"/>
      <c r="F21" s="543">
        <v>40678</v>
      </c>
      <c r="G21" s="547">
        <v>40707</v>
      </c>
      <c r="H21" s="544" t="s">
        <v>329</v>
      </c>
      <c r="I21" s="566" t="s">
        <v>323</v>
      </c>
      <c r="J21" s="55"/>
      <c r="K21" s="55"/>
      <c r="L21" s="55"/>
      <c r="M21" s="55"/>
    </row>
    <row r="22" spans="2:13" ht="24.95" customHeight="1">
      <c r="B22" s="542" t="s">
        <v>312</v>
      </c>
      <c r="C22" s="536"/>
      <c r="D22" s="537">
        <v>1</v>
      </c>
      <c r="E22" s="536"/>
      <c r="F22" s="543">
        <v>40678</v>
      </c>
      <c r="G22" s="547">
        <v>40701</v>
      </c>
      <c r="H22" s="544" t="s">
        <v>330</v>
      </c>
      <c r="I22" s="566" t="s">
        <v>323</v>
      </c>
      <c r="J22" s="55"/>
      <c r="K22" s="55"/>
      <c r="L22" s="55"/>
      <c r="M22" s="55"/>
    </row>
    <row r="23" spans="2:13" ht="24.95" customHeight="1">
      <c r="B23" s="542" t="s">
        <v>313</v>
      </c>
      <c r="C23" s="536"/>
      <c r="D23" s="537">
        <v>1</v>
      </c>
      <c r="E23" s="536"/>
      <c r="F23" s="543">
        <v>40702</v>
      </c>
      <c r="G23" s="543">
        <v>40724</v>
      </c>
      <c r="H23" s="544" t="s">
        <v>586</v>
      </c>
      <c r="I23" s="566" t="s">
        <v>209</v>
      </c>
      <c r="J23" s="55"/>
      <c r="K23" s="55"/>
      <c r="L23" s="55"/>
      <c r="M23" s="55"/>
    </row>
    <row r="24" spans="2:13" ht="24.95" customHeight="1">
      <c r="B24" s="548" t="s">
        <v>314</v>
      </c>
      <c r="C24" s="536"/>
      <c r="D24" s="537"/>
      <c r="E24" s="536">
        <v>1</v>
      </c>
      <c r="F24" s="543">
        <v>40703</v>
      </c>
      <c r="G24" s="547">
        <v>40723</v>
      </c>
      <c r="H24" s="544" t="s">
        <v>587</v>
      </c>
      <c r="I24" s="567" t="s">
        <v>210</v>
      </c>
      <c r="J24" s="55"/>
      <c r="K24" s="55"/>
      <c r="L24" s="55"/>
      <c r="M24" s="55"/>
    </row>
    <row r="25" spans="2:13" ht="24.95" customHeight="1">
      <c r="B25" s="542" t="s">
        <v>315</v>
      </c>
      <c r="C25" s="536"/>
      <c r="D25" s="537">
        <v>1</v>
      </c>
      <c r="E25" s="536"/>
      <c r="F25" s="540">
        <v>40685</v>
      </c>
      <c r="G25" s="547">
        <v>40705</v>
      </c>
      <c r="H25" s="544" t="s">
        <v>332</v>
      </c>
      <c r="I25" s="541" t="s">
        <v>212</v>
      </c>
      <c r="J25" s="55"/>
      <c r="K25" s="55"/>
      <c r="L25" s="55"/>
      <c r="M25" s="55"/>
    </row>
    <row r="26" spans="2:13" ht="24.95" customHeight="1">
      <c r="B26" s="542" t="s">
        <v>316</v>
      </c>
      <c r="C26" s="536"/>
      <c r="D26" s="537">
        <v>1</v>
      </c>
      <c r="E26" s="536"/>
      <c r="F26" s="543">
        <v>40708</v>
      </c>
      <c r="G26" s="547">
        <v>40735</v>
      </c>
      <c r="H26" s="544" t="s">
        <v>588</v>
      </c>
      <c r="I26" s="541" t="s">
        <v>212</v>
      </c>
      <c r="J26" s="55"/>
      <c r="K26" s="55"/>
      <c r="L26" s="55"/>
      <c r="M26" s="55"/>
    </row>
    <row r="27" spans="2:13" ht="24.95" customHeight="1">
      <c r="B27" s="542" t="s">
        <v>317</v>
      </c>
      <c r="C27" s="536"/>
      <c r="D27" s="537">
        <v>1</v>
      </c>
      <c r="E27" s="536"/>
      <c r="F27" s="543">
        <v>40717</v>
      </c>
      <c r="G27" s="547">
        <v>40739</v>
      </c>
      <c r="H27" s="544" t="s">
        <v>589</v>
      </c>
      <c r="I27" s="541" t="s">
        <v>212</v>
      </c>
      <c r="J27" s="55"/>
      <c r="K27" s="55"/>
      <c r="L27" s="55"/>
      <c r="M27" s="55"/>
    </row>
    <row r="28" spans="2:13" ht="24.95" customHeight="1">
      <c r="B28" s="548" t="s">
        <v>555</v>
      </c>
      <c r="C28" s="536"/>
      <c r="D28" s="537">
        <v>1</v>
      </c>
      <c r="E28" s="536"/>
      <c r="F28" s="543">
        <v>40722</v>
      </c>
      <c r="G28" s="549">
        <v>40746</v>
      </c>
      <c r="H28" s="550" t="s">
        <v>590</v>
      </c>
      <c r="I28" s="566" t="s">
        <v>219</v>
      </c>
      <c r="J28" s="55"/>
      <c r="K28" s="55"/>
      <c r="L28" s="55"/>
      <c r="M28" s="55"/>
    </row>
    <row r="29" spans="2:13" ht="24.95" customHeight="1">
      <c r="B29" s="551" t="s">
        <v>556</v>
      </c>
      <c r="C29" s="536"/>
      <c r="D29" s="537">
        <v>1</v>
      </c>
      <c r="E29" s="536"/>
      <c r="F29" s="552">
        <v>40727</v>
      </c>
      <c r="G29" s="553">
        <v>40745</v>
      </c>
      <c r="H29" s="554" t="s">
        <v>591</v>
      </c>
      <c r="I29" s="566" t="s">
        <v>212</v>
      </c>
      <c r="J29" s="55"/>
      <c r="K29" s="55"/>
      <c r="L29" s="55"/>
      <c r="M29" s="55"/>
    </row>
    <row r="30" spans="2:13" ht="24.95" customHeight="1">
      <c r="B30" s="542" t="s">
        <v>557</v>
      </c>
      <c r="C30" s="536"/>
      <c r="D30" s="537">
        <v>1</v>
      </c>
      <c r="E30" s="536"/>
      <c r="F30" s="540">
        <v>40750</v>
      </c>
      <c r="G30" s="547">
        <v>40773</v>
      </c>
      <c r="H30" s="544" t="s">
        <v>592</v>
      </c>
      <c r="I30" s="568" t="s">
        <v>593</v>
      </c>
      <c r="J30" s="55"/>
      <c r="K30" s="55"/>
      <c r="L30" s="55"/>
      <c r="M30" s="55"/>
    </row>
    <row r="31" spans="2:13" ht="24.95" customHeight="1">
      <c r="B31" s="542" t="s">
        <v>558</v>
      </c>
      <c r="C31" s="536"/>
      <c r="D31" s="537">
        <v>1</v>
      </c>
      <c r="E31" s="536"/>
      <c r="F31" s="543">
        <v>40740</v>
      </c>
      <c r="G31" s="549">
        <v>40764</v>
      </c>
      <c r="H31" s="544" t="s">
        <v>594</v>
      </c>
      <c r="I31" s="566" t="s">
        <v>212</v>
      </c>
      <c r="J31" s="55"/>
      <c r="K31" s="55"/>
      <c r="L31" s="55"/>
      <c r="M31" s="55"/>
    </row>
    <row r="32" spans="2:13" ht="24.95" customHeight="1">
      <c r="B32" s="542" t="s">
        <v>559</v>
      </c>
      <c r="C32" s="536"/>
      <c r="D32" s="537">
        <v>1</v>
      </c>
      <c r="E32" s="536"/>
      <c r="F32" s="543">
        <v>40758</v>
      </c>
      <c r="G32" s="543">
        <v>40786</v>
      </c>
      <c r="H32" s="549" t="s">
        <v>595</v>
      </c>
      <c r="I32" s="566" t="s">
        <v>219</v>
      </c>
      <c r="J32" s="55"/>
      <c r="K32" s="55"/>
      <c r="L32" s="55"/>
      <c r="M32" s="55"/>
    </row>
    <row r="33" spans="2:13" ht="24.95" customHeight="1">
      <c r="B33" s="555" t="s">
        <v>560</v>
      </c>
      <c r="C33" s="536"/>
      <c r="D33" s="537">
        <v>1</v>
      </c>
      <c r="E33" s="536"/>
      <c r="F33" s="552">
        <v>40758</v>
      </c>
      <c r="G33" s="556">
        <v>40786</v>
      </c>
      <c r="H33" s="557" t="s">
        <v>596</v>
      </c>
      <c r="I33" s="567" t="s">
        <v>219</v>
      </c>
      <c r="J33" s="55"/>
      <c r="K33" s="55"/>
      <c r="L33" s="55"/>
      <c r="M33" s="55"/>
    </row>
    <row r="34" spans="2:13" ht="24.95" customHeight="1">
      <c r="B34" s="542" t="s">
        <v>561</v>
      </c>
      <c r="C34" s="536"/>
      <c r="D34" s="537">
        <v>1</v>
      </c>
      <c r="E34" s="536"/>
      <c r="F34" s="540">
        <v>45149</v>
      </c>
      <c r="G34" s="547">
        <v>40800</v>
      </c>
      <c r="H34" s="544" t="s">
        <v>597</v>
      </c>
      <c r="I34" s="567" t="s">
        <v>212</v>
      </c>
      <c r="J34" s="55"/>
      <c r="K34" s="55"/>
      <c r="L34" s="55"/>
      <c r="M34" s="55"/>
    </row>
    <row r="35" spans="2:13" ht="24.95" customHeight="1">
      <c r="B35" s="558" t="s">
        <v>562</v>
      </c>
      <c r="C35" s="536"/>
      <c r="D35" s="537">
        <v>1</v>
      </c>
      <c r="E35" s="536"/>
      <c r="F35" s="543">
        <v>40746</v>
      </c>
      <c r="G35" s="559">
        <v>40767</v>
      </c>
      <c r="H35" s="560" t="s">
        <v>598</v>
      </c>
      <c r="I35" s="567" t="s">
        <v>212</v>
      </c>
      <c r="J35" s="55"/>
      <c r="K35" s="55"/>
      <c r="L35" s="55"/>
      <c r="M35" s="55"/>
    </row>
    <row r="36" spans="2:13" ht="24.95" customHeight="1">
      <c r="B36" s="555" t="s">
        <v>563</v>
      </c>
      <c r="C36" s="536"/>
      <c r="D36" s="537">
        <v>1</v>
      </c>
      <c r="E36" s="536"/>
      <c r="F36" s="552">
        <v>40784</v>
      </c>
      <c r="G36" s="552">
        <v>40810</v>
      </c>
      <c r="H36" s="554" t="s">
        <v>599</v>
      </c>
      <c r="I36" s="567" t="s">
        <v>212</v>
      </c>
      <c r="J36" s="55"/>
      <c r="K36" s="55"/>
      <c r="L36" s="55"/>
      <c r="M36" s="55"/>
    </row>
    <row r="37" spans="2:13" ht="24.95" customHeight="1">
      <c r="B37" s="542" t="s">
        <v>564</v>
      </c>
      <c r="C37" s="536"/>
      <c r="D37" s="537">
        <v>1</v>
      </c>
      <c r="E37" s="536"/>
      <c r="F37" s="540">
        <v>40766</v>
      </c>
      <c r="G37" s="547">
        <v>40792</v>
      </c>
      <c r="H37" s="544" t="s">
        <v>600</v>
      </c>
      <c r="I37" s="567" t="s">
        <v>212</v>
      </c>
      <c r="J37" s="55"/>
      <c r="K37" s="55"/>
      <c r="L37" s="55"/>
      <c r="M37" s="55"/>
    </row>
    <row r="38" spans="2:13" ht="24.95" customHeight="1">
      <c r="B38" s="555" t="s">
        <v>565</v>
      </c>
      <c r="C38" s="536"/>
      <c r="D38" s="537">
        <v>1</v>
      </c>
      <c r="E38" s="536"/>
      <c r="F38" s="552">
        <v>40799</v>
      </c>
      <c r="G38" s="552">
        <v>40825</v>
      </c>
      <c r="H38" s="554" t="s">
        <v>601</v>
      </c>
      <c r="I38" s="567" t="s">
        <v>219</v>
      </c>
      <c r="J38" s="55"/>
      <c r="K38" s="55"/>
      <c r="L38" s="55"/>
      <c r="M38" s="55"/>
    </row>
    <row r="39" spans="2:13" ht="24.95" customHeight="1">
      <c r="B39" s="555" t="s">
        <v>566</v>
      </c>
      <c r="C39" s="536"/>
      <c r="D39" s="537">
        <v>1</v>
      </c>
      <c r="E39" s="536"/>
      <c r="F39" s="552">
        <v>40802</v>
      </c>
      <c r="G39" s="552">
        <v>40822</v>
      </c>
      <c r="H39" s="554" t="s">
        <v>602</v>
      </c>
      <c r="I39" s="567" t="s">
        <v>212</v>
      </c>
      <c r="J39" s="55"/>
      <c r="K39" s="55"/>
      <c r="L39" s="55"/>
      <c r="M39" s="55"/>
    </row>
    <row r="40" spans="2:13" ht="24.95" customHeight="1">
      <c r="B40" s="542" t="s">
        <v>567</v>
      </c>
      <c r="C40" s="536"/>
      <c r="D40" s="537">
        <v>1</v>
      </c>
      <c r="E40" s="536"/>
      <c r="F40" s="540">
        <v>40803</v>
      </c>
      <c r="G40" s="547">
        <v>40824</v>
      </c>
      <c r="H40" s="544" t="s">
        <v>603</v>
      </c>
      <c r="I40" s="567" t="s">
        <v>212</v>
      </c>
      <c r="J40" s="55"/>
      <c r="K40" s="55"/>
      <c r="L40" s="55"/>
      <c r="M40" s="55"/>
    </row>
    <row r="41" spans="2:13" ht="24.95" customHeight="1">
      <c r="B41" s="542" t="s">
        <v>568</v>
      </c>
      <c r="C41" s="536"/>
      <c r="D41" s="537">
        <v>1</v>
      </c>
      <c r="E41" s="536"/>
      <c r="F41" s="540">
        <v>40806</v>
      </c>
      <c r="G41" s="547">
        <v>40834</v>
      </c>
      <c r="H41" s="544" t="s">
        <v>604</v>
      </c>
      <c r="I41" s="567" t="s">
        <v>212</v>
      </c>
      <c r="J41" s="55"/>
      <c r="K41" s="55"/>
      <c r="L41" s="55"/>
      <c r="M41" s="55"/>
    </row>
    <row r="42" spans="2:13" ht="24.95" customHeight="1">
      <c r="B42" s="542" t="s">
        <v>569</v>
      </c>
      <c r="C42" s="536"/>
      <c r="D42" s="537">
        <v>1</v>
      </c>
      <c r="E42" s="536"/>
      <c r="F42" s="540">
        <v>40806</v>
      </c>
      <c r="G42" s="547">
        <v>40827</v>
      </c>
      <c r="H42" s="544" t="s">
        <v>605</v>
      </c>
      <c r="I42" s="567" t="s">
        <v>212</v>
      </c>
      <c r="J42" s="55"/>
      <c r="K42" s="55"/>
      <c r="L42" s="55"/>
      <c r="M42" s="55"/>
    </row>
    <row r="43" spans="2:13" ht="24.95" customHeight="1">
      <c r="B43" s="561" t="s">
        <v>570</v>
      </c>
      <c r="C43" s="536"/>
      <c r="D43" s="537">
        <v>1</v>
      </c>
      <c r="E43" s="536"/>
      <c r="F43" s="543">
        <v>40824</v>
      </c>
      <c r="G43" s="543">
        <v>38302</v>
      </c>
      <c r="H43" s="544" t="s">
        <v>606</v>
      </c>
      <c r="I43" s="567" t="s">
        <v>210</v>
      </c>
      <c r="J43" s="55"/>
      <c r="K43" s="55"/>
      <c r="L43" s="55"/>
      <c r="M43" s="55"/>
    </row>
    <row r="44" spans="2:13" ht="24.95" customHeight="1">
      <c r="B44" s="542" t="s">
        <v>571</v>
      </c>
      <c r="C44" s="536"/>
      <c r="D44" s="537">
        <v>1</v>
      </c>
      <c r="E44" s="536"/>
      <c r="F44" s="543">
        <v>40833</v>
      </c>
      <c r="G44" s="543">
        <v>44511</v>
      </c>
      <c r="H44" s="544" t="s">
        <v>607</v>
      </c>
      <c r="I44" s="567" t="s">
        <v>212</v>
      </c>
      <c r="J44" s="55"/>
      <c r="K44" s="55"/>
      <c r="L44" s="55"/>
      <c r="M44" s="55"/>
    </row>
    <row r="45" spans="2:13" ht="24.95" customHeight="1">
      <c r="B45" s="558" t="s">
        <v>572</v>
      </c>
      <c r="C45" s="536"/>
      <c r="D45" s="537">
        <v>1</v>
      </c>
      <c r="E45" s="536"/>
      <c r="F45" s="562">
        <v>40840</v>
      </c>
      <c r="G45" s="563">
        <v>42685</v>
      </c>
      <c r="H45" s="560" t="s">
        <v>608</v>
      </c>
      <c r="I45" s="567" t="s">
        <v>212</v>
      </c>
      <c r="J45" s="55"/>
      <c r="K45" s="55"/>
      <c r="L45" s="55"/>
      <c r="M45" s="55"/>
    </row>
    <row r="46" spans="2:13" ht="24.95" customHeight="1">
      <c r="B46" s="542" t="s">
        <v>573</v>
      </c>
      <c r="C46" s="536">
        <v>1</v>
      </c>
      <c r="D46" s="537">
        <v>1</v>
      </c>
      <c r="E46" s="536"/>
      <c r="F46" s="562">
        <v>40840</v>
      </c>
      <c r="G46" s="564" t="s">
        <v>609</v>
      </c>
      <c r="H46" s="544" t="s">
        <v>610</v>
      </c>
      <c r="I46" s="567" t="s">
        <v>210</v>
      </c>
      <c r="J46" s="55"/>
      <c r="K46" s="55"/>
      <c r="L46" s="55"/>
      <c r="M46" s="55"/>
    </row>
    <row r="47" spans="2:13" ht="24.95" customHeight="1">
      <c r="B47" s="542" t="s">
        <v>574</v>
      </c>
      <c r="C47" s="536"/>
      <c r="D47" s="537">
        <v>1</v>
      </c>
      <c r="E47" s="536"/>
      <c r="F47" s="550" t="s">
        <v>611</v>
      </c>
      <c r="G47" s="564" t="s">
        <v>612</v>
      </c>
      <c r="H47" s="544" t="s">
        <v>613</v>
      </c>
      <c r="I47" s="567" t="s">
        <v>212</v>
      </c>
      <c r="J47" s="55"/>
      <c r="K47" s="55"/>
      <c r="L47" s="55"/>
      <c r="M47" s="55"/>
    </row>
    <row r="48" spans="2:13" ht="24.95" customHeight="1">
      <c r="B48" s="539" t="s">
        <v>575</v>
      </c>
      <c r="C48" s="536"/>
      <c r="D48" s="537">
        <v>1</v>
      </c>
      <c r="E48" s="536"/>
      <c r="F48" s="540">
        <v>40843</v>
      </c>
      <c r="G48" s="540">
        <v>40904</v>
      </c>
      <c r="H48" s="541" t="s">
        <v>614</v>
      </c>
      <c r="I48" s="567" t="s">
        <v>211</v>
      </c>
      <c r="J48" s="55"/>
      <c r="K48" s="55"/>
      <c r="L48" s="55"/>
      <c r="M48" s="55"/>
    </row>
    <row r="49" spans="1:29" ht="24.95" customHeight="1">
      <c r="B49" s="539" t="s">
        <v>576</v>
      </c>
      <c r="C49" s="536"/>
      <c r="D49" s="537">
        <v>1</v>
      </c>
      <c r="E49" s="536"/>
      <c r="F49" s="540">
        <v>40847</v>
      </c>
      <c r="G49" s="540">
        <v>45972</v>
      </c>
      <c r="H49" s="541" t="s">
        <v>615</v>
      </c>
      <c r="I49" s="567" t="s">
        <v>212</v>
      </c>
      <c r="J49" s="55"/>
      <c r="K49" s="55"/>
      <c r="L49" s="55"/>
      <c r="M49" s="55"/>
    </row>
    <row r="50" spans="1:29" ht="24.95" customHeight="1">
      <c r="B50" s="548" t="s">
        <v>577</v>
      </c>
      <c r="C50" s="536"/>
      <c r="D50" s="537">
        <v>1</v>
      </c>
      <c r="E50" s="536"/>
      <c r="F50" s="565">
        <v>40858</v>
      </c>
      <c r="G50" s="549">
        <v>40881</v>
      </c>
      <c r="H50" s="550" t="s">
        <v>616</v>
      </c>
      <c r="I50" s="566" t="s">
        <v>212</v>
      </c>
      <c r="J50" s="55"/>
      <c r="K50" s="55"/>
      <c r="L50" s="55"/>
      <c r="M50" s="55"/>
    </row>
    <row r="51" spans="1:29" ht="24.95" customHeight="1">
      <c r="B51" s="548" t="s">
        <v>578</v>
      </c>
      <c r="C51" s="536"/>
      <c r="D51" s="537">
        <v>1</v>
      </c>
      <c r="E51" s="536"/>
      <c r="F51" s="565">
        <v>40864</v>
      </c>
      <c r="G51" s="549">
        <v>40876</v>
      </c>
      <c r="H51" s="550" t="s">
        <v>617</v>
      </c>
      <c r="I51" s="566" t="s">
        <v>212</v>
      </c>
      <c r="J51" s="55"/>
      <c r="K51" s="55"/>
      <c r="L51" s="55"/>
      <c r="M51" s="55"/>
    </row>
    <row r="52" spans="1:29" ht="24.95" customHeight="1">
      <c r="B52" s="539" t="s">
        <v>579</v>
      </c>
      <c r="C52" s="536"/>
      <c r="D52" s="537">
        <v>1</v>
      </c>
      <c r="E52" s="536"/>
      <c r="F52" s="540">
        <v>40858</v>
      </c>
      <c r="G52" s="540">
        <v>40882</v>
      </c>
      <c r="H52" s="541" t="s">
        <v>618</v>
      </c>
      <c r="I52" s="566" t="s">
        <v>212</v>
      </c>
      <c r="J52" s="55"/>
      <c r="K52" s="55"/>
      <c r="L52" s="55"/>
      <c r="M52" s="55"/>
    </row>
    <row r="53" spans="1:29" ht="24.95" customHeight="1">
      <c r="B53" s="539" t="s">
        <v>580</v>
      </c>
      <c r="C53" s="536"/>
      <c r="D53" s="537">
        <v>1</v>
      </c>
      <c r="E53" s="536"/>
      <c r="F53" s="540">
        <v>40876</v>
      </c>
      <c r="G53" s="540">
        <v>40900</v>
      </c>
      <c r="H53" s="541" t="s">
        <v>619</v>
      </c>
      <c r="I53" s="566" t="s">
        <v>212</v>
      </c>
      <c r="J53" s="55"/>
      <c r="K53" s="55"/>
      <c r="L53" s="55"/>
      <c r="M53" s="55"/>
    </row>
    <row r="54" spans="1:29" ht="24.95" customHeight="1">
      <c r="B54" s="542" t="s">
        <v>581</v>
      </c>
      <c r="C54" s="536"/>
      <c r="D54" s="537"/>
      <c r="E54" s="536"/>
      <c r="F54" s="540">
        <v>40890</v>
      </c>
      <c r="G54" s="547" t="s">
        <v>331</v>
      </c>
      <c r="H54" s="544"/>
      <c r="I54" s="568" t="s">
        <v>219</v>
      </c>
      <c r="J54" s="55"/>
      <c r="K54" s="55"/>
      <c r="L54" s="55"/>
      <c r="M54" s="55"/>
    </row>
    <row r="55" spans="1:29" ht="24.95" customHeight="1">
      <c r="B55" s="539" t="s">
        <v>582</v>
      </c>
      <c r="C55" s="536"/>
      <c r="D55" s="537"/>
      <c r="E55" s="536"/>
      <c r="F55" s="540">
        <v>40889</v>
      </c>
      <c r="G55" s="540" t="s">
        <v>331</v>
      </c>
      <c r="H55" s="541"/>
      <c r="I55" s="566" t="s">
        <v>212</v>
      </c>
      <c r="J55" s="55"/>
      <c r="K55" s="55"/>
      <c r="L55" s="55"/>
      <c r="M55" s="55"/>
    </row>
    <row r="56" spans="1:29" ht="24.95" customHeight="1">
      <c r="B56" s="539" t="s">
        <v>583</v>
      </c>
      <c r="C56" s="536"/>
      <c r="D56" s="537"/>
      <c r="E56" s="536"/>
      <c r="F56" s="540">
        <v>40889</v>
      </c>
      <c r="G56" s="540" t="s">
        <v>331</v>
      </c>
      <c r="H56" s="541"/>
      <c r="I56" s="566" t="s">
        <v>212</v>
      </c>
      <c r="J56" s="55"/>
      <c r="K56" s="55"/>
      <c r="L56" s="55"/>
      <c r="M56" s="55"/>
    </row>
    <row r="57" spans="1:29" ht="24.95" customHeight="1">
      <c r="B57" s="539" t="s">
        <v>584</v>
      </c>
      <c r="C57" s="536"/>
      <c r="D57" s="537"/>
      <c r="E57" s="536"/>
      <c r="F57" s="540">
        <v>40894</v>
      </c>
      <c r="G57" s="540" t="s">
        <v>331</v>
      </c>
      <c r="H57" s="541"/>
      <c r="I57" s="569" t="s">
        <v>219</v>
      </c>
      <c r="J57" s="55"/>
      <c r="K57" s="55"/>
      <c r="L57" s="55"/>
      <c r="M57" s="55"/>
    </row>
    <row r="58" spans="1:29" ht="24.95" customHeight="1">
      <c r="B58" s="539" t="s">
        <v>585</v>
      </c>
      <c r="C58" s="536"/>
      <c r="D58" s="537"/>
      <c r="E58" s="536"/>
      <c r="F58" s="540">
        <v>40897</v>
      </c>
      <c r="G58" s="540" t="s">
        <v>331</v>
      </c>
      <c r="H58" s="541"/>
      <c r="I58" s="566" t="s">
        <v>212</v>
      </c>
      <c r="J58" s="55"/>
      <c r="K58" s="55"/>
      <c r="L58" s="55"/>
      <c r="M58" s="55"/>
    </row>
    <row r="59" spans="1:29" s="327" customFormat="1" ht="24.95" customHeight="1">
      <c r="A59" s="96"/>
      <c r="B59" s="1237" t="s">
        <v>178</v>
      </c>
      <c r="C59" s="1238"/>
      <c r="D59" s="1238"/>
      <c r="E59" s="1238"/>
      <c r="F59" s="1238"/>
      <c r="G59" s="1238"/>
      <c r="H59" s="1238"/>
      <c r="I59" s="1240"/>
      <c r="J59" s="574"/>
      <c r="K59" s="90"/>
      <c r="L59" s="90"/>
      <c r="M59" s="90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</row>
    <row r="60" spans="1:29" s="327" customFormat="1" ht="24.95" customHeight="1">
      <c r="A60" s="96"/>
      <c r="B60" s="589" t="s">
        <v>333</v>
      </c>
      <c r="C60" s="340"/>
      <c r="D60" s="351">
        <v>1</v>
      </c>
      <c r="E60" s="351"/>
      <c r="F60" s="590">
        <v>40502</v>
      </c>
      <c r="G60" s="591">
        <v>40545</v>
      </c>
      <c r="H60" s="592" t="s">
        <v>372</v>
      </c>
      <c r="I60" s="593" t="s">
        <v>211</v>
      </c>
      <c r="J60" s="574"/>
      <c r="K60" s="90"/>
      <c r="L60" s="90"/>
      <c r="M60" s="90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</row>
    <row r="61" spans="1:29" s="327" customFormat="1" ht="24.95" customHeight="1">
      <c r="A61" s="96"/>
      <c r="B61" s="578" t="s">
        <v>334</v>
      </c>
      <c r="C61" s="350"/>
      <c r="D61" s="351">
        <v>1</v>
      </c>
      <c r="E61" s="351"/>
      <c r="F61" s="590">
        <v>40526</v>
      </c>
      <c r="G61" s="591">
        <v>40545</v>
      </c>
      <c r="H61" s="592" t="s">
        <v>373</v>
      </c>
      <c r="I61" s="594" t="s">
        <v>374</v>
      </c>
      <c r="J61" s="574"/>
      <c r="K61" s="90"/>
      <c r="L61" s="90"/>
      <c r="M61" s="90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</row>
    <row r="62" spans="1:29" s="327" customFormat="1" ht="24.95" customHeight="1">
      <c r="A62" s="96"/>
      <c r="B62" s="916" t="s">
        <v>335</v>
      </c>
      <c r="C62" s="350"/>
      <c r="D62" s="351">
        <v>1</v>
      </c>
      <c r="E62" s="351"/>
      <c r="F62" s="590">
        <v>40541</v>
      </c>
      <c r="G62" s="591">
        <v>40566</v>
      </c>
      <c r="H62" s="592" t="s">
        <v>375</v>
      </c>
      <c r="I62" s="595" t="s">
        <v>212</v>
      </c>
      <c r="J62" s="574"/>
      <c r="K62" s="90"/>
      <c r="L62" s="90"/>
      <c r="M62" s="90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</row>
    <row r="63" spans="1:29" s="327" customFormat="1" ht="24.95" customHeight="1">
      <c r="A63" s="96"/>
      <c r="B63" s="576" t="s">
        <v>336</v>
      </c>
      <c r="C63" s="572"/>
      <c r="D63" s="351">
        <v>1</v>
      </c>
      <c r="E63" s="573"/>
      <c r="F63" s="540">
        <v>40544</v>
      </c>
      <c r="G63" s="540">
        <v>40555</v>
      </c>
      <c r="H63" s="577" t="s">
        <v>376</v>
      </c>
      <c r="I63" s="594" t="s">
        <v>374</v>
      </c>
      <c r="J63" s="574"/>
      <c r="K63" s="90"/>
      <c r="L63" s="90"/>
      <c r="M63" s="90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</row>
    <row r="64" spans="1:29" s="327" customFormat="1" ht="24.95" customHeight="1">
      <c r="A64" s="96"/>
      <c r="B64" s="576" t="s">
        <v>337</v>
      </c>
      <c r="C64" s="572"/>
      <c r="D64" s="351">
        <v>1</v>
      </c>
      <c r="E64" s="573"/>
      <c r="F64" s="540">
        <v>40549</v>
      </c>
      <c r="G64" s="540">
        <v>40567</v>
      </c>
      <c r="H64" s="577" t="s">
        <v>377</v>
      </c>
      <c r="I64" s="595" t="s">
        <v>212</v>
      </c>
      <c r="J64" s="574"/>
      <c r="K64" s="90"/>
      <c r="L64" s="90"/>
      <c r="M64" s="90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</row>
    <row r="65" spans="1:29" s="327" customFormat="1" ht="24.95" customHeight="1">
      <c r="A65" s="96"/>
      <c r="B65" s="596" t="s">
        <v>338</v>
      </c>
      <c r="C65" s="572"/>
      <c r="D65" s="351">
        <v>1</v>
      </c>
      <c r="E65" s="573"/>
      <c r="F65" s="590">
        <v>40556</v>
      </c>
      <c r="G65" s="591">
        <v>40571</v>
      </c>
      <c r="H65" s="592" t="s">
        <v>378</v>
      </c>
      <c r="I65" s="595" t="s">
        <v>212</v>
      </c>
      <c r="J65" s="574"/>
      <c r="K65" s="90"/>
      <c r="L65" s="90"/>
      <c r="M65" s="90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</row>
    <row r="66" spans="1:29" s="327" customFormat="1" ht="24.95" customHeight="1">
      <c r="A66" s="96"/>
      <c r="B66" s="578" t="s">
        <v>339</v>
      </c>
      <c r="C66" s="572"/>
      <c r="D66" s="351">
        <v>1</v>
      </c>
      <c r="E66" s="573"/>
      <c r="F66" s="540">
        <v>40558</v>
      </c>
      <c r="G66" s="597">
        <v>40567</v>
      </c>
      <c r="H66" s="598" t="s">
        <v>379</v>
      </c>
      <c r="I66" s="594" t="s">
        <v>380</v>
      </c>
      <c r="J66" s="574"/>
      <c r="K66" s="90"/>
      <c r="L66" s="90"/>
      <c r="M66" s="90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</row>
    <row r="67" spans="1:29" s="327" customFormat="1" ht="24.95" customHeight="1">
      <c r="A67" s="96"/>
      <c r="B67" s="578" t="s">
        <v>340</v>
      </c>
      <c r="C67" s="572"/>
      <c r="D67" s="351"/>
      <c r="E67" s="573">
        <v>1</v>
      </c>
      <c r="F67" s="590">
        <v>40558</v>
      </c>
      <c r="G67" s="591">
        <v>40580</v>
      </c>
      <c r="H67" s="592" t="s">
        <v>381</v>
      </c>
      <c r="I67" s="594" t="s">
        <v>380</v>
      </c>
      <c r="J67" s="574"/>
      <c r="K67" s="90"/>
      <c r="L67" s="90"/>
      <c r="M67" s="90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</row>
    <row r="68" spans="1:29" s="327" customFormat="1" ht="24.95" customHeight="1">
      <c r="A68" s="96"/>
      <c r="B68" s="578" t="s">
        <v>341</v>
      </c>
      <c r="C68" s="572"/>
      <c r="D68" s="351">
        <v>1</v>
      </c>
      <c r="E68" s="573"/>
      <c r="F68" s="599">
        <v>40568</v>
      </c>
      <c r="G68" s="600">
        <v>40595</v>
      </c>
      <c r="H68" s="598" t="s">
        <v>382</v>
      </c>
      <c r="I68" s="594" t="s">
        <v>380</v>
      </c>
      <c r="J68" s="574"/>
      <c r="K68" s="90"/>
      <c r="L68" s="90"/>
      <c r="M68" s="90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</row>
    <row r="69" spans="1:29" s="327" customFormat="1" ht="24.95" customHeight="1">
      <c r="A69" s="96"/>
      <c r="B69" s="578" t="s">
        <v>342</v>
      </c>
      <c r="C69" s="572"/>
      <c r="D69" s="351">
        <v>1</v>
      </c>
      <c r="E69" s="573"/>
      <c r="F69" s="540">
        <v>40586</v>
      </c>
      <c r="G69" s="600">
        <v>40610</v>
      </c>
      <c r="H69" s="598" t="s">
        <v>383</v>
      </c>
      <c r="I69" s="594" t="s">
        <v>380</v>
      </c>
      <c r="J69" s="574"/>
      <c r="K69" s="90"/>
      <c r="L69" s="90"/>
      <c r="M69" s="90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</row>
    <row r="70" spans="1:29" s="327" customFormat="1" ht="24.95" customHeight="1">
      <c r="A70" s="96"/>
      <c r="B70" s="576" t="s">
        <v>343</v>
      </c>
      <c r="C70" s="572"/>
      <c r="D70" s="351">
        <v>1</v>
      </c>
      <c r="E70" s="573"/>
      <c r="F70" s="590">
        <v>40576</v>
      </c>
      <c r="G70" s="591">
        <v>40594</v>
      </c>
      <c r="H70" s="592" t="s">
        <v>384</v>
      </c>
      <c r="I70" s="594" t="s">
        <v>380</v>
      </c>
      <c r="J70" s="574"/>
      <c r="K70" s="90"/>
      <c r="L70" s="90"/>
      <c r="M70" s="90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</row>
    <row r="71" spans="1:29" s="327" customFormat="1" ht="24.95" customHeight="1">
      <c r="A71" s="96"/>
      <c r="B71" s="578" t="s">
        <v>344</v>
      </c>
      <c r="C71" s="572"/>
      <c r="D71" s="351">
        <v>1</v>
      </c>
      <c r="E71" s="573"/>
      <c r="F71" s="540">
        <v>40600</v>
      </c>
      <c r="G71" s="597">
        <v>40621</v>
      </c>
      <c r="H71" s="598" t="s">
        <v>385</v>
      </c>
      <c r="I71" s="594" t="s">
        <v>380</v>
      </c>
      <c r="J71" s="78"/>
      <c r="K71" s="90"/>
      <c r="L71" s="90"/>
      <c r="M71" s="90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</row>
    <row r="72" spans="1:29" s="327" customFormat="1" ht="24.95" customHeight="1">
      <c r="A72" s="96"/>
      <c r="B72" s="578" t="s">
        <v>345</v>
      </c>
      <c r="C72" s="572"/>
      <c r="D72" s="351">
        <v>1</v>
      </c>
      <c r="E72" s="573"/>
      <c r="F72" s="590">
        <v>40593</v>
      </c>
      <c r="G72" s="591">
        <v>40602</v>
      </c>
      <c r="H72" s="592" t="s">
        <v>386</v>
      </c>
      <c r="I72" s="595" t="s">
        <v>212</v>
      </c>
      <c r="J72" s="78"/>
      <c r="K72" s="90"/>
      <c r="L72" s="90"/>
      <c r="M72" s="90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</row>
    <row r="73" spans="1:29" s="327" customFormat="1" ht="24.95" customHeight="1">
      <c r="A73" s="96"/>
      <c r="B73" s="578" t="s">
        <v>346</v>
      </c>
      <c r="C73" s="350">
        <v>1</v>
      </c>
      <c r="D73" s="351"/>
      <c r="E73" s="351"/>
      <c r="F73" s="599">
        <v>40611</v>
      </c>
      <c r="G73" s="599">
        <v>40622</v>
      </c>
      <c r="H73" s="598" t="s">
        <v>387</v>
      </c>
      <c r="I73" s="594" t="s">
        <v>380</v>
      </c>
      <c r="J73" s="574"/>
      <c r="K73" s="90"/>
      <c r="L73" s="90"/>
      <c r="M73" s="90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</row>
    <row r="74" spans="1:29" s="327" customFormat="1" ht="24.95" customHeight="1">
      <c r="A74" s="96"/>
      <c r="B74" s="578" t="s">
        <v>347</v>
      </c>
      <c r="C74" s="350"/>
      <c r="D74" s="351">
        <v>1</v>
      </c>
      <c r="E74" s="351"/>
      <c r="F74" s="590">
        <v>40614</v>
      </c>
      <c r="G74" s="590">
        <v>40622</v>
      </c>
      <c r="H74" s="592" t="s">
        <v>388</v>
      </c>
      <c r="I74" s="595" t="s">
        <v>212</v>
      </c>
      <c r="J74" s="574"/>
      <c r="K74" s="90"/>
      <c r="L74" s="90"/>
      <c r="M74" s="90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</row>
    <row r="75" spans="1:29" s="327" customFormat="1" ht="24.95" customHeight="1">
      <c r="A75" s="96"/>
      <c r="B75" s="578" t="s">
        <v>348</v>
      </c>
      <c r="C75" s="350"/>
      <c r="D75" s="351">
        <v>1</v>
      </c>
      <c r="E75" s="351"/>
      <c r="F75" s="590">
        <v>40621</v>
      </c>
      <c r="G75" s="597">
        <v>40638</v>
      </c>
      <c r="H75" s="598" t="s">
        <v>389</v>
      </c>
      <c r="I75" s="595" t="s">
        <v>212</v>
      </c>
      <c r="J75" s="574"/>
      <c r="K75" s="90"/>
      <c r="L75" s="90"/>
      <c r="M75" s="90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</row>
    <row r="76" spans="1:29" s="327" customFormat="1" ht="24.95" customHeight="1">
      <c r="A76" s="96"/>
      <c r="B76" s="576" t="s">
        <v>349</v>
      </c>
      <c r="C76" s="350"/>
      <c r="D76" s="351">
        <v>1</v>
      </c>
      <c r="E76" s="351"/>
      <c r="F76" s="590">
        <v>40621</v>
      </c>
      <c r="G76" s="597">
        <v>40637</v>
      </c>
      <c r="H76" s="598" t="s">
        <v>390</v>
      </c>
      <c r="I76" s="594" t="s">
        <v>380</v>
      </c>
      <c r="J76" s="574"/>
      <c r="K76" s="90"/>
      <c r="L76" s="90"/>
      <c r="M76" s="90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</row>
    <row r="77" spans="1:29" s="327" customFormat="1" ht="24.95" customHeight="1">
      <c r="A77" s="96"/>
      <c r="B77" s="578" t="s">
        <v>350</v>
      </c>
      <c r="C77" s="350"/>
      <c r="D77" s="351">
        <v>1</v>
      </c>
      <c r="E77" s="351"/>
      <c r="F77" s="590">
        <v>40632</v>
      </c>
      <c r="G77" s="597">
        <v>40648</v>
      </c>
      <c r="H77" s="592" t="s">
        <v>664</v>
      </c>
      <c r="I77" s="594" t="s">
        <v>380</v>
      </c>
      <c r="J77" s="574"/>
      <c r="K77" s="90"/>
      <c r="L77" s="90"/>
      <c r="M77" s="90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</row>
    <row r="78" spans="1:29" s="327" customFormat="1" ht="24.95" customHeight="1">
      <c r="A78" s="96"/>
      <c r="B78" s="576" t="s">
        <v>351</v>
      </c>
      <c r="C78" s="350"/>
      <c r="D78" s="351">
        <v>1</v>
      </c>
      <c r="E78" s="351"/>
      <c r="F78" s="540">
        <v>40647</v>
      </c>
      <c r="G78" s="597">
        <v>40663</v>
      </c>
      <c r="H78" s="598" t="s">
        <v>391</v>
      </c>
      <c r="I78" s="594" t="s">
        <v>380</v>
      </c>
      <c r="J78" s="574"/>
      <c r="K78" s="90"/>
      <c r="L78" s="90"/>
      <c r="M78" s="90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</row>
    <row r="79" spans="1:29" s="327" customFormat="1" ht="24.95" customHeight="1">
      <c r="A79" s="96"/>
      <c r="B79" s="578" t="s">
        <v>352</v>
      </c>
      <c r="C79" s="350"/>
      <c r="D79" s="351">
        <v>1</v>
      </c>
      <c r="E79" s="351"/>
      <c r="F79" s="599">
        <v>40651</v>
      </c>
      <c r="G79" s="600">
        <v>40663</v>
      </c>
      <c r="H79" s="598" t="s">
        <v>392</v>
      </c>
      <c r="I79" s="594" t="s">
        <v>380</v>
      </c>
      <c r="J79" s="574"/>
      <c r="K79" s="90"/>
      <c r="L79" s="90"/>
      <c r="M79" s="90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</row>
    <row r="80" spans="1:29" s="327" customFormat="1" ht="24.95" customHeight="1">
      <c r="A80" s="96"/>
      <c r="B80" s="578" t="s">
        <v>353</v>
      </c>
      <c r="C80" s="350"/>
      <c r="D80" s="351">
        <v>1</v>
      </c>
      <c r="E80" s="351"/>
      <c r="F80" s="590">
        <v>40654</v>
      </c>
      <c r="G80" s="591">
        <v>40672</v>
      </c>
      <c r="H80" s="592" t="s">
        <v>393</v>
      </c>
      <c r="I80" s="594" t="s">
        <v>380</v>
      </c>
      <c r="J80" s="574"/>
      <c r="K80" s="90"/>
      <c r="L80" s="90"/>
      <c r="M80" s="90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</row>
    <row r="81" spans="1:29" s="327" customFormat="1" ht="24.95" customHeight="1">
      <c r="A81" s="96"/>
      <c r="B81" s="578" t="s">
        <v>354</v>
      </c>
      <c r="C81" s="350"/>
      <c r="D81" s="351">
        <v>1</v>
      </c>
      <c r="E81" s="351"/>
      <c r="F81" s="590">
        <v>40654</v>
      </c>
      <c r="G81" s="591">
        <v>40673</v>
      </c>
      <c r="H81" s="592" t="s">
        <v>394</v>
      </c>
      <c r="I81" s="594" t="s">
        <v>395</v>
      </c>
      <c r="J81" s="574"/>
      <c r="K81" s="90"/>
      <c r="L81" s="90"/>
      <c r="M81" s="90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</row>
    <row r="82" spans="1:29" s="327" customFormat="1" ht="24.95" customHeight="1">
      <c r="A82" s="96"/>
      <c r="B82" s="578" t="s">
        <v>355</v>
      </c>
      <c r="C82" s="350"/>
      <c r="D82" s="351">
        <v>1</v>
      </c>
      <c r="E82" s="351"/>
      <c r="F82" s="540">
        <v>40652</v>
      </c>
      <c r="G82" s="600">
        <v>40664</v>
      </c>
      <c r="H82" s="598" t="s">
        <v>396</v>
      </c>
      <c r="I82" s="594" t="s">
        <v>380</v>
      </c>
      <c r="J82" s="574"/>
      <c r="K82" s="90"/>
      <c r="L82" s="90"/>
      <c r="M82" s="90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</row>
    <row r="83" spans="1:29" s="327" customFormat="1" ht="24.95" customHeight="1">
      <c r="A83" s="96"/>
      <c r="B83" s="578" t="s">
        <v>356</v>
      </c>
      <c r="C83" s="350"/>
      <c r="D83" s="351">
        <v>1</v>
      </c>
      <c r="E83" s="351"/>
      <c r="F83" s="540">
        <v>40661</v>
      </c>
      <c r="G83" s="597">
        <v>40675</v>
      </c>
      <c r="H83" s="598" t="s">
        <v>397</v>
      </c>
      <c r="I83" s="595" t="s">
        <v>212</v>
      </c>
      <c r="J83" s="574"/>
      <c r="K83" s="90"/>
      <c r="L83" s="90"/>
      <c r="M83" s="90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</row>
    <row r="84" spans="1:29" s="327" customFormat="1" ht="24.95" customHeight="1">
      <c r="A84" s="96"/>
      <c r="B84" s="578" t="s">
        <v>357</v>
      </c>
      <c r="C84" s="350"/>
      <c r="D84" s="351"/>
      <c r="E84" s="351">
        <v>1</v>
      </c>
      <c r="F84" s="590">
        <v>40667</v>
      </c>
      <c r="G84" s="597">
        <v>40689</v>
      </c>
      <c r="H84" s="592" t="s">
        <v>398</v>
      </c>
      <c r="I84" s="594" t="s">
        <v>380</v>
      </c>
      <c r="J84" s="574"/>
      <c r="K84" s="90"/>
      <c r="L84" s="90"/>
      <c r="M84" s="90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</row>
    <row r="85" spans="1:29" s="327" customFormat="1" ht="24.95" customHeight="1">
      <c r="A85" s="96"/>
      <c r="B85" s="578" t="s">
        <v>358</v>
      </c>
      <c r="C85" s="350"/>
      <c r="D85" s="351">
        <v>1</v>
      </c>
      <c r="E85" s="351"/>
      <c r="F85" s="601">
        <v>40674</v>
      </c>
      <c r="G85" s="601">
        <v>40685</v>
      </c>
      <c r="H85" s="602" t="s">
        <v>399</v>
      </c>
      <c r="I85" s="594" t="s">
        <v>380</v>
      </c>
      <c r="J85" s="574"/>
      <c r="K85" s="90"/>
      <c r="L85" s="90"/>
      <c r="M85" s="90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</row>
    <row r="86" spans="1:29" s="327" customFormat="1" ht="24.95" customHeight="1">
      <c r="A86" s="96"/>
      <c r="B86" s="578" t="s">
        <v>359</v>
      </c>
      <c r="C86" s="350"/>
      <c r="D86" s="351">
        <v>1</v>
      </c>
      <c r="E86" s="351"/>
      <c r="F86" s="540">
        <v>40675</v>
      </c>
      <c r="G86" s="603">
        <v>40688</v>
      </c>
      <c r="H86" s="580" t="s">
        <v>400</v>
      </c>
      <c r="I86" s="594" t="s">
        <v>380</v>
      </c>
      <c r="J86" s="574"/>
      <c r="K86" s="90"/>
      <c r="L86" s="90"/>
      <c r="M86" s="90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</row>
    <row r="87" spans="1:29" s="327" customFormat="1" ht="24.95" customHeight="1">
      <c r="A87" s="96"/>
      <c r="B87" s="578" t="s">
        <v>620</v>
      </c>
      <c r="C87" s="350"/>
      <c r="D87" s="351">
        <v>1</v>
      </c>
      <c r="E87" s="351"/>
      <c r="F87" s="540">
        <v>40698</v>
      </c>
      <c r="G87" s="597">
        <v>40719</v>
      </c>
      <c r="H87" s="598" t="s">
        <v>665</v>
      </c>
      <c r="I87" s="594" t="s">
        <v>380</v>
      </c>
      <c r="J87" s="574"/>
      <c r="K87" s="90"/>
      <c r="L87" s="90"/>
      <c r="M87" s="90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</row>
    <row r="88" spans="1:29" s="327" customFormat="1" ht="24.95" customHeight="1">
      <c r="A88" s="96"/>
      <c r="B88" s="578" t="s">
        <v>621</v>
      </c>
      <c r="C88" s="350"/>
      <c r="D88" s="351">
        <v>1</v>
      </c>
      <c r="E88" s="351"/>
      <c r="F88" s="590">
        <v>40697</v>
      </c>
      <c r="G88" s="603">
        <v>40714</v>
      </c>
      <c r="H88" s="604" t="s">
        <v>666</v>
      </c>
      <c r="I88" s="594" t="s">
        <v>380</v>
      </c>
      <c r="J88" s="574"/>
      <c r="K88" s="90"/>
      <c r="L88" s="90"/>
      <c r="M88" s="90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</row>
    <row r="89" spans="1:29" s="327" customFormat="1" ht="24.95" customHeight="1">
      <c r="A89" s="96"/>
      <c r="B89" s="578" t="s">
        <v>622</v>
      </c>
      <c r="C89" s="350"/>
      <c r="D89" s="351">
        <v>1</v>
      </c>
      <c r="E89" s="351"/>
      <c r="F89" s="605">
        <v>40712</v>
      </c>
      <c r="G89" s="579">
        <v>40730</v>
      </c>
      <c r="H89" s="580" t="s">
        <v>667</v>
      </c>
      <c r="I89" s="606" t="s">
        <v>212</v>
      </c>
      <c r="J89" s="574"/>
      <c r="K89" s="90"/>
      <c r="L89" s="90"/>
      <c r="M89" s="90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</row>
    <row r="90" spans="1:29" s="327" customFormat="1" ht="24.95" customHeight="1">
      <c r="A90" s="96"/>
      <c r="B90" s="607" t="s">
        <v>360</v>
      </c>
      <c r="C90" s="350"/>
      <c r="D90" s="351">
        <v>1</v>
      </c>
      <c r="E90" s="351"/>
      <c r="F90" s="552">
        <v>40542</v>
      </c>
      <c r="G90" s="552">
        <v>40568</v>
      </c>
      <c r="H90" s="552" t="s">
        <v>401</v>
      </c>
      <c r="I90" s="552" t="s">
        <v>402</v>
      </c>
      <c r="J90" s="574"/>
      <c r="K90" s="90"/>
      <c r="L90" s="90"/>
      <c r="M90" s="90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</row>
    <row r="91" spans="1:29" s="327" customFormat="1" ht="24.95" customHeight="1">
      <c r="A91" s="96"/>
      <c r="B91" s="607" t="s">
        <v>361</v>
      </c>
      <c r="C91" s="350"/>
      <c r="D91" s="351">
        <v>1</v>
      </c>
      <c r="E91" s="351"/>
      <c r="F91" s="552">
        <v>40552</v>
      </c>
      <c r="G91" s="552">
        <v>40573</v>
      </c>
      <c r="H91" s="552" t="s">
        <v>403</v>
      </c>
      <c r="I91" s="552" t="s">
        <v>404</v>
      </c>
      <c r="J91" s="574"/>
      <c r="K91" s="90"/>
      <c r="L91" s="90"/>
      <c r="M91" s="90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</row>
    <row r="92" spans="1:29" s="327" customFormat="1" ht="24.95" customHeight="1">
      <c r="A92" s="96"/>
      <c r="B92" s="607" t="s">
        <v>362</v>
      </c>
      <c r="C92" s="350"/>
      <c r="D92" s="351"/>
      <c r="E92" s="351" t="s">
        <v>214</v>
      </c>
      <c r="F92" s="552">
        <v>40581</v>
      </c>
      <c r="G92" s="552">
        <v>40596</v>
      </c>
      <c r="H92" s="552" t="s">
        <v>405</v>
      </c>
      <c r="I92" s="552" t="s">
        <v>402</v>
      </c>
      <c r="J92" s="574"/>
      <c r="K92" s="90"/>
      <c r="L92" s="90"/>
      <c r="M92" s="90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</row>
    <row r="93" spans="1:29" s="327" customFormat="1" ht="24.95" customHeight="1">
      <c r="A93" s="96"/>
      <c r="B93" s="607" t="s">
        <v>363</v>
      </c>
      <c r="C93" s="350"/>
      <c r="D93" s="351">
        <v>1</v>
      </c>
      <c r="E93" s="351"/>
      <c r="F93" s="552">
        <v>40581</v>
      </c>
      <c r="G93" s="552">
        <v>40605</v>
      </c>
      <c r="H93" s="552" t="s">
        <v>406</v>
      </c>
      <c r="I93" s="552" t="s">
        <v>404</v>
      </c>
      <c r="J93" s="574"/>
      <c r="K93" s="90"/>
      <c r="L93" s="90"/>
      <c r="M93" s="90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</row>
    <row r="94" spans="1:29" s="327" customFormat="1" ht="24.95" customHeight="1">
      <c r="A94" s="96"/>
      <c r="B94" s="607" t="s">
        <v>364</v>
      </c>
      <c r="C94" s="350"/>
      <c r="D94" s="351">
        <v>1</v>
      </c>
      <c r="E94" s="351"/>
      <c r="F94" s="552">
        <v>40612</v>
      </c>
      <c r="G94" s="552">
        <v>40632</v>
      </c>
      <c r="H94" s="552" t="s">
        <v>407</v>
      </c>
      <c r="I94" s="552" t="s">
        <v>404</v>
      </c>
      <c r="J94" s="574"/>
      <c r="K94" s="90"/>
      <c r="L94" s="90"/>
      <c r="M94" s="90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</row>
    <row r="95" spans="1:29" s="327" customFormat="1" ht="24.95" customHeight="1">
      <c r="A95" s="96"/>
      <c r="B95" s="607" t="s">
        <v>365</v>
      </c>
      <c r="C95" s="350"/>
      <c r="D95" s="351">
        <v>1</v>
      </c>
      <c r="E95" s="351"/>
      <c r="F95" s="552">
        <v>40621</v>
      </c>
      <c r="G95" s="552">
        <v>40642</v>
      </c>
      <c r="H95" s="552" t="s">
        <v>408</v>
      </c>
      <c r="I95" s="552" t="s">
        <v>404</v>
      </c>
      <c r="J95" s="575"/>
      <c r="K95" s="90"/>
      <c r="L95" s="90"/>
      <c r="M95" s="90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</row>
    <row r="96" spans="1:29" s="327" customFormat="1" ht="24.95" customHeight="1">
      <c r="A96" s="96"/>
      <c r="B96" s="607" t="s">
        <v>366</v>
      </c>
      <c r="C96" s="350"/>
      <c r="D96" s="351">
        <v>1</v>
      </c>
      <c r="E96" s="351"/>
      <c r="F96" s="552">
        <v>40650</v>
      </c>
      <c r="G96" s="552">
        <v>40684</v>
      </c>
      <c r="H96" s="552" t="s">
        <v>409</v>
      </c>
      <c r="I96" s="552" t="s">
        <v>402</v>
      </c>
      <c r="J96" s="575"/>
      <c r="K96" s="90"/>
      <c r="L96" s="90"/>
      <c r="M96" s="90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</row>
    <row r="97" spans="1:29" s="327" customFormat="1" ht="24.95" customHeight="1">
      <c r="A97" s="96"/>
      <c r="B97" s="607" t="s">
        <v>367</v>
      </c>
      <c r="C97" s="350"/>
      <c r="D97" s="351">
        <v>1</v>
      </c>
      <c r="E97" s="351"/>
      <c r="F97" s="552">
        <v>40653</v>
      </c>
      <c r="G97" s="552">
        <v>40680</v>
      </c>
      <c r="H97" s="552" t="s">
        <v>410</v>
      </c>
      <c r="I97" s="552" t="s">
        <v>404</v>
      </c>
      <c r="J97" s="575"/>
      <c r="K97" s="90"/>
      <c r="L97" s="90"/>
      <c r="M97" s="90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</row>
    <row r="98" spans="1:29" s="327" customFormat="1" ht="24.95" customHeight="1">
      <c r="A98" s="96"/>
      <c r="B98" s="607" t="s">
        <v>368</v>
      </c>
      <c r="C98" s="350"/>
      <c r="D98" s="351">
        <v>1</v>
      </c>
      <c r="E98" s="351"/>
      <c r="F98" s="552">
        <v>40689</v>
      </c>
      <c r="G98" s="552">
        <v>40711</v>
      </c>
      <c r="H98" s="552" t="s">
        <v>411</v>
      </c>
      <c r="I98" s="552" t="s">
        <v>404</v>
      </c>
      <c r="J98" s="575"/>
      <c r="K98" s="90"/>
      <c r="L98" s="90"/>
      <c r="M98" s="90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</row>
    <row r="99" spans="1:29" s="327" customFormat="1" ht="24.95" customHeight="1">
      <c r="A99" s="96"/>
      <c r="B99" s="608" t="s">
        <v>369</v>
      </c>
      <c r="C99" s="350"/>
      <c r="D99" s="351">
        <v>1</v>
      </c>
      <c r="E99" s="351"/>
      <c r="F99" s="543">
        <v>40701</v>
      </c>
      <c r="G99" s="543">
        <v>40724</v>
      </c>
      <c r="H99" s="543" t="s">
        <v>668</v>
      </c>
      <c r="I99" s="543" t="s">
        <v>404</v>
      </c>
      <c r="J99" s="575"/>
      <c r="K99" s="90"/>
      <c r="L99" s="90"/>
      <c r="M99" s="90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</row>
    <row r="100" spans="1:29" s="327" customFormat="1" ht="24.95" customHeight="1">
      <c r="A100" s="96"/>
      <c r="B100" s="608" t="s">
        <v>370</v>
      </c>
      <c r="C100" s="572"/>
      <c r="D100" s="351">
        <v>1</v>
      </c>
      <c r="E100" s="573"/>
      <c r="F100" s="543">
        <v>45423</v>
      </c>
      <c r="G100" s="609">
        <v>40698</v>
      </c>
      <c r="H100" s="594" t="s">
        <v>412</v>
      </c>
      <c r="I100" s="609" t="s">
        <v>219</v>
      </c>
      <c r="J100" s="575"/>
      <c r="K100" s="90"/>
      <c r="L100" s="90"/>
      <c r="M100" s="90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</row>
    <row r="101" spans="1:29" s="327" customFormat="1" ht="24.95" customHeight="1">
      <c r="A101" s="96"/>
      <c r="B101" s="608" t="s">
        <v>371</v>
      </c>
      <c r="C101" s="572"/>
      <c r="D101" s="351">
        <v>1</v>
      </c>
      <c r="E101" s="573"/>
      <c r="F101" s="543">
        <v>40716</v>
      </c>
      <c r="G101" s="540">
        <v>40735</v>
      </c>
      <c r="H101" s="543" t="s">
        <v>669</v>
      </c>
      <c r="I101" s="609" t="s">
        <v>219</v>
      </c>
      <c r="J101" s="575"/>
      <c r="K101" s="90"/>
      <c r="L101" s="90"/>
      <c r="M101" s="90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</row>
    <row r="102" spans="1:29" s="327" customFormat="1" ht="24.95" customHeight="1">
      <c r="A102" s="96"/>
      <c r="B102" s="578" t="s">
        <v>623</v>
      </c>
      <c r="C102" s="572"/>
      <c r="D102" s="351">
        <v>1</v>
      </c>
      <c r="E102" s="573"/>
      <c r="F102" s="543">
        <v>40720</v>
      </c>
      <c r="G102" s="591">
        <v>40740</v>
      </c>
      <c r="H102" s="592" t="s">
        <v>670</v>
      </c>
      <c r="I102" s="609" t="s">
        <v>219</v>
      </c>
      <c r="J102" s="575"/>
      <c r="K102" s="90"/>
      <c r="L102" s="90"/>
      <c r="M102" s="90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</row>
    <row r="103" spans="1:29" s="327" customFormat="1" ht="24.95" customHeight="1">
      <c r="A103" s="96"/>
      <c r="B103" s="578" t="s">
        <v>624</v>
      </c>
      <c r="C103" s="572"/>
      <c r="D103" s="351">
        <v>1</v>
      </c>
      <c r="E103" s="573"/>
      <c r="F103" s="590">
        <v>40724</v>
      </c>
      <c r="G103" s="591">
        <v>40742</v>
      </c>
      <c r="H103" s="592" t="s">
        <v>671</v>
      </c>
      <c r="I103" s="609" t="s">
        <v>212</v>
      </c>
      <c r="J103" s="575"/>
      <c r="K103" s="90"/>
      <c r="L103" s="90"/>
      <c r="M103" s="90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</row>
    <row r="104" spans="1:29" s="327" customFormat="1" ht="24.95" customHeight="1">
      <c r="A104" s="96"/>
      <c r="B104" s="578" t="s">
        <v>625</v>
      </c>
      <c r="C104" s="572"/>
      <c r="D104" s="351">
        <v>1</v>
      </c>
      <c r="E104" s="573"/>
      <c r="F104" s="590">
        <v>40723</v>
      </c>
      <c r="G104" s="591">
        <v>40743</v>
      </c>
      <c r="H104" s="592" t="s">
        <v>672</v>
      </c>
      <c r="I104" s="609" t="s">
        <v>219</v>
      </c>
      <c r="J104" s="575"/>
      <c r="K104" s="90"/>
      <c r="L104" s="90"/>
      <c r="M104" s="90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</row>
    <row r="105" spans="1:29" s="327" customFormat="1" ht="24.95" customHeight="1">
      <c r="A105" s="96"/>
      <c r="B105" s="578" t="s">
        <v>626</v>
      </c>
      <c r="C105" s="572"/>
      <c r="D105" s="351">
        <v>1</v>
      </c>
      <c r="E105" s="573"/>
      <c r="F105" s="610">
        <v>40724</v>
      </c>
      <c r="G105" s="611">
        <v>38909</v>
      </c>
      <c r="H105" s="592" t="s">
        <v>673</v>
      </c>
      <c r="I105" s="609" t="s">
        <v>219</v>
      </c>
      <c r="J105" s="575"/>
      <c r="K105" s="90"/>
      <c r="L105" s="90"/>
      <c r="M105" s="90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</row>
    <row r="106" spans="1:29" s="327" customFormat="1" ht="24.95" customHeight="1">
      <c r="A106" s="96"/>
      <c r="B106" s="578" t="s">
        <v>627</v>
      </c>
      <c r="C106" s="572"/>
      <c r="D106" s="351">
        <v>1</v>
      </c>
      <c r="E106" s="573"/>
      <c r="F106" s="590">
        <v>40730</v>
      </c>
      <c r="G106" s="611">
        <v>40745</v>
      </c>
      <c r="H106" s="592" t="s">
        <v>674</v>
      </c>
      <c r="I106" s="609" t="s">
        <v>219</v>
      </c>
      <c r="J106" s="575"/>
      <c r="K106" s="90"/>
      <c r="L106" s="90"/>
      <c r="M106" s="90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</row>
    <row r="107" spans="1:29" s="327" customFormat="1" ht="24.95" customHeight="1">
      <c r="A107" s="96"/>
      <c r="B107" s="578" t="s">
        <v>628</v>
      </c>
      <c r="C107" s="350"/>
      <c r="D107" s="351">
        <v>1</v>
      </c>
      <c r="E107" s="351"/>
      <c r="F107" s="612" t="s">
        <v>675</v>
      </c>
      <c r="G107" s="612" t="s">
        <v>676</v>
      </c>
      <c r="H107" s="580" t="s">
        <v>677</v>
      </c>
      <c r="I107" s="613" t="s">
        <v>219</v>
      </c>
      <c r="J107" s="575"/>
      <c r="K107" s="90"/>
      <c r="L107" s="90"/>
      <c r="M107" s="90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</row>
    <row r="108" spans="1:29" s="327" customFormat="1" ht="24.95" customHeight="1">
      <c r="A108" s="96"/>
      <c r="B108" s="578" t="s">
        <v>629</v>
      </c>
      <c r="C108" s="350"/>
      <c r="D108" s="351">
        <v>1</v>
      </c>
      <c r="E108" s="351"/>
      <c r="F108" s="612" t="s">
        <v>678</v>
      </c>
      <c r="G108" s="612" t="s">
        <v>679</v>
      </c>
      <c r="H108" s="580" t="s">
        <v>680</v>
      </c>
      <c r="I108" s="613" t="s">
        <v>219</v>
      </c>
      <c r="J108" s="575"/>
      <c r="K108" s="90"/>
      <c r="L108" s="90"/>
      <c r="M108" s="90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</row>
    <row r="109" spans="1:29" s="327" customFormat="1" ht="24.95" customHeight="1">
      <c r="A109" s="96"/>
      <c r="B109" s="596" t="s">
        <v>630</v>
      </c>
      <c r="C109" s="350"/>
      <c r="D109" s="351">
        <v>1</v>
      </c>
      <c r="E109" s="351"/>
      <c r="F109" s="590">
        <v>40737</v>
      </c>
      <c r="G109" s="591">
        <v>40767</v>
      </c>
      <c r="H109" s="592" t="s">
        <v>681</v>
      </c>
      <c r="I109" s="614" t="s">
        <v>219</v>
      </c>
      <c r="J109" s="575"/>
      <c r="K109" s="90"/>
      <c r="L109" s="90"/>
      <c r="M109" s="90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</row>
    <row r="110" spans="1:29" s="327" customFormat="1" ht="24.95" customHeight="1">
      <c r="A110" s="96"/>
      <c r="B110" s="589" t="s">
        <v>631</v>
      </c>
      <c r="C110" s="350"/>
      <c r="D110" s="351">
        <v>1</v>
      </c>
      <c r="E110" s="351"/>
      <c r="F110" s="590">
        <v>40697</v>
      </c>
      <c r="G110" s="591">
        <v>40716</v>
      </c>
      <c r="H110" s="592" t="s">
        <v>666</v>
      </c>
      <c r="I110" s="614" t="s">
        <v>219</v>
      </c>
      <c r="J110" s="575"/>
      <c r="K110" s="90"/>
      <c r="L110" s="90"/>
      <c r="M110" s="90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</row>
    <row r="111" spans="1:29" s="327" customFormat="1" ht="24.95" customHeight="1">
      <c r="A111" s="96"/>
      <c r="B111" s="589" t="s">
        <v>632</v>
      </c>
      <c r="C111" s="350"/>
      <c r="D111" s="351">
        <v>1</v>
      </c>
      <c r="E111" s="351"/>
      <c r="F111" s="590">
        <v>37783</v>
      </c>
      <c r="G111" s="591">
        <v>41801</v>
      </c>
      <c r="H111" s="592" t="s">
        <v>682</v>
      </c>
      <c r="I111" s="614" t="s">
        <v>219</v>
      </c>
      <c r="J111" s="575"/>
      <c r="K111" s="90"/>
      <c r="L111" s="90"/>
      <c r="M111" s="90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</row>
    <row r="112" spans="1:29" s="327" customFormat="1" ht="24.95" customHeight="1">
      <c r="A112" s="96"/>
      <c r="B112" s="589" t="s">
        <v>633</v>
      </c>
      <c r="C112" s="572"/>
      <c r="D112" s="351">
        <v>1</v>
      </c>
      <c r="E112" s="573"/>
      <c r="F112" s="590">
        <v>40743</v>
      </c>
      <c r="G112" s="591">
        <v>40760</v>
      </c>
      <c r="H112" s="592" t="s">
        <v>683</v>
      </c>
      <c r="I112" s="594" t="s">
        <v>219</v>
      </c>
      <c r="J112" s="575"/>
      <c r="K112" s="90"/>
      <c r="L112" s="90"/>
      <c r="M112" s="90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</row>
    <row r="113" spans="1:29" s="327" customFormat="1" ht="24.95" customHeight="1">
      <c r="A113" s="96"/>
      <c r="B113" s="589" t="s">
        <v>634</v>
      </c>
      <c r="C113" s="572">
        <v>1</v>
      </c>
      <c r="D113" s="351"/>
      <c r="E113" s="573"/>
      <c r="F113" s="590">
        <v>40750</v>
      </c>
      <c r="G113" s="591">
        <v>40765</v>
      </c>
      <c r="H113" s="592" t="s">
        <v>684</v>
      </c>
      <c r="I113" s="594" t="s">
        <v>402</v>
      </c>
      <c r="J113" s="575"/>
      <c r="K113" s="90"/>
      <c r="L113" s="90"/>
      <c r="M113" s="90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</row>
    <row r="114" spans="1:29" s="327" customFormat="1" ht="24.95" customHeight="1">
      <c r="A114" s="96"/>
      <c r="B114" s="576" t="s">
        <v>635</v>
      </c>
      <c r="C114" s="572"/>
      <c r="D114" s="351">
        <v>1</v>
      </c>
      <c r="E114" s="573"/>
      <c r="F114" s="540">
        <v>40749</v>
      </c>
      <c r="G114" s="581">
        <v>40767</v>
      </c>
      <c r="H114" s="577" t="s">
        <v>685</v>
      </c>
      <c r="I114" s="568" t="s">
        <v>212</v>
      </c>
      <c r="J114" s="575"/>
      <c r="K114" s="90"/>
      <c r="L114" s="90"/>
      <c r="M114" s="90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</row>
    <row r="115" spans="1:29" s="327" customFormat="1" ht="24.95" customHeight="1">
      <c r="A115" s="96"/>
      <c r="B115" s="576" t="s">
        <v>636</v>
      </c>
      <c r="C115" s="572"/>
      <c r="D115" s="351">
        <v>1</v>
      </c>
      <c r="E115" s="573"/>
      <c r="F115" s="540">
        <v>40756</v>
      </c>
      <c r="G115" s="565">
        <v>40772</v>
      </c>
      <c r="H115" s="577" t="s">
        <v>686</v>
      </c>
      <c r="I115" s="568" t="s">
        <v>212</v>
      </c>
      <c r="J115" s="575"/>
      <c r="K115" s="90"/>
      <c r="L115" s="90"/>
      <c r="M115" s="90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</row>
    <row r="116" spans="1:29" s="327" customFormat="1" ht="24.95" customHeight="1">
      <c r="A116" s="96"/>
      <c r="B116" s="576" t="s">
        <v>637</v>
      </c>
      <c r="C116" s="572"/>
      <c r="D116" s="351">
        <v>1</v>
      </c>
      <c r="E116" s="573"/>
      <c r="F116" s="540">
        <v>40760</v>
      </c>
      <c r="G116" s="565">
        <v>40775</v>
      </c>
      <c r="H116" s="577" t="s">
        <v>687</v>
      </c>
      <c r="I116" s="568" t="s">
        <v>219</v>
      </c>
      <c r="J116" s="575"/>
      <c r="K116" s="90"/>
      <c r="L116" s="90"/>
      <c r="M116" s="90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</row>
    <row r="117" spans="1:29" s="327" customFormat="1" ht="24.95" customHeight="1">
      <c r="A117" s="96"/>
      <c r="B117" s="576" t="s">
        <v>638</v>
      </c>
      <c r="C117" s="572"/>
      <c r="D117" s="351">
        <v>1</v>
      </c>
      <c r="E117" s="573"/>
      <c r="F117" s="540">
        <v>40773</v>
      </c>
      <c r="G117" s="540">
        <v>40812</v>
      </c>
      <c r="H117" s="577" t="s">
        <v>688</v>
      </c>
      <c r="I117" s="568" t="s">
        <v>211</v>
      </c>
      <c r="J117" s="575"/>
      <c r="K117" s="90"/>
      <c r="L117" s="90"/>
      <c r="M117" s="90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</row>
    <row r="118" spans="1:29" s="327" customFormat="1" ht="24.95" customHeight="1">
      <c r="A118" s="96"/>
      <c r="B118" s="615" t="s">
        <v>639</v>
      </c>
      <c r="C118" s="572"/>
      <c r="D118" s="351">
        <v>1</v>
      </c>
      <c r="E118" s="573"/>
      <c r="F118" s="583">
        <v>40784</v>
      </c>
      <c r="G118" s="583">
        <v>40803</v>
      </c>
      <c r="H118" s="616" t="s">
        <v>689</v>
      </c>
      <c r="I118" s="616" t="s">
        <v>212</v>
      </c>
      <c r="J118" s="575"/>
      <c r="K118" s="90"/>
      <c r="L118" s="90"/>
      <c r="M118" s="90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</row>
    <row r="119" spans="1:29" s="327" customFormat="1" ht="24.95" customHeight="1">
      <c r="A119" s="96"/>
      <c r="B119" s="617" t="s">
        <v>640</v>
      </c>
      <c r="C119" s="572"/>
      <c r="D119" s="351">
        <v>1</v>
      </c>
      <c r="E119" s="573"/>
      <c r="F119" s="583" t="s">
        <v>690</v>
      </c>
      <c r="G119" s="609">
        <v>40835</v>
      </c>
      <c r="H119" s="594" t="s">
        <v>691</v>
      </c>
      <c r="I119" s="618" t="s">
        <v>211</v>
      </c>
      <c r="J119" s="575"/>
      <c r="K119" s="90"/>
      <c r="L119" s="90"/>
      <c r="M119" s="90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</row>
    <row r="120" spans="1:29" s="327" customFormat="1" ht="24.95" customHeight="1">
      <c r="A120" s="96"/>
      <c r="B120" s="576" t="s">
        <v>641</v>
      </c>
      <c r="C120" s="572"/>
      <c r="D120" s="351">
        <v>1</v>
      </c>
      <c r="E120" s="573"/>
      <c r="F120" s="540">
        <v>40781</v>
      </c>
      <c r="G120" s="612" t="s">
        <v>692</v>
      </c>
      <c r="H120" s="580" t="s">
        <v>693</v>
      </c>
      <c r="I120" s="568" t="s">
        <v>219</v>
      </c>
      <c r="J120" s="575"/>
      <c r="K120" s="90"/>
      <c r="L120" s="90"/>
      <c r="M120" s="90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</row>
    <row r="121" spans="1:29" s="327" customFormat="1" ht="24.95" customHeight="1">
      <c r="A121" s="96"/>
      <c r="B121" s="619" t="s">
        <v>642</v>
      </c>
      <c r="C121" s="572"/>
      <c r="D121" s="351">
        <v>1</v>
      </c>
      <c r="E121" s="573"/>
      <c r="F121" s="590">
        <v>40781</v>
      </c>
      <c r="G121" s="600">
        <v>40799</v>
      </c>
      <c r="H121" s="598" t="s">
        <v>694</v>
      </c>
      <c r="I121" s="595" t="s">
        <v>212</v>
      </c>
      <c r="J121" s="575"/>
      <c r="K121" s="90"/>
      <c r="L121" s="90"/>
      <c r="M121" s="90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</row>
    <row r="122" spans="1:29" s="327" customFormat="1" ht="24.95" customHeight="1">
      <c r="A122" s="96"/>
      <c r="B122" s="578" t="s">
        <v>643</v>
      </c>
      <c r="C122" s="572"/>
      <c r="D122" s="351">
        <v>1</v>
      </c>
      <c r="E122" s="573"/>
      <c r="F122" s="612" t="s">
        <v>695</v>
      </c>
      <c r="G122" s="612" t="s">
        <v>696</v>
      </c>
      <c r="H122" s="580" t="s">
        <v>697</v>
      </c>
      <c r="I122" s="613" t="s">
        <v>219</v>
      </c>
      <c r="J122" s="575"/>
      <c r="K122" s="90"/>
      <c r="L122" s="90"/>
      <c r="M122" s="90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</row>
    <row r="123" spans="1:29" s="327" customFormat="1" ht="24.95" customHeight="1">
      <c r="A123" s="96"/>
      <c r="B123" s="578" t="s">
        <v>644</v>
      </c>
      <c r="C123" s="572"/>
      <c r="D123" s="351">
        <v>1</v>
      </c>
      <c r="E123" s="573"/>
      <c r="F123" s="612" t="s">
        <v>698</v>
      </c>
      <c r="G123" s="612" t="s">
        <v>699</v>
      </c>
      <c r="H123" s="580" t="s">
        <v>700</v>
      </c>
      <c r="I123" s="568" t="s">
        <v>212</v>
      </c>
      <c r="J123" s="575"/>
      <c r="K123" s="90"/>
      <c r="L123" s="90"/>
      <c r="M123" s="90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</row>
    <row r="124" spans="1:29" s="327" customFormat="1" ht="24.95" customHeight="1">
      <c r="A124" s="96"/>
      <c r="B124" s="578" t="s">
        <v>645</v>
      </c>
      <c r="C124" s="572"/>
      <c r="D124" s="351">
        <v>1</v>
      </c>
      <c r="E124" s="573"/>
      <c r="F124" s="612" t="s">
        <v>701</v>
      </c>
      <c r="G124" s="612" t="s">
        <v>702</v>
      </c>
      <c r="H124" s="580" t="s">
        <v>691</v>
      </c>
      <c r="I124" s="613" t="s">
        <v>219</v>
      </c>
      <c r="J124" s="575"/>
      <c r="K124" s="90"/>
      <c r="L124" s="90"/>
      <c r="M124" s="90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</row>
    <row r="125" spans="1:29" s="327" customFormat="1" ht="24.95" customHeight="1">
      <c r="A125" s="96"/>
      <c r="B125" s="578" t="s">
        <v>646</v>
      </c>
      <c r="C125" s="572"/>
      <c r="D125" s="351">
        <v>1</v>
      </c>
      <c r="E125" s="573"/>
      <c r="F125" s="612" t="s">
        <v>703</v>
      </c>
      <c r="G125" s="612" t="s">
        <v>704</v>
      </c>
      <c r="H125" s="580" t="s">
        <v>705</v>
      </c>
      <c r="I125" s="613" t="s">
        <v>211</v>
      </c>
      <c r="J125" s="575"/>
      <c r="K125" s="90"/>
      <c r="L125" s="90"/>
      <c r="M125" s="90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</row>
    <row r="126" spans="1:29" s="327" customFormat="1" ht="24.95" customHeight="1">
      <c r="A126" s="96"/>
      <c r="B126" s="620" t="s">
        <v>647</v>
      </c>
      <c r="C126" s="572"/>
      <c r="D126" s="351"/>
      <c r="E126" s="573">
        <v>1</v>
      </c>
      <c r="F126" s="612" t="s">
        <v>706</v>
      </c>
      <c r="G126" s="621">
        <v>40832</v>
      </c>
      <c r="H126" s="568" t="s">
        <v>707</v>
      </c>
      <c r="I126" s="568" t="s">
        <v>219</v>
      </c>
      <c r="J126" s="575"/>
      <c r="K126" s="90"/>
      <c r="L126" s="90"/>
      <c r="M126" s="90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</row>
    <row r="127" spans="1:29" s="327" customFormat="1" ht="24.95" customHeight="1">
      <c r="A127" s="96"/>
      <c r="B127" s="582" t="s">
        <v>648</v>
      </c>
      <c r="C127" s="572"/>
      <c r="D127" s="351">
        <v>1</v>
      </c>
      <c r="E127" s="573"/>
      <c r="F127" s="583">
        <v>40826</v>
      </c>
      <c r="G127" s="583">
        <v>40853</v>
      </c>
      <c r="H127" s="584" t="s">
        <v>708</v>
      </c>
      <c r="I127" s="588" t="s">
        <v>212</v>
      </c>
      <c r="J127" s="575"/>
      <c r="K127" s="90"/>
      <c r="L127" s="90"/>
      <c r="M127" s="90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</row>
    <row r="128" spans="1:29" s="327" customFormat="1" ht="24.95" customHeight="1">
      <c r="A128" s="96"/>
      <c r="B128" s="582" t="s">
        <v>649</v>
      </c>
      <c r="C128" s="572"/>
      <c r="D128" s="351">
        <v>1</v>
      </c>
      <c r="E128" s="573"/>
      <c r="F128" s="583">
        <v>40829</v>
      </c>
      <c r="G128" s="583">
        <v>40846</v>
      </c>
      <c r="H128" s="584" t="s">
        <v>709</v>
      </c>
      <c r="I128" s="588" t="s">
        <v>219</v>
      </c>
      <c r="J128" s="575"/>
      <c r="K128" s="90"/>
      <c r="L128" s="90"/>
      <c r="M128" s="90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</row>
    <row r="129" spans="1:29" s="327" customFormat="1" ht="24.95" customHeight="1">
      <c r="A129" s="96"/>
      <c r="B129" s="582" t="s">
        <v>650</v>
      </c>
      <c r="C129" s="572"/>
      <c r="D129" s="351">
        <v>1</v>
      </c>
      <c r="E129" s="573"/>
      <c r="F129" s="583">
        <v>40836</v>
      </c>
      <c r="G129" s="583">
        <v>40854</v>
      </c>
      <c r="H129" s="584" t="s">
        <v>710</v>
      </c>
      <c r="I129" s="588" t="s">
        <v>219</v>
      </c>
      <c r="J129" s="575"/>
      <c r="K129" s="90"/>
      <c r="L129" s="90"/>
      <c r="M129" s="90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</row>
    <row r="130" spans="1:29" s="327" customFormat="1" ht="24.95" customHeight="1">
      <c r="A130" s="96"/>
      <c r="B130" s="582" t="s">
        <v>651</v>
      </c>
      <c r="C130" s="585"/>
      <c r="D130" s="351">
        <v>1</v>
      </c>
      <c r="E130" s="585"/>
      <c r="F130" s="583">
        <v>40838</v>
      </c>
      <c r="G130" s="583">
        <v>40876</v>
      </c>
      <c r="H130" s="584" t="s">
        <v>711</v>
      </c>
      <c r="I130" s="588" t="s">
        <v>219</v>
      </c>
      <c r="J130" s="574"/>
      <c r="K130" s="90"/>
      <c r="L130" s="90"/>
      <c r="M130" s="90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</row>
    <row r="131" spans="1:29" s="327" customFormat="1" ht="24.95" customHeight="1">
      <c r="A131" s="96"/>
      <c r="B131" s="582" t="s">
        <v>652</v>
      </c>
      <c r="C131" s="350"/>
      <c r="D131" s="351">
        <v>1</v>
      </c>
      <c r="E131" s="351"/>
      <c r="F131" s="583">
        <v>40852</v>
      </c>
      <c r="G131" s="583">
        <v>40868</v>
      </c>
      <c r="H131" s="584" t="s">
        <v>712</v>
      </c>
      <c r="I131" s="588" t="s">
        <v>212</v>
      </c>
      <c r="J131" s="574"/>
      <c r="K131" s="90"/>
      <c r="L131" s="90"/>
      <c r="M131" s="90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</row>
    <row r="132" spans="1:29" s="327" customFormat="1" ht="24.95" customHeight="1">
      <c r="A132" s="96"/>
      <c r="B132" s="582" t="s">
        <v>653</v>
      </c>
      <c r="C132" s="350"/>
      <c r="D132" s="351">
        <v>1</v>
      </c>
      <c r="E132" s="351"/>
      <c r="F132" s="583">
        <v>40855</v>
      </c>
      <c r="G132" s="583">
        <v>40886</v>
      </c>
      <c r="H132" s="584" t="s">
        <v>713</v>
      </c>
      <c r="I132" s="588" t="s">
        <v>211</v>
      </c>
      <c r="J132" s="574"/>
      <c r="K132" s="90"/>
      <c r="L132" s="90"/>
      <c r="M132" s="90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</row>
    <row r="133" spans="1:29" s="327" customFormat="1" ht="24.95" customHeight="1">
      <c r="A133" s="96"/>
      <c r="B133" s="582" t="s">
        <v>654</v>
      </c>
      <c r="C133" s="350"/>
      <c r="D133" s="351">
        <v>1</v>
      </c>
      <c r="E133" s="351"/>
      <c r="F133" s="583">
        <v>40864</v>
      </c>
      <c r="G133" s="583">
        <v>40848</v>
      </c>
      <c r="H133" s="584" t="s">
        <v>714</v>
      </c>
      <c r="I133" s="588" t="s">
        <v>219</v>
      </c>
      <c r="J133" s="574"/>
      <c r="K133" s="90"/>
      <c r="L133" s="90"/>
      <c r="M133" s="90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</row>
    <row r="134" spans="1:29" s="327" customFormat="1" ht="24.95" customHeight="1">
      <c r="A134" s="96"/>
      <c r="B134" s="586" t="s">
        <v>655</v>
      </c>
      <c r="C134" s="350"/>
      <c r="D134" s="351">
        <v>1</v>
      </c>
      <c r="E134" s="351"/>
      <c r="F134" s="583">
        <v>40866</v>
      </c>
      <c r="G134" s="583">
        <v>40879</v>
      </c>
      <c r="H134" s="584" t="s">
        <v>715</v>
      </c>
      <c r="I134" s="588" t="s">
        <v>219</v>
      </c>
      <c r="J134" s="574"/>
      <c r="K134" s="90"/>
      <c r="L134" s="90"/>
      <c r="M134" s="90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</row>
    <row r="135" spans="1:29" s="327" customFormat="1" ht="24.95" customHeight="1">
      <c r="A135" s="96"/>
      <c r="B135" s="582" t="s">
        <v>656</v>
      </c>
      <c r="C135" s="350"/>
      <c r="D135" s="351">
        <v>1</v>
      </c>
      <c r="E135" s="351"/>
      <c r="F135" s="583">
        <v>40874</v>
      </c>
      <c r="G135" s="587" t="s">
        <v>716</v>
      </c>
      <c r="H135" s="580" t="s">
        <v>717</v>
      </c>
      <c r="I135" s="588" t="s">
        <v>219</v>
      </c>
      <c r="J135" s="574"/>
      <c r="K135" s="90"/>
      <c r="L135" s="90"/>
      <c r="M135" s="90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</row>
    <row r="136" spans="1:29" s="327" customFormat="1" ht="24.95" customHeight="1">
      <c r="A136" s="96"/>
      <c r="B136" s="582" t="s">
        <v>657</v>
      </c>
      <c r="C136" s="350"/>
      <c r="D136" s="351">
        <v>1</v>
      </c>
      <c r="E136" s="351"/>
      <c r="F136" s="583">
        <v>40875</v>
      </c>
      <c r="G136" s="583">
        <v>40890</v>
      </c>
      <c r="H136" s="584" t="s">
        <v>718</v>
      </c>
      <c r="I136" s="588" t="s">
        <v>219</v>
      </c>
      <c r="J136" s="574"/>
      <c r="K136" s="90"/>
      <c r="L136" s="90"/>
      <c r="M136" s="90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</row>
    <row r="137" spans="1:29" s="327" customFormat="1" ht="24.95" customHeight="1">
      <c r="A137" s="96"/>
      <c r="B137" s="582" t="s">
        <v>658</v>
      </c>
      <c r="C137" s="570"/>
      <c r="D137" s="351">
        <v>1</v>
      </c>
      <c r="E137" s="571"/>
      <c r="F137" s="583">
        <v>40880</v>
      </c>
      <c r="G137" s="583">
        <v>40899</v>
      </c>
      <c r="H137" s="584" t="s">
        <v>719</v>
      </c>
      <c r="I137" s="588" t="s">
        <v>219</v>
      </c>
      <c r="J137" s="574"/>
      <c r="K137" s="90"/>
      <c r="L137" s="90"/>
      <c r="M137" s="90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</row>
    <row r="138" spans="1:29" s="645" customFormat="1" ht="24.95" customHeight="1">
      <c r="A138" s="63"/>
      <c r="B138" s="578" t="s">
        <v>659</v>
      </c>
      <c r="C138" s="570"/>
      <c r="D138" s="351">
        <v>1</v>
      </c>
      <c r="E138" s="571"/>
      <c r="F138" s="565">
        <v>40889</v>
      </c>
      <c r="G138" s="587" t="s">
        <v>331</v>
      </c>
      <c r="H138" s="580"/>
      <c r="I138" s="622" t="s">
        <v>210</v>
      </c>
      <c r="J138" s="574"/>
      <c r="K138" s="78"/>
      <c r="L138" s="78"/>
      <c r="M138" s="78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</row>
    <row r="139" spans="1:29" s="645" customFormat="1" ht="24.95" customHeight="1">
      <c r="A139" s="63"/>
      <c r="B139" s="582" t="s">
        <v>660</v>
      </c>
      <c r="C139" s="570"/>
      <c r="D139" s="351">
        <v>1</v>
      </c>
      <c r="E139" s="571"/>
      <c r="F139" s="583">
        <v>40889</v>
      </c>
      <c r="G139" s="583" t="s">
        <v>331</v>
      </c>
      <c r="H139" s="584"/>
      <c r="I139" s="588" t="s">
        <v>211</v>
      </c>
      <c r="J139" s="574"/>
      <c r="K139" s="78"/>
      <c r="L139" s="78"/>
      <c r="M139" s="78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</row>
    <row r="140" spans="1:29" s="645" customFormat="1" ht="24.95" customHeight="1">
      <c r="A140" s="63"/>
      <c r="B140" s="582" t="s">
        <v>661</v>
      </c>
      <c r="C140" s="627"/>
      <c r="D140" s="351">
        <v>1</v>
      </c>
      <c r="E140" s="571"/>
      <c r="F140" s="583">
        <v>40892</v>
      </c>
      <c r="G140" s="583">
        <v>40911</v>
      </c>
      <c r="H140" s="584" t="s">
        <v>720</v>
      </c>
      <c r="I140" s="588" t="s">
        <v>219</v>
      </c>
      <c r="J140" s="574"/>
      <c r="K140" s="78"/>
      <c r="L140" s="78"/>
      <c r="M140" s="78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</row>
    <row r="141" spans="1:29" s="645" customFormat="1" ht="24.95" customHeight="1">
      <c r="A141" s="63"/>
      <c r="B141" s="582" t="s">
        <v>662</v>
      </c>
      <c r="C141" s="627"/>
      <c r="D141" s="351">
        <v>1</v>
      </c>
      <c r="E141" s="571"/>
      <c r="F141" s="583">
        <v>40901</v>
      </c>
      <c r="G141" s="583" t="s">
        <v>331</v>
      </c>
      <c r="H141" s="584"/>
      <c r="I141" s="588" t="s">
        <v>211</v>
      </c>
      <c r="J141" s="574"/>
      <c r="K141" s="78"/>
      <c r="L141" s="78"/>
      <c r="M141" s="78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</row>
    <row r="142" spans="1:29" s="645" customFormat="1" ht="24.95" customHeight="1">
      <c r="A142" s="63"/>
      <c r="B142" s="582" t="s">
        <v>663</v>
      </c>
      <c r="C142" s="627">
        <v>1</v>
      </c>
      <c r="D142" s="573"/>
      <c r="E142" s="571"/>
      <c r="F142" s="583">
        <v>40904</v>
      </c>
      <c r="G142" s="583" t="s">
        <v>331</v>
      </c>
      <c r="H142" s="584"/>
      <c r="I142" s="588" t="s">
        <v>210</v>
      </c>
      <c r="J142" s="574"/>
      <c r="K142" s="78"/>
      <c r="L142" s="78"/>
      <c r="M142" s="78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</row>
    <row r="143" spans="1:29" s="645" customFormat="1" ht="24.95" customHeight="1">
      <c r="A143" s="63"/>
      <c r="B143" s="646" t="s">
        <v>752</v>
      </c>
      <c r="C143" s="627"/>
      <c r="D143" s="573">
        <v>1</v>
      </c>
      <c r="E143" s="571"/>
      <c r="F143" s="540">
        <v>40645</v>
      </c>
      <c r="G143" s="540">
        <v>40676</v>
      </c>
      <c r="H143" s="577" t="s">
        <v>759</v>
      </c>
      <c r="I143" s="647" t="s">
        <v>323</v>
      </c>
      <c r="J143" s="574"/>
      <c r="K143" s="78"/>
      <c r="L143" s="78"/>
      <c r="M143" s="78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</row>
    <row r="144" spans="1:29" s="645" customFormat="1" ht="24.95" customHeight="1">
      <c r="A144" s="63"/>
      <c r="B144" s="648" t="s">
        <v>753</v>
      </c>
      <c r="C144" s="627"/>
      <c r="D144" s="573">
        <v>1</v>
      </c>
      <c r="E144" s="571"/>
      <c r="F144" s="583">
        <v>40674</v>
      </c>
      <c r="G144" s="583">
        <v>40696</v>
      </c>
      <c r="H144" s="584" t="s">
        <v>760</v>
      </c>
      <c r="I144" s="647" t="s">
        <v>323</v>
      </c>
      <c r="J144" s="574"/>
      <c r="K144" s="78"/>
      <c r="L144" s="78"/>
      <c r="M144" s="78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</row>
    <row r="145" spans="1:29" s="645" customFormat="1" ht="24.95" customHeight="1">
      <c r="A145" s="63"/>
      <c r="B145" s="1209" t="s">
        <v>754</v>
      </c>
      <c r="C145" s="1214"/>
      <c r="D145" s="1210">
        <v>1</v>
      </c>
      <c r="E145" s="1210"/>
      <c r="F145" s="1211">
        <v>40710</v>
      </c>
      <c r="G145" s="1211">
        <v>40735</v>
      </c>
      <c r="H145" s="1212" t="s">
        <v>761</v>
      </c>
      <c r="I145" s="1215" t="s">
        <v>323</v>
      </c>
      <c r="J145" s="574"/>
      <c r="K145" s="78"/>
      <c r="L145" s="78"/>
      <c r="M145" s="78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</row>
    <row r="146" spans="1:29" s="645" customFormat="1" ht="24.95" customHeight="1">
      <c r="A146" s="63"/>
      <c r="B146" s="1209" t="s">
        <v>755</v>
      </c>
      <c r="C146" s="1214"/>
      <c r="D146" s="1210">
        <v>1</v>
      </c>
      <c r="E146" s="1210"/>
      <c r="F146" s="1211">
        <v>44784</v>
      </c>
      <c r="G146" s="1216">
        <v>40804</v>
      </c>
      <c r="H146" s="1217" t="s">
        <v>762</v>
      </c>
      <c r="I146" s="1213" t="s">
        <v>212</v>
      </c>
      <c r="J146" s="574"/>
      <c r="K146" s="78"/>
      <c r="L146" s="78"/>
      <c r="M146" s="78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</row>
    <row r="147" spans="1:29" s="645" customFormat="1" ht="24.95" customHeight="1">
      <c r="A147" s="63"/>
      <c r="B147" s="1209" t="s">
        <v>756</v>
      </c>
      <c r="C147" s="1214"/>
      <c r="D147" s="1210">
        <v>1</v>
      </c>
      <c r="E147" s="1210"/>
      <c r="F147" s="1211">
        <v>40815</v>
      </c>
      <c r="G147" s="1211">
        <v>40852</v>
      </c>
      <c r="H147" s="1212" t="s">
        <v>763</v>
      </c>
      <c r="I147" s="1213" t="s">
        <v>211</v>
      </c>
      <c r="J147" s="574"/>
      <c r="K147" s="78"/>
      <c r="L147" s="78"/>
      <c r="M147" s="78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</row>
    <row r="148" spans="1:29" ht="39" customHeight="1">
      <c r="B148" s="1218" t="s">
        <v>757</v>
      </c>
      <c r="C148" s="1214"/>
      <c r="D148" s="1210">
        <v>1</v>
      </c>
      <c r="E148" s="1210"/>
      <c r="F148" s="1211">
        <v>40864</v>
      </c>
      <c r="G148" s="1211">
        <v>40893</v>
      </c>
      <c r="H148" s="1212" t="s">
        <v>764</v>
      </c>
      <c r="I148" s="1219" t="s">
        <v>211</v>
      </c>
      <c r="J148" s="55"/>
      <c r="K148" s="55"/>
      <c r="L148" s="55"/>
      <c r="M148" s="55"/>
    </row>
    <row r="149" spans="1:29" s="56" customFormat="1" ht="24.95" customHeight="1">
      <c r="B149" s="1209" t="s">
        <v>758</v>
      </c>
      <c r="C149" s="1214"/>
      <c r="D149" s="1210">
        <v>1</v>
      </c>
      <c r="E149" s="1210"/>
      <c r="F149" s="1211">
        <v>40901</v>
      </c>
      <c r="G149" s="1211" t="s">
        <v>331</v>
      </c>
      <c r="H149" s="1212"/>
      <c r="I149" s="1213" t="s">
        <v>211</v>
      </c>
      <c r="J149" s="88"/>
      <c r="K149" s="88"/>
      <c r="L149" s="88"/>
      <c r="M149" s="88"/>
    </row>
    <row r="150" spans="1:29" s="56" customFormat="1" ht="24.95" customHeight="1">
      <c r="B150" s="1246" t="s">
        <v>205</v>
      </c>
      <c r="C150" s="1246"/>
      <c r="D150" s="1246"/>
      <c r="E150" s="1246"/>
      <c r="F150" s="1246"/>
      <c r="G150" s="1246"/>
      <c r="H150" s="1246"/>
      <c r="I150" s="1246"/>
      <c r="J150" s="88"/>
      <c r="K150" s="88"/>
      <c r="L150" s="88"/>
      <c r="M150" s="88"/>
    </row>
    <row r="151" spans="1:29" s="56" customFormat="1" ht="24.95" customHeight="1">
      <c r="B151" s="639" t="s">
        <v>459</v>
      </c>
      <c r="C151" s="623"/>
      <c r="D151" s="161">
        <v>1</v>
      </c>
      <c r="E151" s="339"/>
      <c r="F151" s="640">
        <v>41260</v>
      </c>
      <c r="G151" s="640">
        <v>40552</v>
      </c>
      <c r="H151" s="629" t="s">
        <v>466</v>
      </c>
      <c r="I151" s="640" t="s">
        <v>209</v>
      </c>
      <c r="J151" s="88"/>
      <c r="K151" s="88"/>
      <c r="L151" s="88"/>
      <c r="M151" s="88"/>
    </row>
    <row r="152" spans="1:29" s="56" customFormat="1" ht="24.95" customHeight="1">
      <c r="B152" s="641" t="s">
        <v>460</v>
      </c>
      <c r="C152" s="623"/>
      <c r="D152" s="161">
        <v>1</v>
      </c>
      <c r="E152" s="339"/>
      <c r="F152" s="581">
        <v>40569</v>
      </c>
      <c r="G152" s="581">
        <v>40588</v>
      </c>
      <c r="H152" s="629" t="s">
        <v>467</v>
      </c>
      <c r="I152" s="640" t="s">
        <v>209</v>
      </c>
      <c r="J152" s="88"/>
      <c r="K152" s="88"/>
      <c r="L152" s="88"/>
      <c r="M152" s="88"/>
    </row>
    <row r="153" spans="1:29" s="56" customFormat="1" ht="24.95" customHeight="1">
      <c r="B153" s="642" t="s">
        <v>461</v>
      </c>
      <c r="C153" s="624"/>
      <c r="D153" s="161">
        <v>1</v>
      </c>
      <c r="E153" s="625"/>
      <c r="F153" s="643">
        <v>40611</v>
      </c>
      <c r="G153" s="643">
        <v>40632</v>
      </c>
      <c r="H153" s="633" t="s">
        <v>468</v>
      </c>
      <c r="I153" s="640" t="s">
        <v>209</v>
      </c>
      <c r="J153" s="88"/>
      <c r="K153" s="88"/>
      <c r="L153" s="88"/>
      <c r="M153" s="88"/>
    </row>
    <row r="154" spans="1:29" s="56" customFormat="1" ht="24.95" customHeight="1">
      <c r="B154" s="642" t="s">
        <v>462</v>
      </c>
      <c r="C154" s="624"/>
      <c r="D154" s="161">
        <v>1</v>
      </c>
      <c r="E154" s="625"/>
      <c r="F154" s="643">
        <v>40643</v>
      </c>
      <c r="G154" s="643">
        <v>40672</v>
      </c>
      <c r="H154" s="630" t="s">
        <v>469</v>
      </c>
      <c r="I154" s="643" t="s">
        <v>323</v>
      </c>
      <c r="J154" s="88"/>
      <c r="K154" s="88"/>
      <c r="L154" s="88"/>
      <c r="M154" s="88"/>
    </row>
    <row r="155" spans="1:29" s="56" customFormat="1" ht="24.95" customHeight="1">
      <c r="B155" s="641" t="s">
        <v>463</v>
      </c>
      <c r="C155" s="624"/>
      <c r="D155" s="161">
        <v>1</v>
      </c>
      <c r="E155" s="625"/>
      <c r="F155" s="581">
        <v>45423</v>
      </c>
      <c r="G155" s="581">
        <v>40708</v>
      </c>
      <c r="H155" s="629" t="s">
        <v>470</v>
      </c>
      <c r="I155" s="631" t="s">
        <v>220</v>
      </c>
      <c r="J155" s="88"/>
      <c r="K155" s="88"/>
      <c r="L155" s="88"/>
      <c r="M155" s="88"/>
    </row>
    <row r="156" spans="1:29" s="56" customFormat="1" ht="24.95" customHeight="1">
      <c r="B156" s="642" t="s">
        <v>464</v>
      </c>
      <c r="C156" s="624"/>
      <c r="D156" s="161">
        <v>1</v>
      </c>
      <c r="E156" s="625"/>
      <c r="F156" s="643">
        <v>40694</v>
      </c>
      <c r="G156" s="643">
        <v>40718</v>
      </c>
      <c r="H156" s="630" t="s">
        <v>736</v>
      </c>
      <c r="I156" s="640" t="s">
        <v>209</v>
      </c>
      <c r="J156" s="88"/>
      <c r="K156" s="88"/>
      <c r="L156" s="88"/>
      <c r="M156" s="88"/>
    </row>
    <row r="157" spans="1:29" s="56" customFormat="1" ht="24.95" customHeight="1">
      <c r="B157" s="642" t="s">
        <v>465</v>
      </c>
      <c r="C157" s="624"/>
      <c r="D157" s="161">
        <v>1</v>
      </c>
      <c r="E157" s="625"/>
      <c r="F157" s="643">
        <v>40702</v>
      </c>
      <c r="G157" s="581">
        <v>40730</v>
      </c>
      <c r="H157" s="643" t="s">
        <v>737</v>
      </c>
      <c r="I157" s="640" t="s">
        <v>209</v>
      </c>
      <c r="J157" s="88"/>
      <c r="K157" s="88"/>
      <c r="L157" s="88"/>
      <c r="M157" s="88"/>
    </row>
    <row r="158" spans="1:29" s="56" customFormat="1" ht="24.95" customHeight="1">
      <c r="B158" s="639" t="s">
        <v>721</v>
      </c>
      <c r="C158" s="624"/>
      <c r="D158" s="161">
        <v>1</v>
      </c>
      <c r="E158" s="625"/>
      <c r="F158" s="640">
        <v>40721</v>
      </c>
      <c r="G158" s="640">
        <v>40742</v>
      </c>
      <c r="H158" s="629" t="s">
        <v>738</v>
      </c>
      <c r="I158" s="631" t="s">
        <v>220</v>
      </c>
      <c r="J158" s="88"/>
      <c r="K158" s="88"/>
      <c r="L158" s="88"/>
      <c r="M158" s="88"/>
    </row>
    <row r="159" spans="1:29" s="56" customFormat="1" ht="24.95" customHeight="1">
      <c r="B159" s="641" t="s">
        <v>722</v>
      </c>
      <c r="C159" s="624"/>
      <c r="D159" s="161">
        <v>1</v>
      </c>
      <c r="E159" s="625"/>
      <c r="F159" s="581">
        <v>40733</v>
      </c>
      <c r="G159" s="581">
        <v>40756</v>
      </c>
      <c r="H159" s="629" t="s">
        <v>739</v>
      </c>
      <c r="I159" s="631" t="s">
        <v>220</v>
      </c>
      <c r="J159" s="88"/>
      <c r="K159" s="88"/>
      <c r="L159" s="88"/>
      <c r="M159" s="88"/>
    </row>
    <row r="160" spans="1:29" s="56" customFormat="1" ht="24.95" customHeight="1">
      <c r="B160" s="641" t="s">
        <v>723</v>
      </c>
      <c r="C160" s="624"/>
      <c r="D160" s="161">
        <v>1</v>
      </c>
      <c r="E160" s="625"/>
      <c r="F160" s="581">
        <v>40745</v>
      </c>
      <c r="G160" s="581">
        <v>40764</v>
      </c>
      <c r="H160" s="629" t="s">
        <v>740</v>
      </c>
      <c r="I160" s="632" t="s">
        <v>751</v>
      </c>
      <c r="J160" s="88"/>
      <c r="K160" s="88"/>
      <c r="L160" s="88"/>
      <c r="M160" s="88"/>
    </row>
    <row r="161" spans="2:13" s="56" customFormat="1" ht="24.95" customHeight="1">
      <c r="B161" s="642" t="s">
        <v>724</v>
      </c>
      <c r="C161" s="624"/>
      <c r="D161" s="161">
        <v>1</v>
      </c>
      <c r="E161" s="625"/>
      <c r="F161" s="643">
        <v>40755</v>
      </c>
      <c r="G161" s="643">
        <v>40776</v>
      </c>
      <c r="H161" s="630" t="s">
        <v>741</v>
      </c>
      <c r="I161" s="643" t="s">
        <v>212</v>
      </c>
      <c r="J161" s="88"/>
      <c r="K161" s="88"/>
      <c r="L161" s="88"/>
      <c r="M161" s="88"/>
    </row>
    <row r="162" spans="2:13" s="56" customFormat="1" ht="24.95" customHeight="1">
      <c r="B162" s="644" t="s">
        <v>725</v>
      </c>
      <c r="C162" s="624"/>
      <c r="D162" s="161">
        <v>1</v>
      </c>
      <c r="E162" s="625"/>
      <c r="F162" s="643">
        <v>40764</v>
      </c>
      <c r="G162" s="633" t="s">
        <v>742</v>
      </c>
      <c r="H162" s="630" t="s">
        <v>743</v>
      </c>
      <c r="I162" s="634" t="s">
        <v>212</v>
      </c>
      <c r="J162" s="88"/>
      <c r="K162" s="88"/>
      <c r="L162" s="88"/>
      <c r="M162" s="88"/>
    </row>
    <row r="163" spans="2:13" s="56" customFormat="1" ht="24.95" customHeight="1">
      <c r="B163" s="644" t="s">
        <v>726</v>
      </c>
      <c r="C163" s="623"/>
      <c r="D163" s="161">
        <v>1</v>
      </c>
      <c r="E163" s="339"/>
      <c r="F163" s="643">
        <v>40784</v>
      </c>
      <c r="G163" s="633" t="s">
        <v>699</v>
      </c>
      <c r="H163" s="630" t="s">
        <v>744</v>
      </c>
      <c r="I163" s="634" t="s">
        <v>212</v>
      </c>
      <c r="J163" s="88"/>
      <c r="K163" s="88"/>
      <c r="L163" s="88"/>
      <c r="M163" s="88"/>
    </row>
    <row r="164" spans="2:13" s="56" customFormat="1" ht="24.95" customHeight="1">
      <c r="B164" s="644" t="s">
        <v>727</v>
      </c>
      <c r="C164" s="623"/>
      <c r="D164" s="161">
        <v>1</v>
      </c>
      <c r="E164" s="339"/>
      <c r="F164" s="643">
        <v>40791</v>
      </c>
      <c r="G164" s="633" t="s">
        <v>699</v>
      </c>
      <c r="H164" s="630" t="s">
        <v>745</v>
      </c>
      <c r="I164" s="634" t="s">
        <v>212</v>
      </c>
      <c r="J164" s="636"/>
      <c r="K164" s="88"/>
      <c r="L164" s="88"/>
      <c r="M164" s="88"/>
    </row>
    <row r="165" spans="2:13" s="56" customFormat="1" ht="24.95" customHeight="1">
      <c r="B165" s="644" t="s">
        <v>728</v>
      </c>
      <c r="C165" s="623"/>
      <c r="D165" s="161">
        <v>1</v>
      </c>
      <c r="E165" s="339"/>
      <c r="F165" s="643">
        <v>40803</v>
      </c>
      <c r="G165" s="637">
        <v>40821</v>
      </c>
      <c r="H165" s="630" t="s">
        <v>746</v>
      </c>
      <c r="I165" s="635" t="s">
        <v>212</v>
      </c>
      <c r="J165" s="636"/>
      <c r="K165" s="88"/>
      <c r="L165" s="88"/>
      <c r="M165" s="88"/>
    </row>
    <row r="166" spans="2:13" s="260" customFormat="1" ht="24.95" customHeight="1">
      <c r="B166" s="641" t="s">
        <v>729</v>
      </c>
      <c r="C166" s="626"/>
      <c r="D166" s="161">
        <v>1</v>
      </c>
      <c r="E166" s="351"/>
      <c r="F166" s="581">
        <v>40820</v>
      </c>
      <c r="G166" s="581">
        <v>40842</v>
      </c>
      <c r="H166" s="629" t="s">
        <v>747</v>
      </c>
      <c r="I166" s="632" t="s">
        <v>219</v>
      </c>
      <c r="J166" s="638"/>
      <c r="K166" s="628"/>
      <c r="L166" s="628"/>
      <c r="M166" s="628"/>
    </row>
    <row r="167" spans="2:13" s="260" customFormat="1" ht="24.95" customHeight="1">
      <c r="B167" s="644" t="s">
        <v>730</v>
      </c>
      <c r="C167" s="626"/>
      <c r="D167" s="161">
        <v>1</v>
      </c>
      <c r="E167" s="351"/>
      <c r="F167" s="637">
        <v>40825</v>
      </c>
      <c r="G167" s="637">
        <v>40843</v>
      </c>
      <c r="H167" s="630" t="s">
        <v>748</v>
      </c>
      <c r="I167" s="635" t="s">
        <v>219</v>
      </c>
      <c r="J167" s="638"/>
      <c r="K167" s="628"/>
      <c r="L167" s="628"/>
      <c r="M167" s="628"/>
    </row>
    <row r="168" spans="2:13" s="260" customFormat="1" ht="24.95" customHeight="1">
      <c r="B168" s="641" t="s">
        <v>731</v>
      </c>
      <c r="C168" s="627"/>
      <c r="D168" s="161"/>
      <c r="E168" s="571"/>
      <c r="F168" s="581">
        <v>40858</v>
      </c>
      <c r="G168" s="581" t="s">
        <v>331</v>
      </c>
      <c r="H168" s="629"/>
      <c r="I168" s="632" t="s">
        <v>211</v>
      </c>
      <c r="J168" s="638"/>
      <c r="K168" s="628"/>
      <c r="L168" s="628"/>
      <c r="M168" s="628"/>
    </row>
    <row r="169" spans="2:13" s="260" customFormat="1" ht="24.95" customHeight="1">
      <c r="B169" s="641" t="s">
        <v>732</v>
      </c>
      <c r="C169" s="627"/>
      <c r="D169" s="161">
        <v>1</v>
      </c>
      <c r="E169" s="571"/>
      <c r="F169" s="581">
        <v>40864</v>
      </c>
      <c r="G169" s="581">
        <v>40889</v>
      </c>
      <c r="H169" s="629" t="s">
        <v>749</v>
      </c>
      <c r="I169" s="632" t="s">
        <v>219</v>
      </c>
      <c r="J169" s="638"/>
      <c r="K169" s="628"/>
      <c r="L169" s="628"/>
      <c r="M169" s="628"/>
    </row>
    <row r="170" spans="2:13" s="260" customFormat="1" ht="24.95" customHeight="1">
      <c r="B170" s="641" t="s">
        <v>733</v>
      </c>
      <c r="C170" s="627"/>
      <c r="D170" s="161">
        <v>1</v>
      </c>
      <c r="E170" s="571"/>
      <c r="F170" s="581">
        <v>40879</v>
      </c>
      <c r="G170" s="581">
        <v>40904</v>
      </c>
      <c r="H170" s="629" t="s">
        <v>750</v>
      </c>
      <c r="I170" s="632" t="s">
        <v>219</v>
      </c>
      <c r="J170" s="638"/>
      <c r="K170" s="628"/>
      <c r="L170" s="628"/>
      <c r="M170" s="628"/>
    </row>
    <row r="171" spans="2:13" ht="24.95" customHeight="1">
      <c r="B171" s="641" t="s">
        <v>734</v>
      </c>
      <c r="C171" s="627"/>
      <c r="D171" s="161"/>
      <c r="E171" s="571"/>
      <c r="F171" s="581">
        <v>40895</v>
      </c>
      <c r="G171" s="581" t="s">
        <v>331</v>
      </c>
      <c r="H171" s="629"/>
      <c r="I171" s="632" t="s">
        <v>210</v>
      </c>
      <c r="J171" s="55"/>
      <c r="K171" s="55"/>
      <c r="L171" s="55"/>
      <c r="M171" s="55"/>
    </row>
    <row r="172" spans="2:13" ht="24.95" customHeight="1">
      <c r="B172" s="641" t="s">
        <v>735</v>
      </c>
      <c r="C172" s="627"/>
      <c r="D172" s="161"/>
      <c r="E172" s="571"/>
      <c r="F172" s="581">
        <v>40899</v>
      </c>
      <c r="G172" s="581" t="s">
        <v>331</v>
      </c>
      <c r="H172" s="629"/>
      <c r="I172" s="632" t="s">
        <v>219</v>
      </c>
      <c r="J172" s="55"/>
      <c r="K172" s="55"/>
      <c r="L172" s="55"/>
      <c r="M172" s="55"/>
    </row>
    <row r="173" spans="2:13" ht="24.95" customHeight="1">
      <c r="B173" s="1237" t="s">
        <v>140</v>
      </c>
      <c r="C173" s="1238"/>
      <c r="D173" s="1238"/>
      <c r="E173" s="1238"/>
      <c r="F173" s="1238"/>
      <c r="G173" s="1238"/>
      <c r="H173" s="1238"/>
      <c r="I173" s="1240"/>
      <c r="J173" s="55"/>
      <c r="K173" s="55"/>
      <c r="L173" s="55"/>
      <c r="M173" s="55"/>
    </row>
    <row r="174" spans="2:13" ht="24.95" customHeight="1">
      <c r="B174" s="641" t="s">
        <v>413</v>
      </c>
      <c r="C174" s="627"/>
      <c r="D174" s="161">
        <v>1</v>
      </c>
      <c r="E174" s="571"/>
      <c r="F174" s="581">
        <v>40550</v>
      </c>
      <c r="G174" s="581">
        <v>40575</v>
      </c>
      <c r="H174" s="629" t="s">
        <v>418</v>
      </c>
      <c r="I174" s="632" t="s">
        <v>211</v>
      </c>
      <c r="J174" s="55"/>
      <c r="K174" s="55"/>
      <c r="L174" s="55"/>
      <c r="M174" s="55"/>
    </row>
    <row r="175" spans="2:13" ht="24.95" customHeight="1">
      <c r="B175" s="641" t="s">
        <v>414</v>
      </c>
      <c r="C175" s="627"/>
      <c r="D175" s="161">
        <v>1</v>
      </c>
      <c r="E175" s="571"/>
      <c r="F175" s="581">
        <v>40592</v>
      </c>
      <c r="G175" s="581">
        <v>40622</v>
      </c>
      <c r="H175" s="629" t="s">
        <v>419</v>
      </c>
      <c r="I175" s="632" t="s">
        <v>211</v>
      </c>
      <c r="J175" s="55"/>
      <c r="K175" s="55"/>
      <c r="L175" s="55"/>
      <c r="M175" s="55"/>
    </row>
    <row r="176" spans="2:13" ht="24.95" customHeight="1">
      <c r="B176" s="641" t="s">
        <v>415</v>
      </c>
      <c r="C176" s="627"/>
      <c r="D176" s="161">
        <v>1</v>
      </c>
      <c r="E176" s="571"/>
      <c r="F176" s="581">
        <v>40629</v>
      </c>
      <c r="G176" s="581">
        <v>40651</v>
      </c>
      <c r="H176" s="629" t="s">
        <v>420</v>
      </c>
      <c r="I176" s="632" t="s">
        <v>211</v>
      </c>
      <c r="J176" s="55"/>
      <c r="K176" s="55"/>
      <c r="L176" s="55"/>
      <c r="M176" s="55"/>
    </row>
    <row r="177" spans="2:13" ht="24.95" customHeight="1">
      <c r="B177" s="641" t="s">
        <v>416</v>
      </c>
      <c r="C177" s="627"/>
      <c r="D177" s="161">
        <v>1</v>
      </c>
      <c r="E177" s="571"/>
      <c r="F177" s="581">
        <v>40666</v>
      </c>
      <c r="G177" s="581">
        <v>40702</v>
      </c>
      <c r="H177" s="629" t="s">
        <v>421</v>
      </c>
      <c r="I177" s="632" t="s">
        <v>211</v>
      </c>
      <c r="J177" s="55"/>
      <c r="K177" s="55"/>
      <c r="L177" s="55"/>
      <c r="M177" s="55"/>
    </row>
    <row r="178" spans="2:13" ht="24.95" customHeight="1">
      <c r="B178" s="641" t="s">
        <v>417</v>
      </c>
      <c r="C178" s="627"/>
      <c r="D178" s="161">
        <v>1</v>
      </c>
      <c r="E178" s="571"/>
      <c r="F178" s="581">
        <v>40708</v>
      </c>
      <c r="G178" s="581">
        <v>40735</v>
      </c>
      <c r="H178" s="629" t="s">
        <v>808</v>
      </c>
      <c r="I178" s="632" t="s">
        <v>211</v>
      </c>
      <c r="J178" s="55"/>
      <c r="K178" s="55"/>
      <c r="L178" s="55"/>
      <c r="M178" s="55"/>
    </row>
    <row r="179" spans="2:13" ht="24.95" customHeight="1">
      <c r="B179" s="641" t="s">
        <v>797</v>
      </c>
      <c r="C179" s="627"/>
      <c r="D179" s="161">
        <v>1</v>
      </c>
      <c r="E179" s="571"/>
      <c r="F179" s="581">
        <v>40737</v>
      </c>
      <c r="G179" s="581">
        <v>40746</v>
      </c>
      <c r="H179" s="629" t="s">
        <v>809</v>
      </c>
      <c r="I179" s="632" t="s">
        <v>219</v>
      </c>
      <c r="J179" s="55"/>
      <c r="K179" s="55"/>
      <c r="L179" s="55"/>
      <c r="M179" s="55"/>
    </row>
    <row r="180" spans="2:13" ht="24.95" customHeight="1">
      <c r="B180" s="641" t="s">
        <v>798</v>
      </c>
      <c r="C180" s="627"/>
      <c r="D180" s="161">
        <v>1</v>
      </c>
      <c r="E180" s="571"/>
      <c r="F180" s="581">
        <v>40751</v>
      </c>
      <c r="G180" s="581">
        <v>40764</v>
      </c>
      <c r="H180" s="629" t="s">
        <v>810</v>
      </c>
      <c r="I180" s="632" t="s">
        <v>219</v>
      </c>
      <c r="J180" s="55"/>
      <c r="K180" s="55"/>
      <c r="L180" s="55"/>
      <c r="M180" s="55"/>
    </row>
    <row r="181" spans="2:13" ht="24.95" customHeight="1">
      <c r="B181" s="641" t="s">
        <v>799</v>
      </c>
      <c r="C181" s="627"/>
      <c r="D181" s="161">
        <v>1</v>
      </c>
      <c r="E181" s="571"/>
      <c r="F181" s="581">
        <v>40761</v>
      </c>
      <c r="G181" s="581">
        <v>40780</v>
      </c>
      <c r="H181" s="629" t="s">
        <v>811</v>
      </c>
      <c r="I181" s="632" t="s">
        <v>211</v>
      </c>
      <c r="J181" s="55"/>
      <c r="K181" s="55"/>
      <c r="L181" s="55"/>
      <c r="M181" s="55"/>
    </row>
    <row r="182" spans="2:13" ht="24.95" customHeight="1">
      <c r="B182" s="641" t="s">
        <v>800</v>
      </c>
      <c r="C182" s="627"/>
      <c r="D182" s="161">
        <v>1</v>
      </c>
      <c r="E182" s="571"/>
      <c r="F182" s="581">
        <v>40784</v>
      </c>
      <c r="G182" s="581">
        <v>40812</v>
      </c>
      <c r="H182" s="629" t="s">
        <v>599</v>
      </c>
      <c r="I182" s="632" t="s">
        <v>211</v>
      </c>
      <c r="J182" s="55"/>
      <c r="K182" s="55"/>
      <c r="L182" s="55"/>
      <c r="M182" s="55"/>
    </row>
    <row r="183" spans="2:13" ht="24.95" customHeight="1">
      <c r="B183" s="641" t="s">
        <v>801</v>
      </c>
      <c r="C183" s="627"/>
      <c r="D183" s="161">
        <v>1</v>
      </c>
      <c r="E183" s="571"/>
      <c r="F183" s="581">
        <v>40826</v>
      </c>
      <c r="G183" s="581">
        <v>40845</v>
      </c>
      <c r="H183" s="629" t="s">
        <v>812</v>
      </c>
      <c r="I183" s="632" t="s">
        <v>211</v>
      </c>
      <c r="J183" s="55"/>
      <c r="K183" s="55"/>
      <c r="L183" s="55"/>
      <c r="M183" s="55"/>
    </row>
    <row r="184" spans="2:13" ht="24.95" customHeight="1">
      <c r="B184" s="641" t="s">
        <v>802</v>
      </c>
      <c r="C184" s="627">
        <v>1</v>
      </c>
      <c r="D184" s="161"/>
      <c r="E184" s="571"/>
      <c r="F184" s="581">
        <v>40776</v>
      </c>
      <c r="G184" s="581">
        <v>40812</v>
      </c>
      <c r="H184" s="629" t="s">
        <v>813</v>
      </c>
      <c r="I184" s="632" t="s">
        <v>219</v>
      </c>
      <c r="J184" s="55"/>
      <c r="K184" s="55"/>
      <c r="L184" s="55"/>
      <c r="M184" s="55"/>
    </row>
    <row r="185" spans="2:13" ht="24.95" customHeight="1">
      <c r="B185" s="641" t="s">
        <v>803</v>
      </c>
      <c r="C185" s="627"/>
      <c r="D185" s="161">
        <v>1</v>
      </c>
      <c r="E185" s="571"/>
      <c r="F185" s="581">
        <v>40834</v>
      </c>
      <c r="G185" s="581">
        <v>40867</v>
      </c>
      <c r="H185" s="629" t="s">
        <v>814</v>
      </c>
      <c r="I185" s="632" t="s">
        <v>211</v>
      </c>
      <c r="J185" s="55"/>
      <c r="K185" s="55"/>
      <c r="L185" s="55"/>
      <c r="M185" s="55"/>
    </row>
    <row r="186" spans="2:13" ht="24.95" customHeight="1">
      <c r="B186" s="641" t="s">
        <v>804</v>
      </c>
      <c r="C186" s="627">
        <v>1</v>
      </c>
      <c r="D186" s="161"/>
      <c r="E186" s="571"/>
      <c r="F186" s="581">
        <v>40850</v>
      </c>
      <c r="G186" s="581">
        <v>40871</v>
      </c>
      <c r="H186" s="629" t="s">
        <v>815</v>
      </c>
      <c r="I186" s="632" t="s">
        <v>212</v>
      </c>
      <c r="J186" s="55"/>
      <c r="K186" s="55"/>
      <c r="L186" s="55"/>
      <c r="M186" s="55"/>
    </row>
    <row r="187" spans="2:13" ht="24.95" customHeight="1">
      <c r="B187" s="641" t="s">
        <v>805</v>
      </c>
      <c r="C187" s="627"/>
      <c r="D187" s="161">
        <v>1</v>
      </c>
      <c r="E187" s="571"/>
      <c r="F187" s="581">
        <v>40874</v>
      </c>
      <c r="G187" s="581">
        <v>40893</v>
      </c>
      <c r="H187" s="629" t="s">
        <v>816</v>
      </c>
      <c r="I187" s="632" t="s">
        <v>211</v>
      </c>
      <c r="J187" s="55"/>
      <c r="K187" s="55"/>
      <c r="L187" s="55"/>
      <c r="M187" s="55"/>
    </row>
    <row r="188" spans="2:13" ht="24.95" customHeight="1">
      <c r="B188" s="641" t="s">
        <v>806</v>
      </c>
      <c r="C188" s="627">
        <v>1</v>
      </c>
      <c r="D188" s="161"/>
      <c r="E188" s="571"/>
      <c r="F188" s="581">
        <v>39793</v>
      </c>
      <c r="G188" s="581">
        <v>40904</v>
      </c>
      <c r="H188" s="629" t="s">
        <v>817</v>
      </c>
      <c r="I188" s="632" t="s">
        <v>212</v>
      </c>
      <c r="J188" s="55"/>
      <c r="K188" s="55"/>
      <c r="L188" s="55"/>
      <c r="M188" s="55"/>
    </row>
    <row r="189" spans="2:13" ht="24.95" customHeight="1">
      <c r="B189" s="641" t="s">
        <v>807</v>
      </c>
      <c r="C189" s="627"/>
      <c r="D189" s="161"/>
      <c r="E189" s="571"/>
      <c r="F189" s="581">
        <v>40907</v>
      </c>
      <c r="G189" s="581" t="s">
        <v>331</v>
      </c>
      <c r="H189" s="629"/>
      <c r="I189" s="632" t="s">
        <v>219</v>
      </c>
      <c r="J189" s="55"/>
      <c r="K189" s="55"/>
      <c r="L189" s="55"/>
      <c r="M189" s="55"/>
    </row>
    <row r="190" spans="2:13" ht="24.95" customHeight="1">
      <c r="B190" s="1237" t="s">
        <v>138</v>
      </c>
      <c r="C190" s="1238"/>
      <c r="D190" s="1238"/>
      <c r="E190" s="1238"/>
      <c r="F190" s="1238"/>
      <c r="G190" s="1238"/>
      <c r="H190" s="1238"/>
      <c r="I190" s="1240"/>
      <c r="J190" s="55"/>
      <c r="K190" s="55"/>
      <c r="L190" s="55"/>
      <c r="M190" s="55"/>
    </row>
    <row r="191" spans="2:13" ht="24.95" customHeight="1">
      <c r="B191" s="641" t="s">
        <v>422</v>
      </c>
      <c r="C191" s="627"/>
      <c r="D191" s="161">
        <v>1</v>
      </c>
      <c r="E191" s="571"/>
      <c r="F191" s="581">
        <v>40560</v>
      </c>
      <c r="G191" s="581">
        <v>40586</v>
      </c>
      <c r="H191" s="629" t="s">
        <v>430</v>
      </c>
      <c r="I191" s="632" t="s">
        <v>402</v>
      </c>
      <c r="J191" s="55"/>
      <c r="K191" s="55"/>
      <c r="L191" s="55"/>
      <c r="M191" s="55"/>
    </row>
    <row r="192" spans="2:13" ht="24.95" customHeight="1">
      <c r="B192" s="641" t="s">
        <v>423</v>
      </c>
      <c r="C192" s="627"/>
      <c r="D192" s="161" t="s">
        <v>213</v>
      </c>
      <c r="E192" s="571"/>
      <c r="F192" s="581">
        <v>40578</v>
      </c>
      <c r="G192" s="581">
        <v>40611</v>
      </c>
      <c r="H192" s="629" t="s">
        <v>431</v>
      </c>
      <c r="I192" s="632" t="s">
        <v>432</v>
      </c>
      <c r="J192" s="55"/>
      <c r="K192" s="55"/>
      <c r="L192" s="55"/>
      <c r="M192" s="55"/>
    </row>
    <row r="193" spans="2:13" ht="24.95" customHeight="1">
      <c r="B193" s="641" t="s">
        <v>424</v>
      </c>
      <c r="C193" s="627"/>
      <c r="D193" s="161">
        <v>1</v>
      </c>
      <c r="E193" s="571"/>
      <c r="F193" s="581">
        <v>40591</v>
      </c>
      <c r="G193" s="581">
        <v>40615</v>
      </c>
      <c r="H193" s="629" t="s">
        <v>433</v>
      </c>
      <c r="I193" s="632" t="s">
        <v>434</v>
      </c>
      <c r="J193" s="55"/>
      <c r="K193" s="55"/>
      <c r="L193" s="55"/>
      <c r="M193" s="55"/>
    </row>
    <row r="194" spans="2:13" ht="24.95" customHeight="1">
      <c r="B194" s="641" t="s">
        <v>425</v>
      </c>
      <c r="C194" s="627"/>
      <c r="D194" s="161">
        <v>1</v>
      </c>
      <c r="E194" s="571"/>
      <c r="F194" s="581">
        <v>40625</v>
      </c>
      <c r="G194" s="581">
        <v>40651</v>
      </c>
      <c r="H194" s="629" t="s">
        <v>435</v>
      </c>
      <c r="I194" s="632" t="s">
        <v>432</v>
      </c>
      <c r="J194" s="55"/>
      <c r="K194" s="55"/>
      <c r="L194" s="55"/>
      <c r="M194" s="55"/>
    </row>
    <row r="195" spans="2:13" ht="24.95" customHeight="1">
      <c r="B195" s="641" t="s">
        <v>426</v>
      </c>
      <c r="C195" s="627"/>
      <c r="D195" s="161">
        <v>1</v>
      </c>
      <c r="E195" s="571"/>
      <c r="F195" s="581">
        <v>40630</v>
      </c>
      <c r="G195" s="581">
        <v>40653</v>
      </c>
      <c r="H195" s="629" t="s">
        <v>436</v>
      </c>
      <c r="I195" s="632" t="s">
        <v>432</v>
      </c>
      <c r="J195" s="55"/>
      <c r="K195" s="55"/>
      <c r="L195" s="55"/>
      <c r="M195" s="55"/>
    </row>
    <row r="196" spans="2:13" ht="24.95" customHeight="1">
      <c r="B196" s="641" t="s">
        <v>427</v>
      </c>
      <c r="C196" s="627"/>
      <c r="D196" s="161">
        <v>1</v>
      </c>
      <c r="E196" s="571"/>
      <c r="F196" s="581">
        <v>40667</v>
      </c>
      <c r="G196" s="581">
        <v>40720</v>
      </c>
      <c r="H196" s="629" t="s">
        <v>821</v>
      </c>
      <c r="I196" s="632" t="s">
        <v>211</v>
      </c>
      <c r="J196" s="55"/>
      <c r="K196" s="55"/>
      <c r="L196" s="55"/>
      <c r="M196" s="55"/>
    </row>
    <row r="197" spans="2:13" ht="24.95" customHeight="1">
      <c r="B197" s="641" t="s">
        <v>428</v>
      </c>
      <c r="C197" s="627"/>
      <c r="D197" s="161">
        <v>1</v>
      </c>
      <c r="E197" s="571"/>
      <c r="F197" s="581">
        <v>40673</v>
      </c>
      <c r="G197" s="581">
        <v>40696</v>
      </c>
      <c r="H197" s="629" t="s">
        <v>437</v>
      </c>
      <c r="I197" s="632" t="s">
        <v>432</v>
      </c>
      <c r="J197" s="55"/>
      <c r="K197" s="55"/>
      <c r="L197" s="55"/>
      <c r="M197" s="55"/>
    </row>
    <row r="198" spans="2:13" ht="24.95" customHeight="1">
      <c r="B198" s="641" t="s">
        <v>429</v>
      </c>
      <c r="C198" s="627"/>
      <c r="D198" s="161">
        <v>1</v>
      </c>
      <c r="E198" s="571"/>
      <c r="F198" s="581">
        <v>40699</v>
      </c>
      <c r="G198" s="581">
        <v>40719</v>
      </c>
      <c r="H198" s="629" t="s">
        <v>822</v>
      </c>
      <c r="I198" s="632" t="s">
        <v>402</v>
      </c>
      <c r="J198" s="55"/>
      <c r="K198" s="55"/>
      <c r="L198" s="55"/>
      <c r="M198" s="55"/>
    </row>
    <row r="199" spans="2:13" ht="24.95" customHeight="1">
      <c r="B199" s="641" t="s">
        <v>818</v>
      </c>
      <c r="C199" s="627"/>
      <c r="D199" s="161">
        <v>1</v>
      </c>
      <c r="E199" s="571"/>
      <c r="F199" s="650" t="s">
        <v>826</v>
      </c>
      <c r="G199" s="581">
        <v>40810</v>
      </c>
      <c r="H199" s="629" t="s">
        <v>823</v>
      </c>
      <c r="I199" s="632" t="s">
        <v>211</v>
      </c>
      <c r="J199" s="55"/>
      <c r="K199" s="55"/>
      <c r="L199" s="55"/>
      <c r="M199" s="55"/>
    </row>
    <row r="200" spans="2:13" ht="24.95" customHeight="1">
      <c r="B200" s="641" t="s">
        <v>819</v>
      </c>
      <c r="C200" s="627"/>
      <c r="D200" s="161">
        <v>1</v>
      </c>
      <c r="E200" s="571"/>
      <c r="F200" s="581">
        <v>40834</v>
      </c>
      <c r="G200" s="650" t="s">
        <v>827</v>
      </c>
      <c r="H200" s="650" t="s">
        <v>824</v>
      </c>
      <c r="I200" s="632" t="s">
        <v>219</v>
      </c>
      <c r="J200" s="55"/>
      <c r="K200" s="55"/>
      <c r="L200" s="55"/>
      <c r="M200" s="55"/>
    </row>
    <row r="201" spans="2:13" ht="24.95" customHeight="1">
      <c r="B201" s="641" t="s">
        <v>820</v>
      </c>
      <c r="C201" s="627">
        <v>1</v>
      </c>
      <c r="D201" s="161"/>
      <c r="E201" s="571"/>
      <c r="F201" s="581">
        <v>40868</v>
      </c>
      <c r="G201" s="581">
        <v>40901</v>
      </c>
      <c r="H201" s="629" t="s">
        <v>825</v>
      </c>
      <c r="I201" s="632" t="s">
        <v>219</v>
      </c>
      <c r="J201" s="55"/>
      <c r="K201" s="55"/>
      <c r="L201" s="55"/>
      <c r="M201" s="55"/>
    </row>
    <row r="202" spans="2:13" ht="24.95" customHeight="1">
      <c r="B202" s="1237" t="s">
        <v>118</v>
      </c>
      <c r="C202" s="1238"/>
      <c r="D202" s="1238"/>
      <c r="E202" s="1238"/>
      <c r="F202" s="1238"/>
      <c r="G202" s="1238"/>
      <c r="H202" s="1238"/>
      <c r="I202" s="1240"/>
      <c r="J202" s="55"/>
      <c r="K202" s="55"/>
      <c r="L202" s="55"/>
      <c r="M202" s="55"/>
    </row>
    <row r="203" spans="2:13" ht="24.95" customHeight="1">
      <c r="B203" s="352" t="s">
        <v>438</v>
      </c>
      <c r="C203" s="333"/>
      <c r="D203" s="334">
        <v>1</v>
      </c>
      <c r="E203" s="334"/>
      <c r="F203" s="353">
        <v>40544</v>
      </c>
      <c r="G203" s="353">
        <v>40566</v>
      </c>
      <c r="H203" s="161" t="s">
        <v>446</v>
      </c>
      <c r="I203" s="161" t="s">
        <v>211</v>
      </c>
      <c r="J203" s="55"/>
      <c r="K203" s="55"/>
      <c r="L203" s="55"/>
      <c r="M203" s="55"/>
    </row>
    <row r="204" spans="2:13" ht="24.95" customHeight="1">
      <c r="B204" s="837" t="s">
        <v>439</v>
      </c>
      <c r="C204" s="333"/>
      <c r="D204" s="334">
        <v>1</v>
      </c>
      <c r="E204" s="334"/>
      <c r="F204" s="353">
        <v>40546</v>
      </c>
      <c r="G204" s="838" t="s">
        <v>447</v>
      </c>
      <c r="H204" s="161">
        <v>6940</v>
      </c>
      <c r="I204" s="161" t="s">
        <v>404</v>
      </c>
      <c r="J204" s="55"/>
      <c r="K204" s="55"/>
      <c r="L204" s="55"/>
      <c r="M204" s="55"/>
    </row>
    <row r="205" spans="2:13" ht="24.95" customHeight="1">
      <c r="B205" s="352" t="s">
        <v>440</v>
      </c>
      <c r="C205" s="333"/>
      <c r="D205" s="334">
        <v>1</v>
      </c>
      <c r="E205" s="334"/>
      <c r="F205" s="353">
        <v>40574</v>
      </c>
      <c r="G205" s="353">
        <v>40593</v>
      </c>
      <c r="H205" s="161" t="s">
        <v>448</v>
      </c>
      <c r="I205" s="161" t="s">
        <v>211</v>
      </c>
      <c r="J205" s="55"/>
      <c r="K205" s="55"/>
      <c r="L205" s="55"/>
      <c r="M205" s="55"/>
    </row>
    <row r="206" spans="2:13" ht="24.95" customHeight="1">
      <c r="B206" s="352" t="s">
        <v>784</v>
      </c>
      <c r="C206" s="333"/>
      <c r="D206" s="334">
        <v>1</v>
      </c>
      <c r="E206" s="334"/>
      <c r="F206" s="353">
        <v>40571</v>
      </c>
      <c r="G206" s="353">
        <v>40584</v>
      </c>
      <c r="H206" s="161" t="s">
        <v>449</v>
      </c>
      <c r="I206" s="161" t="s">
        <v>211</v>
      </c>
      <c r="J206" s="55"/>
      <c r="K206" s="55"/>
      <c r="L206" s="55"/>
      <c r="M206" s="55"/>
    </row>
    <row r="207" spans="2:13" ht="24.95" customHeight="1">
      <c r="B207" s="352" t="s">
        <v>441</v>
      </c>
      <c r="C207" s="333"/>
      <c r="D207" s="334">
        <v>1</v>
      </c>
      <c r="E207" s="334"/>
      <c r="F207" s="353">
        <v>40591</v>
      </c>
      <c r="G207" s="353">
        <v>40610</v>
      </c>
      <c r="H207" s="161" t="s">
        <v>450</v>
      </c>
      <c r="I207" s="161" t="s">
        <v>211</v>
      </c>
      <c r="J207" s="55"/>
      <c r="K207" s="55"/>
      <c r="L207" s="55"/>
      <c r="M207" s="55"/>
    </row>
    <row r="208" spans="2:13" ht="24.95" customHeight="1">
      <c r="B208" s="352" t="s">
        <v>442</v>
      </c>
      <c r="C208" s="333"/>
      <c r="D208" s="334">
        <v>1</v>
      </c>
      <c r="E208" s="334"/>
      <c r="F208" s="353">
        <v>40602</v>
      </c>
      <c r="G208" s="353">
        <v>40622</v>
      </c>
      <c r="H208" s="161" t="s">
        <v>451</v>
      </c>
      <c r="I208" s="161" t="s">
        <v>211</v>
      </c>
      <c r="J208" s="55"/>
      <c r="K208" s="55"/>
      <c r="L208" s="55"/>
      <c r="M208" s="55"/>
    </row>
    <row r="209" spans="1:29" ht="24.95" customHeight="1">
      <c r="B209" s="352" t="s">
        <v>443</v>
      </c>
      <c r="C209" s="333"/>
      <c r="D209" s="334">
        <v>1</v>
      </c>
      <c r="E209" s="334"/>
      <c r="F209" s="353">
        <v>40627</v>
      </c>
      <c r="G209" s="353">
        <v>40658</v>
      </c>
      <c r="H209" s="161" t="s">
        <v>452</v>
      </c>
      <c r="I209" s="161" t="s">
        <v>211</v>
      </c>
      <c r="J209" s="55"/>
      <c r="K209" s="55"/>
      <c r="L209" s="55"/>
      <c r="M209" s="55"/>
    </row>
    <row r="210" spans="1:29" ht="24.95" customHeight="1">
      <c r="B210" s="352" t="s">
        <v>444</v>
      </c>
      <c r="C210" s="333"/>
      <c r="D210" s="334">
        <v>1</v>
      </c>
      <c r="E210" s="334"/>
      <c r="F210" s="353">
        <v>40645</v>
      </c>
      <c r="G210" s="353">
        <v>40667</v>
      </c>
      <c r="H210" s="161" t="s">
        <v>453</v>
      </c>
      <c r="I210" s="161" t="s">
        <v>211</v>
      </c>
      <c r="J210" s="55"/>
      <c r="K210" s="55"/>
      <c r="L210" s="55"/>
      <c r="M210" s="55"/>
    </row>
    <row r="211" spans="1:29" ht="24.95" customHeight="1">
      <c r="B211" s="352" t="s">
        <v>445</v>
      </c>
      <c r="C211" s="333"/>
      <c r="D211" s="334">
        <v>1</v>
      </c>
      <c r="E211" s="334"/>
      <c r="F211" s="353">
        <v>40673</v>
      </c>
      <c r="G211" s="353">
        <v>40705</v>
      </c>
      <c r="H211" s="161" t="s">
        <v>454</v>
      </c>
      <c r="I211" s="161" t="s">
        <v>211</v>
      </c>
      <c r="J211" s="55"/>
      <c r="K211" s="55"/>
      <c r="L211" s="55"/>
      <c r="M211" s="55"/>
    </row>
    <row r="212" spans="1:29" ht="24.95" customHeight="1">
      <c r="B212" s="352" t="s">
        <v>785</v>
      </c>
      <c r="C212" s="333"/>
      <c r="D212" s="334">
        <v>1</v>
      </c>
      <c r="E212" s="334"/>
      <c r="F212" s="353">
        <v>40678</v>
      </c>
      <c r="G212" s="353">
        <v>46184</v>
      </c>
      <c r="H212" s="161" t="s">
        <v>791</v>
      </c>
      <c r="I212" s="161" t="s">
        <v>211</v>
      </c>
      <c r="J212" s="55"/>
      <c r="K212" s="55"/>
      <c r="L212" s="55"/>
      <c r="M212" s="55"/>
    </row>
    <row r="213" spans="1:29" ht="24.95" customHeight="1">
      <c r="B213" s="352" t="s">
        <v>786</v>
      </c>
      <c r="C213" s="333"/>
      <c r="D213" s="334">
        <v>1</v>
      </c>
      <c r="E213" s="334"/>
      <c r="F213" s="353">
        <v>40738</v>
      </c>
      <c r="G213" s="353">
        <v>40765</v>
      </c>
      <c r="H213" s="161" t="s">
        <v>792</v>
      </c>
      <c r="I213" s="161" t="s">
        <v>211</v>
      </c>
      <c r="J213" s="55"/>
      <c r="K213" s="55"/>
      <c r="L213" s="55"/>
      <c r="M213" s="55"/>
    </row>
    <row r="214" spans="1:29" ht="24.95" customHeight="1">
      <c r="B214" s="352" t="s">
        <v>787</v>
      </c>
      <c r="C214" s="333"/>
      <c r="D214" s="334">
        <v>1</v>
      </c>
      <c r="E214" s="334"/>
      <c r="F214" s="353">
        <v>40772</v>
      </c>
      <c r="G214" s="353">
        <v>40792</v>
      </c>
      <c r="H214" s="161" t="s">
        <v>793</v>
      </c>
      <c r="I214" s="161" t="s">
        <v>211</v>
      </c>
      <c r="J214" s="55"/>
      <c r="K214" s="55"/>
      <c r="L214" s="55"/>
      <c r="M214" s="55"/>
    </row>
    <row r="215" spans="1:29" ht="24.95" customHeight="1">
      <c r="B215" s="352" t="s">
        <v>788</v>
      </c>
      <c r="C215" s="333"/>
      <c r="D215" s="334">
        <v>1</v>
      </c>
      <c r="E215" s="334"/>
      <c r="F215" s="353">
        <v>40815</v>
      </c>
      <c r="G215" s="353">
        <v>40830</v>
      </c>
      <c r="H215" s="161" t="s">
        <v>794</v>
      </c>
      <c r="I215" s="161" t="s">
        <v>211</v>
      </c>
      <c r="J215" s="55"/>
      <c r="K215" s="55"/>
      <c r="L215" s="55"/>
      <c r="M215" s="55"/>
    </row>
    <row r="216" spans="1:29" ht="35.25" customHeight="1">
      <c r="B216" s="352" t="s">
        <v>789</v>
      </c>
      <c r="C216" s="333"/>
      <c r="D216" s="334">
        <v>1</v>
      </c>
      <c r="E216" s="334"/>
      <c r="F216" s="353">
        <v>40844</v>
      </c>
      <c r="G216" s="353">
        <v>40868</v>
      </c>
      <c r="H216" s="161" t="s">
        <v>795</v>
      </c>
      <c r="I216" s="161" t="s">
        <v>211</v>
      </c>
      <c r="J216" s="55"/>
      <c r="K216" s="502"/>
      <c r="L216" s="55"/>
      <c r="M216" s="55"/>
    </row>
    <row r="217" spans="1:29" s="31" customFormat="1" ht="24.95" customHeight="1">
      <c r="A217" s="56"/>
      <c r="B217" s="352" t="s">
        <v>790</v>
      </c>
      <c r="C217" s="333"/>
      <c r="D217" s="334">
        <v>1</v>
      </c>
      <c r="E217" s="334"/>
      <c r="F217" s="353">
        <v>40874</v>
      </c>
      <c r="G217" s="353">
        <v>40897</v>
      </c>
      <c r="H217" s="161" t="s">
        <v>796</v>
      </c>
      <c r="I217" s="161" t="s">
        <v>211</v>
      </c>
      <c r="J217" s="88"/>
      <c r="K217" s="649"/>
      <c r="L217" s="88"/>
      <c r="M217" s="88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</row>
    <row r="218" spans="1:29" s="31" customFormat="1" ht="24.95" customHeight="1">
      <c r="A218" s="56"/>
      <c r="B218" s="1237" t="s">
        <v>471</v>
      </c>
      <c r="C218" s="1238"/>
      <c r="D218" s="1238"/>
      <c r="E218" s="1238"/>
      <c r="F218" s="1238"/>
      <c r="G218" s="1238"/>
      <c r="H218" s="1238"/>
      <c r="I218" s="1239"/>
      <c r="J218" s="88"/>
      <c r="K218" s="649"/>
      <c r="L218" s="88"/>
      <c r="M218" s="88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</row>
    <row r="219" spans="1:29" s="31" customFormat="1" ht="24.95" customHeight="1">
      <c r="A219" s="56"/>
      <c r="B219" s="335" t="s">
        <v>472</v>
      </c>
      <c r="C219" s="333"/>
      <c r="D219" s="336">
        <v>1</v>
      </c>
      <c r="E219" s="333"/>
      <c r="F219" s="337">
        <v>40495</v>
      </c>
      <c r="G219" s="337" t="s">
        <v>767</v>
      </c>
      <c r="H219" s="338" t="s">
        <v>474</v>
      </c>
      <c r="I219" s="337" t="s">
        <v>211</v>
      </c>
      <c r="J219" s="88"/>
      <c r="K219" s="649"/>
      <c r="L219" s="88"/>
      <c r="M219" s="88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</row>
    <row r="220" spans="1:29" s="31" customFormat="1" ht="24.95" customHeight="1">
      <c r="A220" s="56"/>
      <c r="B220" s="335" t="s">
        <v>473</v>
      </c>
      <c r="C220" s="333"/>
      <c r="D220" s="336">
        <v>1</v>
      </c>
      <c r="E220" s="333"/>
      <c r="F220" s="337">
        <v>40568</v>
      </c>
      <c r="G220" s="337" t="s">
        <v>475</v>
      </c>
      <c r="H220" s="338" t="s">
        <v>476</v>
      </c>
      <c r="I220" s="337" t="s">
        <v>211</v>
      </c>
      <c r="J220" s="88"/>
      <c r="K220" s="649"/>
      <c r="L220" s="88"/>
      <c r="M220" s="88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</row>
    <row r="221" spans="1:29" ht="35.25" customHeight="1">
      <c r="B221" s="335" t="s">
        <v>765</v>
      </c>
      <c r="C221" s="333"/>
      <c r="D221" s="336">
        <v>1</v>
      </c>
      <c r="E221" s="333"/>
      <c r="F221" s="337">
        <v>40808</v>
      </c>
      <c r="G221" s="337" t="s">
        <v>702</v>
      </c>
      <c r="H221" s="338" t="s">
        <v>768</v>
      </c>
      <c r="I221" s="337" t="s">
        <v>219</v>
      </c>
      <c r="J221" s="55"/>
      <c r="K221" s="502"/>
      <c r="L221" s="55"/>
      <c r="M221" s="55"/>
    </row>
    <row r="222" spans="1:29" s="31" customFormat="1" ht="24.95" customHeight="1">
      <c r="A222" s="56"/>
      <c r="B222" s="335" t="s">
        <v>766</v>
      </c>
      <c r="C222" s="333"/>
      <c r="D222" s="336">
        <v>1</v>
      </c>
      <c r="E222" s="333"/>
      <c r="F222" s="337">
        <v>40849</v>
      </c>
      <c r="G222" s="337" t="s">
        <v>769</v>
      </c>
      <c r="H222" s="338" t="s">
        <v>770</v>
      </c>
      <c r="I222" s="337" t="s">
        <v>771</v>
      </c>
      <c r="J222" s="88"/>
      <c r="K222" s="649"/>
      <c r="L222" s="88"/>
      <c r="M222" s="88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</row>
    <row r="223" spans="1:29" s="31" customFormat="1" ht="24.95" customHeight="1">
      <c r="A223" s="56"/>
      <c r="B223" s="1237" t="s">
        <v>772</v>
      </c>
      <c r="C223" s="1238"/>
      <c r="D223" s="1238"/>
      <c r="E223" s="1238"/>
      <c r="F223" s="1238"/>
      <c r="G223" s="1238"/>
      <c r="H223" s="1238"/>
      <c r="I223" s="1240"/>
      <c r="J223" s="88"/>
      <c r="K223" s="649"/>
      <c r="L223" s="88"/>
      <c r="M223" s="88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</row>
    <row r="224" spans="1:29" s="31" customFormat="1" ht="24.95" customHeight="1">
      <c r="A224" s="56"/>
      <c r="B224" s="335" t="s">
        <v>773</v>
      </c>
      <c r="C224" s="333"/>
      <c r="D224" s="336">
        <v>1</v>
      </c>
      <c r="E224" s="333"/>
      <c r="F224" s="337">
        <v>40758</v>
      </c>
      <c r="G224" s="337" t="s">
        <v>774</v>
      </c>
      <c r="H224" s="338" t="s">
        <v>775</v>
      </c>
      <c r="I224" s="337" t="s">
        <v>212</v>
      </c>
      <c r="J224" s="88"/>
      <c r="K224" s="649"/>
      <c r="L224" s="88"/>
      <c r="M224" s="88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</row>
    <row r="225" spans="1:29" s="31" customFormat="1" ht="24.95" customHeight="1">
      <c r="A225" s="56"/>
      <c r="B225" s="335" t="s">
        <v>773</v>
      </c>
      <c r="C225" s="333"/>
      <c r="D225" s="336">
        <v>1</v>
      </c>
      <c r="E225" s="333"/>
      <c r="F225" s="337">
        <v>40801</v>
      </c>
      <c r="G225" s="337" t="s">
        <v>776</v>
      </c>
      <c r="H225" s="338" t="s">
        <v>777</v>
      </c>
      <c r="I225" s="337" t="s">
        <v>212</v>
      </c>
      <c r="J225" s="88"/>
      <c r="K225" s="649"/>
      <c r="L225" s="88"/>
      <c r="M225" s="88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</row>
    <row r="226" spans="1:29" s="31" customFormat="1" ht="24.95" customHeight="1">
      <c r="A226" s="56"/>
      <c r="B226" s="335" t="s">
        <v>773</v>
      </c>
      <c r="C226" s="333"/>
      <c r="D226" s="336">
        <v>1</v>
      </c>
      <c r="E226" s="333"/>
      <c r="F226" s="337">
        <v>40839</v>
      </c>
      <c r="G226" s="337" t="s">
        <v>778</v>
      </c>
      <c r="H226" s="338" t="s">
        <v>779</v>
      </c>
      <c r="I226" s="337" t="s">
        <v>212</v>
      </c>
      <c r="J226" s="88"/>
      <c r="K226" s="649"/>
      <c r="L226" s="88"/>
      <c r="M226" s="88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</row>
    <row r="227" spans="1:29" ht="24.95" customHeight="1">
      <c r="B227" s="335" t="s">
        <v>773</v>
      </c>
      <c r="C227" s="333"/>
      <c r="D227" s="336">
        <v>1</v>
      </c>
      <c r="E227" s="333"/>
      <c r="F227" s="337">
        <v>40872</v>
      </c>
      <c r="G227" s="337" t="s">
        <v>780</v>
      </c>
      <c r="H227" s="338" t="s">
        <v>781</v>
      </c>
      <c r="I227" s="337" t="s">
        <v>219</v>
      </c>
      <c r="J227" s="55"/>
      <c r="K227" s="502"/>
      <c r="L227" s="55"/>
      <c r="M227" s="55"/>
    </row>
    <row r="228" spans="1:29" ht="24.95" customHeight="1">
      <c r="B228" s="335" t="s">
        <v>773</v>
      </c>
      <c r="C228" s="333"/>
      <c r="D228" s="336" t="s">
        <v>213</v>
      </c>
      <c r="E228" s="333"/>
      <c r="F228" s="337">
        <v>40906</v>
      </c>
      <c r="G228" s="337" t="s">
        <v>331</v>
      </c>
      <c r="H228" s="338"/>
      <c r="I228" s="337" t="s">
        <v>212</v>
      </c>
      <c r="J228" s="55"/>
      <c r="K228" s="502"/>
      <c r="L228" s="55"/>
      <c r="M228" s="55"/>
    </row>
    <row r="229" spans="1:29" ht="24.95" customHeight="1">
      <c r="B229" s="1237" t="s">
        <v>37</v>
      </c>
      <c r="C229" s="1238"/>
      <c r="D229" s="1238"/>
      <c r="E229" s="1238"/>
      <c r="F229" s="1238"/>
      <c r="G229" s="1238"/>
      <c r="H229" s="1238"/>
      <c r="I229" s="1240"/>
      <c r="J229" s="55"/>
      <c r="K229" s="55"/>
      <c r="L229" s="55"/>
      <c r="M229" s="55"/>
    </row>
    <row r="230" spans="1:29" ht="24.95" customHeight="1">
      <c r="B230" s="335" t="s">
        <v>455</v>
      </c>
      <c r="C230" s="333"/>
      <c r="D230" s="336" t="s">
        <v>214</v>
      </c>
      <c r="E230" s="333"/>
      <c r="F230" s="337">
        <v>40538</v>
      </c>
      <c r="G230" s="337">
        <v>40578</v>
      </c>
      <c r="H230" s="338" t="s">
        <v>457</v>
      </c>
      <c r="I230" s="337" t="s">
        <v>458</v>
      </c>
      <c r="J230" s="55"/>
      <c r="K230" s="55"/>
      <c r="L230" s="55"/>
      <c r="M230" s="55"/>
    </row>
    <row r="231" spans="1:29" ht="21" customHeight="1">
      <c r="B231" s="335" t="s">
        <v>456</v>
      </c>
      <c r="C231" s="333"/>
      <c r="D231" s="336">
        <v>1</v>
      </c>
      <c r="E231" s="333"/>
      <c r="F231" s="337">
        <v>45699</v>
      </c>
      <c r="G231" s="337">
        <v>43262</v>
      </c>
      <c r="H231" s="338" t="s">
        <v>783</v>
      </c>
      <c r="I231" s="337" t="s">
        <v>782</v>
      </c>
      <c r="J231" s="55"/>
      <c r="K231" s="55"/>
      <c r="L231" s="55"/>
      <c r="M231" s="55"/>
    </row>
    <row r="232" spans="1:29" ht="15.95" customHeight="1">
      <c r="B232" s="354" t="s">
        <v>3</v>
      </c>
      <c r="C232" s="355">
        <v>9</v>
      </c>
      <c r="D232" s="355">
        <v>185</v>
      </c>
      <c r="E232" s="355">
        <v>5</v>
      </c>
      <c r="F232" s="356"/>
      <c r="G232" s="356"/>
      <c r="H232" s="356"/>
      <c r="I232" s="357"/>
    </row>
    <row r="233" spans="1:29" ht="15.75" customHeight="1">
      <c r="B233" s="57" t="s">
        <v>222</v>
      </c>
      <c r="C233" s="342"/>
      <c r="D233" s="342"/>
      <c r="E233" s="342"/>
      <c r="F233" s="2"/>
      <c r="G233" s="96"/>
      <c r="H233" s="96"/>
      <c r="I233" s="342"/>
    </row>
    <row r="234" spans="1:29" s="54" customFormat="1" ht="15.75" customHeight="1">
      <c r="B234" s="76" t="s">
        <v>227</v>
      </c>
      <c r="C234" s="342"/>
      <c r="D234" s="343"/>
      <c r="E234" s="343"/>
      <c r="F234" s="1"/>
      <c r="G234" s="1"/>
      <c r="H234" s="1"/>
      <c r="I234" s="342"/>
    </row>
    <row r="235" spans="1:29" s="54" customFormat="1" ht="12.75">
      <c r="B235" s="76" t="s">
        <v>514</v>
      </c>
      <c r="C235" s="342"/>
      <c r="D235" s="344"/>
      <c r="E235" s="344"/>
      <c r="F235" s="1"/>
      <c r="G235" s="1"/>
      <c r="H235" s="1"/>
      <c r="I235" s="342"/>
    </row>
    <row r="236" spans="1:29" s="54" customFormat="1">
      <c r="C236" s="341"/>
      <c r="D236" s="341"/>
      <c r="E236" s="341"/>
      <c r="I236" s="341"/>
    </row>
    <row r="237" spans="1:29" s="54" customFormat="1">
      <c r="C237" s="341"/>
      <c r="D237" s="341"/>
      <c r="E237" s="341"/>
      <c r="I237" s="341"/>
    </row>
    <row r="238" spans="1:29" s="54" customFormat="1">
      <c r="C238" s="341"/>
      <c r="D238" s="341"/>
      <c r="E238" s="341"/>
      <c r="I238" s="341"/>
    </row>
    <row r="239" spans="1:29" s="54" customFormat="1" hidden="1">
      <c r="C239" s="341"/>
      <c r="D239" s="341"/>
      <c r="E239" s="341"/>
      <c r="I239" s="341"/>
    </row>
    <row r="240" spans="1:29" s="54" customFormat="1" hidden="1">
      <c r="C240" s="341"/>
      <c r="D240" s="341"/>
      <c r="E240" s="341"/>
      <c r="I240" s="341"/>
    </row>
    <row r="241" spans="3:9" s="54" customFormat="1" hidden="1">
      <c r="C241" s="341"/>
      <c r="D241" s="341"/>
      <c r="E241" s="341"/>
      <c r="I241" s="341"/>
    </row>
    <row r="242" spans="3:9" s="54" customFormat="1" hidden="1">
      <c r="C242" s="341"/>
      <c r="D242" s="341"/>
      <c r="E242" s="341"/>
      <c r="I242" s="341"/>
    </row>
    <row r="243" spans="3:9" s="54" customFormat="1" hidden="1">
      <c r="C243" s="341"/>
      <c r="D243" s="341"/>
      <c r="E243" s="341"/>
      <c r="I243" s="341"/>
    </row>
    <row r="244" spans="3:9" s="54" customFormat="1" hidden="1">
      <c r="C244" s="341"/>
      <c r="D244" s="341"/>
      <c r="E244" s="341"/>
      <c r="I244" s="341"/>
    </row>
    <row r="245" spans="3:9" s="54" customFormat="1" hidden="1">
      <c r="C245" s="341"/>
      <c r="D245" s="341"/>
      <c r="E245" s="341"/>
      <c r="I245" s="341"/>
    </row>
    <row r="246" spans="3:9" s="54" customFormat="1" hidden="1">
      <c r="C246" s="341"/>
      <c r="D246" s="341"/>
      <c r="E246" s="341"/>
      <c r="I246" s="341"/>
    </row>
    <row r="247" spans="3:9" s="54" customFormat="1" hidden="1">
      <c r="C247" s="341"/>
      <c r="D247" s="341"/>
      <c r="E247" s="341"/>
      <c r="I247" s="341"/>
    </row>
    <row r="248" spans="3:9" s="54" customFormat="1" hidden="1">
      <c r="C248" s="341"/>
      <c r="D248" s="341"/>
      <c r="E248" s="341"/>
      <c r="I248" s="341"/>
    </row>
    <row r="249" spans="3:9" s="54" customFormat="1" hidden="1">
      <c r="C249" s="341"/>
      <c r="D249" s="341"/>
      <c r="E249" s="341"/>
      <c r="I249" s="341"/>
    </row>
    <row r="250" spans="3:9" s="54" customFormat="1" hidden="1">
      <c r="C250" s="341"/>
      <c r="D250" s="341"/>
      <c r="E250" s="341"/>
      <c r="I250" s="341"/>
    </row>
    <row r="251" spans="3:9" s="54" customFormat="1" hidden="1">
      <c r="C251" s="341"/>
      <c r="D251" s="341"/>
      <c r="E251" s="341"/>
      <c r="I251" s="341"/>
    </row>
    <row r="252" spans="3:9" s="54" customFormat="1" hidden="1">
      <c r="C252" s="341"/>
      <c r="D252" s="341"/>
      <c r="E252" s="341"/>
      <c r="I252" s="341"/>
    </row>
    <row r="253" spans="3:9" s="54" customFormat="1" hidden="1">
      <c r="C253" s="341"/>
      <c r="D253" s="341"/>
      <c r="E253" s="341"/>
      <c r="I253" s="341"/>
    </row>
    <row r="254" spans="3:9" s="54" customFormat="1" hidden="1">
      <c r="C254" s="341"/>
      <c r="D254" s="341"/>
      <c r="E254" s="341"/>
      <c r="I254" s="341"/>
    </row>
    <row r="255" spans="3:9" s="54" customFormat="1" hidden="1">
      <c r="C255" s="341"/>
      <c r="D255" s="341"/>
      <c r="E255" s="341"/>
      <c r="I255" s="341"/>
    </row>
    <row r="256" spans="3:9" s="54" customFormat="1" hidden="1">
      <c r="C256" s="341"/>
      <c r="D256" s="341"/>
      <c r="E256" s="341"/>
      <c r="I256" s="341"/>
    </row>
    <row r="257" spans="3:9" s="54" customFormat="1" hidden="1">
      <c r="C257" s="341"/>
      <c r="D257" s="341"/>
      <c r="E257" s="341"/>
      <c r="I257" s="341"/>
    </row>
    <row r="258" spans="3:9" s="54" customFormat="1" hidden="1">
      <c r="C258" s="341"/>
      <c r="D258" s="341"/>
      <c r="E258" s="341"/>
      <c r="I258" s="341"/>
    </row>
    <row r="259" spans="3:9" s="54" customFormat="1" hidden="1">
      <c r="C259" s="341"/>
      <c r="D259" s="341"/>
      <c r="E259" s="341"/>
      <c r="I259" s="341"/>
    </row>
    <row r="260" spans="3:9" s="54" customFormat="1" hidden="1">
      <c r="C260" s="341"/>
      <c r="D260" s="341"/>
      <c r="E260" s="341"/>
      <c r="I260" s="341"/>
    </row>
    <row r="261" spans="3:9" s="54" customFormat="1" hidden="1">
      <c r="C261" s="341"/>
      <c r="D261" s="341"/>
      <c r="E261" s="341"/>
      <c r="I261" s="341"/>
    </row>
    <row r="262" spans="3:9" s="54" customFormat="1" hidden="1">
      <c r="C262" s="341"/>
      <c r="D262" s="341"/>
      <c r="E262" s="341"/>
      <c r="I262" s="341"/>
    </row>
    <row r="263" spans="3:9" s="54" customFormat="1" hidden="1">
      <c r="C263" s="341"/>
      <c r="D263" s="341"/>
      <c r="E263" s="341"/>
      <c r="I263" s="341"/>
    </row>
    <row r="264" spans="3:9" s="54" customFormat="1" hidden="1">
      <c r="C264" s="341"/>
      <c r="D264" s="341"/>
      <c r="E264" s="341"/>
      <c r="I264" s="341"/>
    </row>
    <row r="265" spans="3:9" s="54" customFormat="1" hidden="1">
      <c r="C265" s="341"/>
      <c r="D265" s="341"/>
      <c r="E265" s="341"/>
      <c r="I265" s="341"/>
    </row>
    <row r="266" spans="3:9" s="54" customFormat="1" hidden="1">
      <c r="C266" s="341"/>
      <c r="D266" s="341"/>
      <c r="E266" s="341"/>
      <c r="I266" s="341"/>
    </row>
    <row r="267" spans="3:9" s="54" customFormat="1" hidden="1">
      <c r="C267" s="341"/>
      <c r="D267" s="341"/>
      <c r="E267" s="341"/>
      <c r="I267" s="341"/>
    </row>
    <row r="268" spans="3:9" s="54" customFormat="1" hidden="1">
      <c r="C268" s="341"/>
      <c r="D268" s="341"/>
      <c r="E268" s="341"/>
      <c r="I268" s="341"/>
    </row>
    <row r="269" spans="3:9" s="54" customFormat="1" hidden="1">
      <c r="C269" s="341"/>
      <c r="D269" s="341"/>
      <c r="E269" s="341"/>
      <c r="I269" s="341"/>
    </row>
    <row r="270" spans="3:9" s="54" customFormat="1" hidden="1">
      <c r="C270" s="341"/>
      <c r="D270" s="341"/>
      <c r="E270" s="341"/>
      <c r="I270" s="341"/>
    </row>
    <row r="271" spans="3:9" s="54" customFormat="1" hidden="1">
      <c r="C271" s="341"/>
      <c r="D271" s="341"/>
      <c r="E271" s="341"/>
      <c r="I271" s="341"/>
    </row>
    <row r="272" spans="3:9" s="54" customFormat="1" hidden="1">
      <c r="C272" s="341"/>
      <c r="D272" s="341"/>
      <c r="E272" s="341"/>
      <c r="I272" s="341"/>
    </row>
    <row r="273" spans="3:9" s="54" customFormat="1" hidden="1">
      <c r="C273" s="341"/>
      <c r="D273" s="341"/>
      <c r="E273" s="341"/>
      <c r="I273" s="341"/>
    </row>
    <row r="274" spans="3:9" s="54" customFormat="1" hidden="1">
      <c r="C274" s="341"/>
      <c r="D274" s="341"/>
      <c r="E274" s="341"/>
      <c r="I274" s="341"/>
    </row>
    <row r="275" spans="3:9" s="54" customFormat="1" hidden="1">
      <c r="C275" s="341"/>
      <c r="D275" s="341"/>
      <c r="E275" s="341"/>
      <c r="I275" s="341"/>
    </row>
    <row r="276" spans="3:9" s="54" customFormat="1" hidden="1">
      <c r="C276" s="341"/>
      <c r="D276" s="341"/>
      <c r="E276" s="341"/>
      <c r="I276" s="341"/>
    </row>
    <row r="277" spans="3:9" s="54" customFormat="1" hidden="1">
      <c r="C277" s="341"/>
      <c r="D277" s="341"/>
      <c r="E277" s="341"/>
      <c r="I277" s="341"/>
    </row>
    <row r="278" spans="3:9" s="54" customFormat="1" hidden="1">
      <c r="C278" s="341"/>
      <c r="D278" s="341"/>
      <c r="E278" s="341"/>
      <c r="I278" s="341"/>
    </row>
    <row r="279" spans="3:9" s="54" customFormat="1" hidden="1">
      <c r="C279" s="341"/>
      <c r="D279" s="341"/>
      <c r="E279" s="341"/>
      <c r="I279" s="341"/>
    </row>
    <row r="280" spans="3:9" s="54" customFormat="1" hidden="1">
      <c r="C280" s="341"/>
      <c r="D280" s="341"/>
      <c r="E280" s="341"/>
      <c r="I280" s="341"/>
    </row>
    <row r="281" spans="3:9" s="54" customFormat="1" hidden="1">
      <c r="C281" s="341"/>
      <c r="D281" s="341"/>
      <c r="E281" s="341"/>
      <c r="I281" s="341"/>
    </row>
    <row r="282" spans="3:9" s="54" customFormat="1" hidden="1">
      <c r="C282" s="341"/>
      <c r="D282" s="341"/>
      <c r="E282" s="341"/>
      <c r="I282" s="341"/>
    </row>
    <row r="283" spans="3:9" s="54" customFormat="1" hidden="1">
      <c r="C283" s="341"/>
      <c r="D283" s="341"/>
      <c r="E283" s="341"/>
      <c r="I283" s="341"/>
    </row>
    <row r="284" spans="3:9" s="54" customFormat="1" hidden="1">
      <c r="C284" s="341"/>
      <c r="D284" s="341"/>
      <c r="E284" s="341"/>
      <c r="I284" s="341"/>
    </row>
    <row r="285" spans="3:9" s="54" customFormat="1" hidden="1">
      <c r="C285" s="341"/>
      <c r="D285" s="341"/>
      <c r="E285" s="341"/>
      <c r="I285" s="341"/>
    </row>
    <row r="286" spans="3:9" s="54" customFormat="1" hidden="1">
      <c r="C286" s="341"/>
      <c r="D286" s="341"/>
      <c r="E286" s="341"/>
      <c r="I286" s="341"/>
    </row>
    <row r="287" spans="3:9" s="54" customFormat="1" hidden="1">
      <c r="C287" s="341"/>
      <c r="D287" s="341"/>
      <c r="E287" s="341"/>
      <c r="I287" s="341"/>
    </row>
    <row r="288" spans="3:9" s="54" customFormat="1" hidden="1">
      <c r="C288" s="341"/>
      <c r="D288" s="341"/>
      <c r="E288" s="341"/>
      <c r="I288" s="341"/>
    </row>
    <row r="289" spans="3:9" s="54" customFormat="1" hidden="1">
      <c r="C289" s="341"/>
      <c r="D289" s="341"/>
      <c r="E289" s="341"/>
      <c r="I289" s="341"/>
    </row>
    <row r="290" spans="3:9" s="54" customFormat="1" hidden="1">
      <c r="C290" s="341"/>
      <c r="D290" s="341"/>
      <c r="E290" s="341"/>
      <c r="I290" s="341"/>
    </row>
    <row r="291" spans="3:9" s="54" customFormat="1" hidden="1">
      <c r="C291" s="341"/>
      <c r="D291" s="341"/>
      <c r="E291" s="341"/>
      <c r="I291" s="341"/>
    </row>
    <row r="292" spans="3:9" s="54" customFormat="1" hidden="1">
      <c r="C292" s="341"/>
      <c r="D292" s="341"/>
      <c r="E292" s="341"/>
      <c r="I292" s="341"/>
    </row>
    <row r="293" spans="3:9" s="54" customFormat="1" hidden="1">
      <c r="C293" s="341"/>
      <c r="D293" s="341"/>
      <c r="E293" s="341"/>
      <c r="I293" s="341"/>
    </row>
    <row r="294" spans="3:9" s="54" customFormat="1" hidden="1">
      <c r="C294" s="341"/>
      <c r="D294" s="341"/>
      <c r="E294" s="341"/>
      <c r="I294" s="341"/>
    </row>
    <row r="295" spans="3:9" s="54" customFormat="1" hidden="1">
      <c r="C295" s="341"/>
      <c r="D295" s="341"/>
      <c r="E295" s="341"/>
      <c r="I295" s="341"/>
    </row>
    <row r="296" spans="3:9" s="54" customFormat="1" hidden="1">
      <c r="C296" s="341"/>
      <c r="D296" s="341"/>
      <c r="E296" s="341"/>
      <c r="I296" s="341"/>
    </row>
    <row r="297" spans="3:9" s="54" customFormat="1" hidden="1">
      <c r="C297" s="341"/>
      <c r="D297" s="341"/>
      <c r="E297" s="341"/>
      <c r="I297" s="341"/>
    </row>
    <row r="298" spans="3:9" s="54" customFormat="1" hidden="1">
      <c r="C298" s="341"/>
      <c r="D298" s="341"/>
      <c r="E298" s="341"/>
      <c r="I298" s="341"/>
    </row>
    <row r="299" spans="3:9" s="54" customFormat="1" hidden="1">
      <c r="C299" s="341"/>
      <c r="D299" s="341"/>
      <c r="E299" s="341"/>
      <c r="I299" s="341"/>
    </row>
    <row r="300" spans="3:9" s="54" customFormat="1" hidden="1">
      <c r="C300" s="341"/>
      <c r="D300" s="341"/>
      <c r="E300" s="341"/>
      <c r="I300" s="341"/>
    </row>
    <row r="301" spans="3:9" s="54" customFormat="1" hidden="1">
      <c r="C301" s="341"/>
      <c r="D301" s="341"/>
      <c r="E301" s="341"/>
      <c r="I301" s="341"/>
    </row>
    <row r="302" spans="3:9" s="54" customFormat="1" hidden="1">
      <c r="C302" s="341"/>
      <c r="D302" s="341"/>
      <c r="E302" s="341"/>
      <c r="I302" s="341"/>
    </row>
    <row r="303" spans="3:9" s="54" customFormat="1" hidden="1">
      <c r="C303" s="341"/>
      <c r="D303" s="341"/>
      <c r="E303" s="341"/>
      <c r="I303" s="341"/>
    </row>
    <row r="304" spans="3:9" s="54" customFormat="1" hidden="1">
      <c r="C304" s="341"/>
      <c r="D304" s="341"/>
      <c r="E304" s="341"/>
      <c r="I304" s="341"/>
    </row>
    <row r="305" spans="3:9" s="54" customFormat="1" hidden="1">
      <c r="C305" s="341"/>
      <c r="D305" s="341"/>
      <c r="E305" s="341"/>
      <c r="I305" s="341"/>
    </row>
    <row r="306" spans="3:9" s="54" customFormat="1" hidden="1">
      <c r="C306" s="341"/>
      <c r="D306" s="341"/>
      <c r="E306" s="341"/>
      <c r="I306" s="341"/>
    </row>
    <row r="307" spans="3:9" s="54" customFormat="1" hidden="1">
      <c r="C307" s="341"/>
      <c r="D307" s="341"/>
      <c r="E307" s="341"/>
      <c r="I307" s="341"/>
    </row>
    <row r="308" spans="3:9" s="54" customFormat="1" hidden="1">
      <c r="C308" s="341"/>
      <c r="D308" s="341"/>
      <c r="E308" s="341"/>
      <c r="I308" s="341"/>
    </row>
    <row r="309" spans="3:9" s="54" customFormat="1" hidden="1">
      <c r="C309" s="341"/>
      <c r="D309" s="341"/>
      <c r="E309" s="341"/>
      <c r="I309" s="341"/>
    </row>
    <row r="310" spans="3:9" s="54" customFormat="1" hidden="1">
      <c r="C310" s="341"/>
      <c r="D310" s="341"/>
      <c r="E310" s="341"/>
      <c r="I310" s="341"/>
    </row>
    <row r="311" spans="3:9" s="54" customFormat="1" hidden="1">
      <c r="C311" s="341"/>
      <c r="D311" s="341"/>
      <c r="E311" s="341"/>
      <c r="I311" s="341"/>
    </row>
    <row r="312" spans="3:9" s="54" customFormat="1" hidden="1">
      <c r="C312" s="341"/>
      <c r="D312" s="341"/>
      <c r="E312" s="341"/>
      <c r="I312" s="341"/>
    </row>
    <row r="313" spans="3:9" s="54" customFormat="1" hidden="1">
      <c r="C313" s="341"/>
      <c r="D313" s="341"/>
      <c r="E313" s="341"/>
      <c r="I313" s="341"/>
    </row>
    <row r="314" spans="3:9" s="54" customFormat="1" hidden="1">
      <c r="C314" s="341"/>
      <c r="D314" s="341"/>
      <c r="E314" s="341"/>
      <c r="I314" s="341"/>
    </row>
    <row r="315" spans="3:9" s="54" customFormat="1" hidden="1">
      <c r="C315" s="341"/>
      <c r="D315" s="341"/>
      <c r="E315" s="341"/>
      <c r="I315" s="341"/>
    </row>
    <row r="316" spans="3:9" s="54" customFormat="1" hidden="1">
      <c r="C316" s="341"/>
      <c r="D316" s="341"/>
      <c r="E316" s="341"/>
      <c r="I316" s="341"/>
    </row>
    <row r="317" spans="3:9" s="54" customFormat="1" hidden="1">
      <c r="C317" s="341"/>
      <c r="D317" s="341"/>
      <c r="E317" s="341"/>
      <c r="I317" s="341"/>
    </row>
    <row r="318" spans="3:9" s="54" customFormat="1" hidden="1">
      <c r="C318" s="341"/>
      <c r="D318" s="341"/>
      <c r="E318" s="341"/>
      <c r="I318" s="341"/>
    </row>
    <row r="319" spans="3:9" s="54" customFormat="1" hidden="1">
      <c r="C319" s="341"/>
      <c r="D319" s="341"/>
      <c r="E319" s="341"/>
      <c r="I319" s="341"/>
    </row>
    <row r="320" spans="3:9" s="54" customFormat="1" hidden="1">
      <c r="C320" s="341"/>
      <c r="D320" s="341"/>
      <c r="E320" s="341"/>
      <c r="I320" s="341"/>
    </row>
    <row r="321" spans="3:9" s="54" customFormat="1" hidden="1">
      <c r="C321" s="341"/>
      <c r="D321" s="341"/>
      <c r="E321" s="341"/>
      <c r="I321" s="341"/>
    </row>
    <row r="322" spans="3:9" s="54" customFormat="1" hidden="1">
      <c r="C322" s="341"/>
      <c r="D322" s="341"/>
      <c r="E322" s="341"/>
      <c r="I322" s="341"/>
    </row>
    <row r="323" spans="3:9" s="54" customFormat="1" hidden="1">
      <c r="C323" s="341"/>
      <c r="D323" s="341"/>
      <c r="E323" s="341"/>
      <c r="I323" s="341"/>
    </row>
    <row r="324" spans="3:9" s="54" customFormat="1" hidden="1">
      <c r="C324" s="341"/>
      <c r="D324" s="341"/>
      <c r="E324" s="341"/>
      <c r="I324" s="341"/>
    </row>
    <row r="325" spans="3:9" s="54" customFormat="1" hidden="1">
      <c r="C325" s="341"/>
      <c r="D325" s="341"/>
      <c r="E325" s="341"/>
      <c r="I325" s="341"/>
    </row>
    <row r="326" spans="3:9" s="54" customFormat="1" hidden="1">
      <c r="C326" s="341"/>
      <c r="D326" s="341"/>
      <c r="E326" s="341"/>
      <c r="I326" s="341"/>
    </row>
    <row r="327" spans="3:9" s="54" customFormat="1" hidden="1">
      <c r="C327" s="341"/>
      <c r="D327" s="341"/>
      <c r="E327" s="341"/>
      <c r="I327" s="341"/>
    </row>
    <row r="328" spans="3:9" s="54" customFormat="1" hidden="1">
      <c r="C328" s="341"/>
      <c r="D328" s="341"/>
      <c r="E328" s="341"/>
      <c r="I328" s="341"/>
    </row>
    <row r="329" spans="3:9" s="54" customFormat="1" hidden="1">
      <c r="C329" s="341"/>
      <c r="D329" s="341"/>
      <c r="E329" s="341"/>
      <c r="I329" s="341"/>
    </row>
    <row r="330" spans="3:9" s="54" customFormat="1" hidden="1">
      <c r="C330" s="341"/>
      <c r="D330" s="341"/>
      <c r="E330" s="341"/>
      <c r="I330" s="341"/>
    </row>
    <row r="331" spans="3:9" s="54" customFormat="1" hidden="1">
      <c r="C331" s="341"/>
      <c r="D331" s="341"/>
      <c r="E331" s="341"/>
      <c r="I331" s="341"/>
    </row>
    <row r="332" spans="3:9" s="54" customFormat="1" hidden="1">
      <c r="C332" s="341"/>
      <c r="D332" s="341"/>
      <c r="E332" s="341"/>
      <c r="I332" s="341"/>
    </row>
    <row r="333" spans="3:9" s="54" customFormat="1" hidden="1">
      <c r="C333" s="341"/>
      <c r="D333" s="341"/>
      <c r="E333" s="341"/>
      <c r="I333" s="341"/>
    </row>
    <row r="334" spans="3:9" s="54" customFormat="1" hidden="1">
      <c r="C334" s="341"/>
      <c r="D334" s="341"/>
      <c r="E334" s="341"/>
      <c r="I334" s="341"/>
    </row>
    <row r="335" spans="3:9" s="54" customFormat="1" hidden="1">
      <c r="C335" s="341"/>
      <c r="D335" s="341"/>
      <c r="E335" s="341"/>
      <c r="I335" s="341"/>
    </row>
    <row r="336" spans="3:9" s="54" customFormat="1" hidden="1">
      <c r="C336" s="341"/>
      <c r="D336" s="341"/>
      <c r="E336" s="341"/>
      <c r="I336" s="341"/>
    </row>
    <row r="337" spans="3:9" s="54" customFormat="1" hidden="1">
      <c r="C337" s="341"/>
      <c r="D337" s="341"/>
      <c r="E337" s="341"/>
      <c r="I337" s="341"/>
    </row>
    <row r="338" spans="3:9" s="54" customFormat="1" hidden="1">
      <c r="C338" s="341"/>
      <c r="D338" s="341"/>
      <c r="E338" s="341"/>
      <c r="I338" s="341"/>
    </row>
    <row r="339" spans="3:9" s="54" customFormat="1" hidden="1">
      <c r="C339" s="341"/>
      <c r="D339" s="341"/>
      <c r="E339" s="341"/>
      <c r="I339" s="341"/>
    </row>
    <row r="340" spans="3:9" s="54" customFormat="1" hidden="1">
      <c r="C340" s="341"/>
      <c r="D340" s="341"/>
      <c r="E340" s="341"/>
      <c r="I340" s="341"/>
    </row>
    <row r="341" spans="3:9" s="54" customFormat="1" hidden="1">
      <c r="C341" s="341"/>
      <c r="D341" s="341"/>
      <c r="E341" s="341"/>
      <c r="I341" s="341"/>
    </row>
    <row r="342" spans="3:9" s="54" customFormat="1" hidden="1">
      <c r="C342" s="341"/>
      <c r="D342" s="341"/>
      <c r="E342" s="341"/>
      <c r="I342" s="341"/>
    </row>
    <row r="343" spans="3:9" s="54" customFormat="1" hidden="1">
      <c r="C343" s="341"/>
      <c r="D343" s="341"/>
      <c r="E343" s="341"/>
      <c r="I343" s="341"/>
    </row>
    <row r="344" spans="3:9" s="54" customFormat="1" hidden="1">
      <c r="C344" s="341"/>
      <c r="D344" s="341"/>
      <c r="E344" s="341"/>
      <c r="I344" s="341"/>
    </row>
    <row r="345" spans="3:9" s="54" customFormat="1" hidden="1">
      <c r="C345" s="341"/>
      <c r="D345" s="341"/>
      <c r="E345" s="341"/>
      <c r="I345" s="341"/>
    </row>
    <row r="346" spans="3:9" s="54" customFormat="1" hidden="1">
      <c r="C346" s="341"/>
      <c r="D346" s="341"/>
      <c r="E346" s="341"/>
      <c r="I346" s="341"/>
    </row>
    <row r="347" spans="3:9" s="54" customFormat="1" hidden="1">
      <c r="C347" s="341"/>
      <c r="D347" s="341"/>
      <c r="E347" s="341"/>
      <c r="I347" s="341"/>
    </row>
    <row r="348" spans="3:9" s="54" customFormat="1" hidden="1">
      <c r="C348" s="341"/>
      <c r="D348" s="341"/>
      <c r="E348" s="341"/>
      <c r="I348" s="341"/>
    </row>
    <row r="349" spans="3:9" s="54" customFormat="1" hidden="1">
      <c r="C349" s="341"/>
      <c r="D349" s="341"/>
      <c r="E349" s="341"/>
      <c r="I349" s="341"/>
    </row>
    <row r="350" spans="3:9" s="54" customFormat="1" hidden="1">
      <c r="C350" s="341"/>
      <c r="D350" s="341"/>
      <c r="E350" s="341"/>
      <c r="I350" s="341"/>
    </row>
    <row r="351" spans="3:9" s="54" customFormat="1" hidden="1">
      <c r="C351" s="341"/>
      <c r="D351" s="341"/>
      <c r="E351" s="341"/>
      <c r="I351" s="341"/>
    </row>
    <row r="352" spans="3:9" s="54" customFormat="1" hidden="1">
      <c r="C352" s="341"/>
      <c r="D352" s="341"/>
      <c r="E352" s="341"/>
      <c r="I352" s="341"/>
    </row>
    <row r="353" spans="3:9" s="54" customFormat="1" hidden="1">
      <c r="C353" s="341"/>
      <c r="D353" s="341"/>
      <c r="E353" s="341"/>
      <c r="I353" s="341"/>
    </row>
    <row r="354" spans="3:9" s="54" customFormat="1" hidden="1">
      <c r="C354" s="341"/>
      <c r="D354" s="341"/>
      <c r="E354" s="341"/>
      <c r="I354" s="341"/>
    </row>
    <row r="355" spans="3:9" s="54" customFormat="1" hidden="1">
      <c r="C355" s="341"/>
      <c r="D355" s="341"/>
      <c r="E355" s="341"/>
      <c r="I355" s="341"/>
    </row>
    <row r="356" spans="3:9" s="54" customFormat="1" hidden="1">
      <c r="C356" s="341"/>
      <c r="D356" s="341"/>
      <c r="E356" s="341"/>
      <c r="I356" s="341"/>
    </row>
    <row r="357" spans="3:9" s="54" customFormat="1" hidden="1">
      <c r="C357" s="341"/>
      <c r="D357" s="341"/>
      <c r="E357" s="341"/>
      <c r="I357" s="341"/>
    </row>
    <row r="358" spans="3:9" s="54" customFormat="1" hidden="1">
      <c r="C358" s="341"/>
      <c r="D358" s="341"/>
      <c r="E358" s="341"/>
      <c r="I358" s="341"/>
    </row>
    <row r="359" spans="3:9" s="54" customFormat="1" hidden="1">
      <c r="C359" s="341"/>
      <c r="D359" s="341"/>
      <c r="E359" s="341"/>
      <c r="I359" s="341"/>
    </row>
    <row r="360" spans="3:9" s="54" customFormat="1" hidden="1">
      <c r="C360" s="341"/>
      <c r="D360" s="341"/>
      <c r="E360" s="341"/>
      <c r="I360" s="341"/>
    </row>
    <row r="361" spans="3:9" s="54" customFormat="1" hidden="1">
      <c r="C361" s="341"/>
      <c r="D361" s="341"/>
      <c r="E361" s="341"/>
      <c r="I361" s="341"/>
    </row>
    <row r="362" spans="3:9" s="54" customFormat="1" hidden="1">
      <c r="C362" s="341"/>
      <c r="D362" s="341"/>
      <c r="E362" s="341"/>
      <c r="I362" s="341"/>
    </row>
    <row r="363" spans="3:9" s="54" customFormat="1" hidden="1">
      <c r="C363" s="341"/>
      <c r="D363" s="341"/>
      <c r="E363" s="341"/>
      <c r="I363" s="341"/>
    </row>
    <row r="364" spans="3:9" s="54" customFormat="1" hidden="1">
      <c r="C364" s="341"/>
      <c r="D364" s="341"/>
      <c r="E364" s="341"/>
      <c r="I364" s="341"/>
    </row>
    <row r="365" spans="3:9" s="54" customFormat="1" hidden="1">
      <c r="C365" s="341"/>
      <c r="D365" s="341"/>
      <c r="E365" s="341"/>
      <c r="I365" s="341"/>
    </row>
    <row r="366" spans="3:9" s="54" customFormat="1" hidden="1">
      <c r="C366" s="341"/>
      <c r="D366" s="341"/>
      <c r="E366" s="341"/>
      <c r="I366" s="341"/>
    </row>
    <row r="367" spans="3:9" s="54" customFormat="1" hidden="1">
      <c r="C367" s="341"/>
      <c r="D367" s="341"/>
      <c r="E367" s="341"/>
      <c r="I367" s="341"/>
    </row>
    <row r="368" spans="3:9" s="54" customFormat="1" hidden="1">
      <c r="C368" s="341"/>
      <c r="D368" s="341"/>
      <c r="E368" s="341"/>
      <c r="I368" s="341"/>
    </row>
    <row r="369" spans="3:9" s="54" customFormat="1" hidden="1">
      <c r="C369" s="341"/>
      <c r="D369" s="341"/>
      <c r="E369" s="341"/>
      <c r="I369" s="341"/>
    </row>
    <row r="370" spans="3:9" s="54" customFormat="1" hidden="1">
      <c r="C370" s="341"/>
      <c r="D370" s="341"/>
      <c r="E370" s="341"/>
      <c r="I370" s="341"/>
    </row>
    <row r="371" spans="3:9" s="54" customFormat="1" hidden="1">
      <c r="C371" s="341"/>
      <c r="D371" s="341"/>
      <c r="E371" s="341"/>
      <c r="I371" s="341"/>
    </row>
    <row r="372" spans="3:9" s="54" customFormat="1" hidden="1">
      <c r="C372" s="341"/>
      <c r="D372" s="341"/>
      <c r="E372" s="341"/>
      <c r="I372" s="341"/>
    </row>
    <row r="373" spans="3:9" s="54" customFormat="1" hidden="1">
      <c r="C373" s="341"/>
      <c r="D373" s="341"/>
      <c r="E373" s="341"/>
      <c r="I373" s="341"/>
    </row>
    <row r="374" spans="3:9" s="54" customFormat="1" hidden="1">
      <c r="C374" s="341"/>
      <c r="D374" s="341"/>
      <c r="E374" s="341"/>
      <c r="I374" s="341"/>
    </row>
    <row r="375" spans="3:9" s="54" customFormat="1" hidden="1">
      <c r="C375" s="341"/>
      <c r="D375" s="341"/>
      <c r="E375" s="341"/>
      <c r="I375" s="341"/>
    </row>
    <row r="376" spans="3:9" s="54" customFormat="1" hidden="1">
      <c r="C376" s="341"/>
      <c r="D376" s="341"/>
      <c r="E376" s="341"/>
      <c r="I376" s="341"/>
    </row>
    <row r="377" spans="3:9" s="54" customFormat="1" hidden="1">
      <c r="C377" s="341"/>
      <c r="D377" s="341"/>
      <c r="E377" s="341"/>
      <c r="I377" s="341"/>
    </row>
    <row r="378" spans="3:9" s="54" customFormat="1" hidden="1">
      <c r="C378" s="341"/>
      <c r="D378" s="341"/>
      <c r="E378" s="341"/>
      <c r="I378" s="341"/>
    </row>
    <row r="379" spans="3:9" s="54" customFormat="1" hidden="1">
      <c r="C379" s="341"/>
      <c r="D379" s="341"/>
      <c r="E379" s="341"/>
      <c r="I379" s="341"/>
    </row>
    <row r="380" spans="3:9" s="54" customFormat="1" hidden="1">
      <c r="C380" s="341"/>
      <c r="D380" s="341"/>
      <c r="E380" s="341"/>
      <c r="I380" s="341"/>
    </row>
    <row r="381" spans="3:9" s="54" customFormat="1" hidden="1">
      <c r="C381" s="341"/>
      <c r="D381" s="341"/>
      <c r="E381" s="341"/>
      <c r="I381" s="341"/>
    </row>
    <row r="382" spans="3:9" s="54" customFormat="1" hidden="1">
      <c r="C382" s="341"/>
      <c r="D382" s="341"/>
      <c r="E382" s="341"/>
      <c r="I382" s="341"/>
    </row>
    <row r="383" spans="3:9" s="54" customFormat="1" hidden="1">
      <c r="C383" s="341"/>
      <c r="D383" s="341"/>
      <c r="E383" s="341"/>
      <c r="I383" s="341"/>
    </row>
    <row r="384" spans="3:9" s="54" customFormat="1" hidden="1">
      <c r="C384" s="341"/>
      <c r="D384" s="341"/>
      <c r="E384" s="341"/>
      <c r="I384" s="341"/>
    </row>
    <row r="385" spans="3:9" s="54" customFormat="1" hidden="1">
      <c r="C385" s="341"/>
      <c r="D385" s="341"/>
      <c r="E385" s="341"/>
      <c r="I385" s="341"/>
    </row>
    <row r="386" spans="3:9" s="54" customFormat="1" hidden="1">
      <c r="C386" s="341"/>
      <c r="D386" s="341"/>
      <c r="E386" s="341"/>
      <c r="I386" s="341"/>
    </row>
    <row r="387" spans="3:9" s="54" customFormat="1" hidden="1">
      <c r="C387" s="341"/>
      <c r="D387" s="341"/>
      <c r="E387" s="341"/>
      <c r="I387" s="341"/>
    </row>
    <row r="388" spans="3:9" s="54" customFormat="1" hidden="1">
      <c r="C388" s="341"/>
      <c r="D388" s="341"/>
      <c r="E388" s="341"/>
      <c r="I388" s="341"/>
    </row>
    <row r="389" spans="3:9" s="54" customFormat="1" hidden="1">
      <c r="C389" s="341"/>
      <c r="D389" s="341"/>
      <c r="E389" s="341"/>
      <c r="I389" s="341"/>
    </row>
    <row r="390" spans="3:9" s="54" customFormat="1" hidden="1">
      <c r="C390" s="341"/>
      <c r="D390" s="341"/>
      <c r="E390" s="341"/>
      <c r="I390" s="341"/>
    </row>
    <row r="391" spans="3:9" s="54" customFormat="1" hidden="1">
      <c r="C391" s="341"/>
      <c r="D391" s="341"/>
      <c r="E391" s="341"/>
      <c r="I391" s="341"/>
    </row>
    <row r="392" spans="3:9" s="54" customFormat="1" hidden="1">
      <c r="C392" s="341"/>
      <c r="D392" s="341"/>
      <c r="E392" s="341"/>
      <c r="I392" s="341"/>
    </row>
    <row r="393" spans="3:9" s="54" customFormat="1" hidden="1">
      <c r="C393" s="341"/>
      <c r="D393" s="341"/>
      <c r="E393" s="341"/>
      <c r="I393" s="341"/>
    </row>
    <row r="394" spans="3:9" s="54" customFormat="1" hidden="1">
      <c r="C394" s="341"/>
      <c r="D394" s="341"/>
      <c r="E394" s="341"/>
      <c r="I394" s="341"/>
    </row>
    <row r="395" spans="3:9" s="54" customFormat="1" hidden="1">
      <c r="C395" s="341"/>
      <c r="D395" s="341"/>
      <c r="E395" s="341"/>
      <c r="I395" s="341"/>
    </row>
    <row r="396" spans="3:9" s="54" customFormat="1" hidden="1">
      <c r="C396" s="341"/>
      <c r="D396" s="341"/>
      <c r="E396" s="341"/>
      <c r="I396" s="341"/>
    </row>
    <row r="397" spans="3:9" s="54" customFormat="1" hidden="1">
      <c r="C397" s="341"/>
      <c r="D397" s="341"/>
      <c r="E397" s="341"/>
      <c r="I397" s="341"/>
    </row>
    <row r="398" spans="3:9" s="54" customFormat="1" hidden="1">
      <c r="C398" s="341"/>
      <c r="D398" s="341"/>
      <c r="E398" s="341"/>
      <c r="I398" s="341"/>
    </row>
    <row r="399" spans="3:9" s="54" customFormat="1" hidden="1">
      <c r="C399" s="341"/>
      <c r="D399" s="341"/>
      <c r="E399" s="341"/>
      <c r="I399" s="341"/>
    </row>
    <row r="400" spans="3:9" s="54" customFormat="1" hidden="1">
      <c r="C400" s="341"/>
      <c r="D400" s="341"/>
      <c r="E400" s="341"/>
      <c r="I400" s="341"/>
    </row>
    <row r="401" spans="3:9" s="54" customFormat="1" hidden="1">
      <c r="C401" s="341"/>
      <c r="D401" s="341"/>
      <c r="E401" s="341"/>
      <c r="I401" s="341"/>
    </row>
    <row r="402" spans="3:9" s="54" customFormat="1" hidden="1">
      <c r="C402" s="341"/>
      <c r="D402" s="341"/>
      <c r="E402" s="341"/>
      <c r="I402" s="341"/>
    </row>
    <row r="403" spans="3:9" s="54" customFormat="1" hidden="1">
      <c r="C403" s="341"/>
      <c r="D403" s="341"/>
      <c r="E403" s="341"/>
      <c r="I403" s="341"/>
    </row>
    <row r="404" spans="3:9" s="54" customFormat="1" hidden="1">
      <c r="C404" s="341"/>
      <c r="D404" s="341"/>
      <c r="E404" s="341"/>
      <c r="I404" s="341"/>
    </row>
    <row r="405" spans="3:9" s="54" customFormat="1" hidden="1">
      <c r="C405" s="341"/>
      <c r="D405" s="341"/>
      <c r="E405" s="341"/>
      <c r="I405" s="341"/>
    </row>
    <row r="406" spans="3:9" s="54" customFormat="1" hidden="1">
      <c r="C406" s="341"/>
      <c r="D406" s="341"/>
      <c r="E406" s="341"/>
      <c r="I406" s="341"/>
    </row>
    <row r="407" spans="3:9" s="54" customFormat="1" hidden="1">
      <c r="C407" s="341"/>
      <c r="D407" s="341"/>
      <c r="E407" s="341"/>
      <c r="I407" s="341"/>
    </row>
    <row r="408" spans="3:9" s="54" customFormat="1" hidden="1">
      <c r="C408" s="341"/>
      <c r="D408" s="341"/>
      <c r="E408" s="341"/>
      <c r="I408" s="341"/>
    </row>
    <row r="409" spans="3:9" s="54" customFormat="1" hidden="1">
      <c r="C409" s="341"/>
      <c r="D409" s="341"/>
      <c r="E409" s="341"/>
      <c r="I409" s="341"/>
    </row>
    <row r="410" spans="3:9" s="54" customFormat="1" hidden="1">
      <c r="C410" s="341"/>
      <c r="D410" s="341"/>
      <c r="E410" s="341"/>
      <c r="I410" s="341"/>
    </row>
    <row r="411" spans="3:9" s="54" customFormat="1" hidden="1">
      <c r="C411" s="341"/>
      <c r="D411" s="341"/>
      <c r="E411" s="341"/>
      <c r="I411" s="341"/>
    </row>
    <row r="412" spans="3:9" s="54" customFormat="1" hidden="1">
      <c r="C412" s="341"/>
      <c r="D412" s="341"/>
      <c r="E412" s="341"/>
      <c r="I412" s="341"/>
    </row>
    <row r="413" spans="3:9" s="54" customFormat="1" hidden="1">
      <c r="C413" s="341"/>
      <c r="D413" s="341"/>
      <c r="E413" s="341"/>
      <c r="I413" s="341"/>
    </row>
    <row r="414" spans="3:9" s="54" customFormat="1" hidden="1">
      <c r="C414" s="341"/>
      <c r="D414" s="341"/>
      <c r="E414" s="341"/>
      <c r="I414" s="341"/>
    </row>
    <row r="415" spans="3:9" s="54" customFormat="1" hidden="1">
      <c r="C415" s="341"/>
      <c r="D415" s="341"/>
      <c r="E415" s="341"/>
      <c r="I415" s="341"/>
    </row>
    <row r="416" spans="3:9" s="54" customFormat="1" hidden="1">
      <c r="C416" s="341"/>
      <c r="D416" s="341"/>
      <c r="E416" s="341"/>
      <c r="I416" s="341"/>
    </row>
    <row r="417" spans="3:9" s="54" customFormat="1" hidden="1">
      <c r="C417" s="341"/>
      <c r="D417" s="341"/>
      <c r="E417" s="341"/>
      <c r="I417" s="341"/>
    </row>
    <row r="418" spans="3:9" s="54" customFormat="1" hidden="1">
      <c r="C418" s="341"/>
      <c r="D418" s="341"/>
      <c r="E418" s="341"/>
      <c r="I418" s="341"/>
    </row>
    <row r="419" spans="3:9" s="54" customFormat="1" hidden="1">
      <c r="C419" s="341"/>
      <c r="D419" s="341"/>
      <c r="E419" s="341"/>
      <c r="I419" s="341"/>
    </row>
    <row r="420" spans="3:9" s="54" customFormat="1" hidden="1">
      <c r="C420" s="341"/>
      <c r="D420" s="341"/>
      <c r="E420" s="341"/>
      <c r="I420" s="341"/>
    </row>
    <row r="421" spans="3:9" s="54" customFormat="1" hidden="1">
      <c r="C421" s="341"/>
      <c r="D421" s="341"/>
      <c r="E421" s="341"/>
      <c r="I421" s="341"/>
    </row>
    <row r="422" spans="3:9" s="54" customFormat="1" hidden="1">
      <c r="C422" s="341"/>
      <c r="D422" s="341"/>
      <c r="E422" s="341"/>
      <c r="I422" s="341"/>
    </row>
    <row r="423" spans="3:9" s="54" customFormat="1" hidden="1">
      <c r="C423" s="341"/>
      <c r="D423" s="341"/>
      <c r="E423" s="341"/>
      <c r="I423" s="341"/>
    </row>
    <row r="424" spans="3:9" s="54" customFormat="1" hidden="1">
      <c r="C424" s="341"/>
      <c r="D424" s="341"/>
      <c r="E424" s="341"/>
      <c r="I424" s="341"/>
    </row>
    <row r="425" spans="3:9" s="54" customFormat="1" hidden="1">
      <c r="C425" s="341"/>
      <c r="D425" s="341"/>
      <c r="E425" s="341"/>
      <c r="I425" s="341"/>
    </row>
    <row r="426" spans="3:9" s="54" customFormat="1" hidden="1">
      <c r="C426" s="341"/>
      <c r="D426" s="341"/>
      <c r="E426" s="341"/>
      <c r="I426" s="341"/>
    </row>
    <row r="427" spans="3:9" s="54" customFormat="1" hidden="1">
      <c r="C427" s="341"/>
      <c r="D427" s="341"/>
      <c r="E427" s="341"/>
      <c r="I427" s="341"/>
    </row>
    <row r="428" spans="3:9" s="54" customFormat="1" hidden="1">
      <c r="C428" s="341"/>
      <c r="D428" s="341"/>
      <c r="E428" s="341"/>
      <c r="I428" s="341"/>
    </row>
    <row r="429" spans="3:9" s="54" customFormat="1" hidden="1">
      <c r="C429" s="341"/>
      <c r="D429" s="341"/>
      <c r="E429" s="341"/>
      <c r="I429" s="341"/>
    </row>
    <row r="430" spans="3:9" s="54" customFormat="1" hidden="1">
      <c r="C430" s="341"/>
      <c r="D430" s="341"/>
      <c r="E430" s="341"/>
      <c r="I430" s="341"/>
    </row>
    <row r="431" spans="3:9" s="54" customFormat="1" hidden="1">
      <c r="C431" s="341"/>
      <c r="D431" s="341"/>
      <c r="E431" s="341"/>
      <c r="I431" s="341"/>
    </row>
    <row r="432" spans="3:9" s="54" customFormat="1" hidden="1">
      <c r="C432" s="341"/>
      <c r="D432" s="341"/>
      <c r="E432" s="341"/>
      <c r="I432" s="341"/>
    </row>
    <row r="433" spans="3:9" s="54" customFormat="1" hidden="1">
      <c r="C433" s="341"/>
      <c r="D433" s="341"/>
      <c r="E433" s="341"/>
      <c r="I433" s="341"/>
    </row>
    <row r="434" spans="3:9" s="54" customFormat="1" hidden="1">
      <c r="C434" s="341"/>
      <c r="D434" s="341"/>
      <c r="E434" s="341"/>
      <c r="I434" s="341"/>
    </row>
    <row r="435" spans="3:9" s="54" customFormat="1" hidden="1">
      <c r="C435" s="341"/>
      <c r="D435" s="341"/>
      <c r="E435" s="341"/>
      <c r="I435" s="341"/>
    </row>
    <row r="436" spans="3:9" s="54" customFormat="1" hidden="1">
      <c r="C436" s="341"/>
      <c r="D436" s="341"/>
      <c r="E436" s="341"/>
      <c r="I436" s="341"/>
    </row>
    <row r="437" spans="3:9" s="54" customFormat="1" hidden="1">
      <c r="C437" s="341"/>
      <c r="D437" s="341"/>
      <c r="E437" s="341"/>
      <c r="I437" s="341"/>
    </row>
    <row r="438" spans="3:9" s="54" customFormat="1" hidden="1">
      <c r="C438" s="341"/>
      <c r="D438" s="341"/>
      <c r="E438" s="341"/>
      <c r="I438" s="341"/>
    </row>
    <row r="439" spans="3:9" s="54" customFormat="1" hidden="1">
      <c r="C439" s="341"/>
      <c r="D439" s="341"/>
      <c r="E439" s="341"/>
      <c r="I439" s="341"/>
    </row>
    <row r="440" spans="3:9" s="54" customFormat="1" hidden="1">
      <c r="C440" s="341"/>
      <c r="D440" s="341"/>
      <c r="E440" s="341"/>
      <c r="I440" s="341"/>
    </row>
    <row r="441" spans="3:9" s="54" customFormat="1" hidden="1">
      <c r="C441" s="341"/>
      <c r="D441" s="341"/>
      <c r="E441" s="341"/>
      <c r="I441" s="341"/>
    </row>
    <row r="442" spans="3:9" s="54" customFormat="1" hidden="1">
      <c r="C442" s="341"/>
      <c r="D442" s="341"/>
      <c r="E442" s="341"/>
      <c r="I442" s="341"/>
    </row>
    <row r="443" spans="3:9" s="54" customFormat="1" hidden="1">
      <c r="C443" s="341"/>
      <c r="D443" s="341"/>
      <c r="E443" s="341"/>
      <c r="I443" s="341"/>
    </row>
    <row r="444" spans="3:9" s="54" customFormat="1" hidden="1">
      <c r="C444" s="341"/>
      <c r="D444" s="341"/>
      <c r="E444" s="341"/>
      <c r="I444" s="341"/>
    </row>
    <row r="445" spans="3:9" s="54" customFormat="1" hidden="1">
      <c r="C445" s="341"/>
      <c r="D445" s="341"/>
      <c r="E445" s="341"/>
      <c r="I445" s="341"/>
    </row>
    <row r="446" spans="3:9" s="54" customFormat="1" hidden="1">
      <c r="C446" s="341"/>
      <c r="D446" s="341"/>
      <c r="E446" s="341"/>
      <c r="I446" s="341"/>
    </row>
    <row r="447" spans="3:9" s="54" customFormat="1" hidden="1">
      <c r="C447" s="341"/>
      <c r="D447" s="341"/>
      <c r="E447" s="341"/>
      <c r="I447" s="341"/>
    </row>
    <row r="448" spans="3:9" s="54" customFormat="1" hidden="1">
      <c r="C448" s="341"/>
      <c r="D448" s="341"/>
      <c r="E448" s="341"/>
      <c r="I448" s="341"/>
    </row>
    <row r="449" spans="3:9" s="54" customFormat="1" hidden="1">
      <c r="C449" s="341"/>
      <c r="D449" s="341"/>
      <c r="E449" s="341"/>
      <c r="I449" s="341"/>
    </row>
    <row r="450" spans="3:9" s="54" customFormat="1" hidden="1">
      <c r="C450" s="341"/>
      <c r="D450" s="341"/>
      <c r="E450" s="341"/>
      <c r="I450" s="341"/>
    </row>
    <row r="451" spans="3:9" s="54" customFormat="1" hidden="1">
      <c r="C451" s="341"/>
      <c r="D451" s="341"/>
      <c r="E451" s="341"/>
      <c r="I451" s="341"/>
    </row>
    <row r="452" spans="3:9" s="54" customFormat="1" hidden="1">
      <c r="C452" s="341"/>
      <c r="D452" s="341"/>
      <c r="E452" s="341"/>
      <c r="I452" s="341"/>
    </row>
    <row r="453" spans="3:9" s="54" customFormat="1" hidden="1">
      <c r="C453" s="341"/>
      <c r="D453" s="341"/>
      <c r="E453" s="341"/>
      <c r="I453" s="341"/>
    </row>
    <row r="454" spans="3:9" s="54" customFormat="1" hidden="1">
      <c r="C454" s="341"/>
      <c r="D454" s="341"/>
      <c r="E454" s="341"/>
      <c r="I454" s="341"/>
    </row>
    <row r="455" spans="3:9" s="54" customFormat="1" hidden="1">
      <c r="C455" s="341"/>
      <c r="D455" s="341"/>
      <c r="E455" s="341"/>
      <c r="I455" s="341"/>
    </row>
    <row r="456" spans="3:9" s="54" customFormat="1" hidden="1">
      <c r="C456" s="341"/>
      <c r="D456" s="341"/>
      <c r="E456" s="341"/>
      <c r="I456" s="341"/>
    </row>
    <row r="457" spans="3:9" s="54" customFormat="1" hidden="1">
      <c r="C457" s="341"/>
      <c r="D457" s="341"/>
      <c r="E457" s="341"/>
      <c r="I457" s="341"/>
    </row>
    <row r="458" spans="3:9" s="54" customFormat="1" hidden="1">
      <c r="C458" s="341"/>
      <c r="D458" s="341"/>
      <c r="E458" s="341"/>
      <c r="I458" s="341"/>
    </row>
    <row r="459" spans="3:9" s="54" customFormat="1" hidden="1">
      <c r="C459" s="341"/>
      <c r="D459" s="341"/>
      <c r="E459" s="341"/>
      <c r="I459" s="341"/>
    </row>
    <row r="460" spans="3:9" s="54" customFormat="1" hidden="1">
      <c r="C460" s="341"/>
      <c r="D460" s="341"/>
      <c r="E460" s="341"/>
      <c r="I460" s="341"/>
    </row>
    <row r="461" spans="3:9" s="54" customFormat="1" hidden="1">
      <c r="C461" s="341"/>
      <c r="D461" s="341"/>
      <c r="E461" s="341"/>
      <c r="I461" s="341"/>
    </row>
    <row r="462" spans="3:9" s="54" customFormat="1" hidden="1">
      <c r="C462" s="341"/>
      <c r="D462" s="341"/>
      <c r="E462" s="341"/>
      <c r="I462" s="341"/>
    </row>
    <row r="463" spans="3:9" s="54" customFormat="1" hidden="1">
      <c r="C463" s="341"/>
      <c r="D463" s="341"/>
      <c r="E463" s="341"/>
      <c r="I463" s="341"/>
    </row>
    <row r="464" spans="3:9" s="54" customFormat="1" hidden="1">
      <c r="C464" s="341"/>
      <c r="D464" s="341"/>
      <c r="E464" s="341"/>
      <c r="I464" s="341"/>
    </row>
    <row r="465" spans="3:9" s="54" customFormat="1" hidden="1">
      <c r="C465" s="341"/>
      <c r="D465" s="341"/>
      <c r="E465" s="341"/>
      <c r="I465" s="341"/>
    </row>
    <row r="466" spans="3:9" s="54" customFormat="1" hidden="1">
      <c r="C466" s="341"/>
      <c r="D466" s="341"/>
      <c r="E466" s="341"/>
      <c r="I466" s="341"/>
    </row>
    <row r="467" spans="3:9" s="54" customFormat="1" hidden="1">
      <c r="C467" s="341"/>
      <c r="D467" s="341"/>
      <c r="E467" s="341"/>
      <c r="I467" s="341"/>
    </row>
    <row r="468" spans="3:9" s="54" customFormat="1" hidden="1">
      <c r="C468" s="341"/>
      <c r="D468" s="341"/>
      <c r="E468" s="341"/>
      <c r="I468" s="341"/>
    </row>
    <row r="469" spans="3:9" s="54" customFormat="1" hidden="1">
      <c r="C469" s="341"/>
      <c r="D469" s="341"/>
      <c r="E469" s="341"/>
      <c r="I469" s="341"/>
    </row>
    <row r="470" spans="3:9" s="54" customFormat="1" hidden="1">
      <c r="C470" s="341"/>
      <c r="D470" s="341"/>
      <c r="E470" s="341"/>
      <c r="I470" s="341"/>
    </row>
    <row r="471" spans="3:9" s="54" customFormat="1" hidden="1">
      <c r="C471" s="341"/>
      <c r="D471" s="341"/>
      <c r="E471" s="341"/>
      <c r="I471" s="341"/>
    </row>
    <row r="472" spans="3:9" s="54" customFormat="1" hidden="1">
      <c r="C472" s="341"/>
      <c r="D472" s="341"/>
      <c r="E472" s="341"/>
      <c r="I472" s="341"/>
    </row>
    <row r="473" spans="3:9" s="54" customFormat="1" hidden="1">
      <c r="C473" s="341"/>
      <c r="D473" s="341"/>
      <c r="E473" s="341"/>
      <c r="I473" s="341"/>
    </row>
    <row r="474" spans="3:9" s="54" customFormat="1" hidden="1">
      <c r="C474" s="341"/>
      <c r="D474" s="341"/>
      <c r="E474" s="341"/>
      <c r="I474" s="341"/>
    </row>
    <row r="475" spans="3:9" s="54" customFormat="1" hidden="1">
      <c r="C475" s="341"/>
      <c r="D475" s="341"/>
      <c r="E475" s="341"/>
      <c r="I475" s="341"/>
    </row>
    <row r="476" spans="3:9" s="54" customFormat="1" hidden="1">
      <c r="C476" s="341"/>
      <c r="D476" s="341"/>
      <c r="E476" s="341"/>
      <c r="I476" s="341"/>
    </row>
    <row r="477" spans="3:9" s="54" customFormat="1" hidden="1">
      <c r="C477" s="341"/>
      <c r="D477" s="341"/>
      <c r="E477" s="341"/>
      <c r="I477" s="341"/>
    </row>
    <row r="478" spans="3:9" s="54" customFormat="1" hidden="1">
      <c r="C478" s="341"/>
      <c r="D478" s="341"/>
      <c r="E478" s="341"/>
      <c r="I478" s="341"/>
    </row>
    <row r="479" spans="3:9" s="54" customFormat="1" hidden="1">
      <c r="C479" s="341"/>
      <c r="D479" s="341"/>
      <c r="E479" s="341"/>
      <c r="I479" s="341"/>
    </row>
    <row r="480" spans="3:9" s="54" customFormat="1" hidden="1">
      <c r="C480" s="341"/>
      <c r="D480" s="341"/>
      <c r="E480" s="341"/>
      <c r="I480" s="341"/>
    </row>
    <row r="481" spans="3:9" s="54" customFormat="1" hidden="1">
      <c r="C481" s="341"/>
      <c r="D481" s="341"/>
      <c r="E481" s="341"/>
      <c r="I481" s="341"/>
    </row>
    <row r="482" spans="3:9" s="54" customFormat="1" hidden="1">
      <c r="C482" s="341"/>
      <c r="D482" s="341"/>
      <c r="E482" s="341"/>
      <c r="I482" s="341"/>
    </row>
    <row r="483" spans="3:9" s="54" customFormat="1" hidden="1">
      <c r="C483" s="341"/>
      <c r="D483" s="341"/>
      <c r="E483" s="341"/>
      <c r="I483" s="341"/>
    </row>
    <row r="484" spans="3:9" s="54" customFormat="1" hidden="1">
      <c r="C484" s="341"/>
      <c r="D484" s="341"/>
      <c r="E484" s="341"/>
      <c r="I484" s="341"/>
    </row>
    <row r="485" spans="3:9" s="54" customFormat="1" hidden="1">
      <c r="C485" s="341"/>
      <c r="D485" s="341"/>
      <c r="E485" s="341"/>
      <c r="I485" s="341"/>
    </row>
    <row r="486" spans="3:9" s="54" customFormat="1" hidden="1">
      <c r="C486" s="341"/>
      <c r="D486" s="341"/>
      <c r="E486" s="341"/>
      <c r="I486" s="341"/>
    </row>
    <row r="487" spans="3:9" s="54" customFormat="1" hidden="1">
      <c r="C487" s="341"/>
      <c r="D487" s="341"/>
      <c r="E487" s="341"/>
      <c r="I487" s="341"/>
    </row>
    <row r="488" spans="3:9" s="54" customFormat="1" hidden="1">
      <c r="C488" s="341"/>
      <c r="D488" s="341"/>
      <c r="E488" s="341"/>
      <c r="I488" s="341"/>
    </row>
    <row r="489" spans="3:9" s="54" customFormat="1" hidden="1">
      <c r="C489" s="341"/>
      <c r="D489" s="341"/>
      <c r="E489" s="341"/>
      <c r="I489" s="341"/>
    </row>
    <row r="490" spans="3:9" s="54" customFormat="1" hidden="1">
      <c r="C490" s="341"/>
      <c r="D490" s="341"/>
      <c r="E490" s="341"/>
      <c r="I490" s="341"/>
    </row>
    <row r="491" spans="3:9" s="54" customFormat="1" hidden="1">
      <c r="C491" s="341"/>
      <c r="D491" s="341"/>
      <c r="E491" s="341"/>
      <c r="I491" s="341"/>
    </row>
    <row r="492" spans="3:9" s="54" customFormat="1" hidden="1">
      <c r="C492" s="341"/>
      <c r="D492" s="341"/>
      <c r="E492" s="341"/>
      <c r="I492" s="341"/>
    </row>
    <row r="493" spans="3:9" s="54" customFormat="1" hidden="1">
      <c r="C493" s="341"/>
      <c r="D493" s="341"/>
      <c r="E493" s="341"/>
      <c r="I493" s="341"/>
    </row>
    <row r="494" spans="3:9" s="54" customFormat="1" hidden="1">
      <c r="C494" s="341"/>
      <c r="D494" s="341"/>
      <c r="E494" s="341"/>
      <c r="I494" s="341"/>
    </row>
    <row r="495" spans="3:9" s="54" customFormat="1" hidden="1">
      <c r="C495" s="341"/>
      <c r="D495" s="341"/>
      <c r="E495" s="341"/>
      <c r="I495" s="341"/>
    </row>
    <row r="496" spans="3:9" s="54" customFormat="1" hidden="1">
      <c r="C496" s="341"/>
      <c r="D496" s="341"/>
      <c r="E496" s="341"/>
      <c r="I496" s="341"/>
    </row>
    <row r="497" spans="3:9" s="54" customFormat="1" hidden="1">
      <c r="C497" s="341"/>
      <c r="D497" s="341"/>
      <c r="E497" s="341"/>
      <c r="I497" s="341"/>
    </row>
    <row r="498" spans="3:9" s="54" customFormat="1" hidden="1">
      <c r="C498" s="341"/>
      <c r="D498" s="341"/>
      <c r="E498" s="341"/>
      <c r="I498" s="341"/>
    </row>
    <row r="499" spans="3:9" s="54" customFormat="1" hidden="1">
      <c r="C499" s="341"/>
      <c r="D499" s="341"/>
      <c r="E499" s="341"/>
      <c r="I499" s="341"/>
    </row>
    <row r="500" spans="3:9" s="54" customFormat="1" hidden="1">
      <c r="C500" s="341"/>
      <c r="D500" s="341"/>
      <c r="E500" s="341"/>
      <c r="I500" s="341"/>
    </row>
    <row r="501" spans="3:9" s="54" customFormat="1" hidden="1">
      <c r="C501" s="341"/>
      <c r="D501" s="341"/>
      <c r="E501" s="341"/>
      <c r="I501" s="341"/>
    </row>
    <row r="502" spans="3:9" s="54" customFormat="1" hidden="1">
      <c r="C502" s="341"/>
      <c r="D502" s="341"/>
      <c r="E502" s="341"/>
      <c r="I502" s="341"/>
    </row>
    <row r="503" spans="3:9" s="54" customFormat="1" hidden="1">
      <c r="C503" s="341"/>
      <c r="D503" s="341"/>
      <c r="E503" s="341"/>
      <c r="I503" s="341"/>
    </row>
    <row r="504" spans="3:9" s="54" customFormat="1" hidden="1">
      <c r="C504" s="341"/>
      <c r="D504" s="341"/>
      <c r="E504" s="341"/>
      <c r="I504" s="341"/>
    </row>
    <row r="505" spans="3:9" s="54" customFormat="1" hidden="1">
      <c r="C505" s="341"/>
      <c r="D505" s="341"/>
      <c r="E505" s="341"/>
      <c r="I505" s="341"/>
    </row>
    <row r="506" spans="3:9" s="54" customFormat="1" hidden="1">
      <c r="C506" s="341"/>
      <c r="D506" s="341"/>
      <c r="E506" s="341"/>
      <c r="I506" s="341"/>
    </row>
    <row r="507" spans="3:9" s="54" customFormat="1" hidden="1">
      <c r="C507" s="341"/>
      <c r="D507" s="341"/>
      <c r="E507" s="341"/>
      <c r="I507" s="341"/>
    </row>
    <row r="508" spans="3:9" s="54" customFormat="1" hidden="1">
      <c r="C508" s="341"/>
      <c r="D508" s="341"/>
      <c r="E508" s="341"/>
      <c r="I508" s="341"/>
    </row>
    <row r="509" spans="3:9" s="54" customFormat="1" hidden="1">
      <c r="C509" s="341"/>
      <c r="D509" s="341"/>
      <c r="E509" s="341"/>
      <c r="I509" s="341"/>
    </row>
    <row r="510" spans="3:9" s="54" customFormat="1" hidden="1">
      <c r="C510" s="341"/>
      <c r="D510" s="341"/>
      <c r="E510" s="341"/>
      <c r="I510" s="341"/>
    </row>
    <row r="511" spans="3:9" s="54" customFormat="1" hidden="1">
      <c r="C511" s="341"/>
      <c r="D511" s="341"/>
      <c r="E511" s="341"/>
      <c r="I511" s="341"/>
    </row>
    <row r="512" spans="3:9" s="54" customFormat="1" hidden="1">
      <c r="C512" s="341"/>
      <c r="D512" s="341"/>
      <c r="E512" s="341"/>
      <c r="I512" s="341"/>
    </row>
    <row r="513" spans="3:9" s="54" customFormat="1" hidden="1">
      <c r="C513" s="341"/>
      <c r="D513" s="341"/>
      <c r="E513" s="341"/>
      <c r="I513" s="341"/>
    </row>
    <row r="514" spans="3:9" s="54" customFormat="1" hidden="1">
      <c r="C514" s="341"/>
      <c r="D514" s="341"/>
      <c r="E514" s="341"/>
      <c r="I514" s="341"/>
    </row>
    <row r="515" spans="3:9" s="54" customFormat="1" hidden="1">
      <c r="C515" s="341"/>
      <c r="D515" s="341"/>
      <c r="E515" s="341"/>
      <c r="I515" s="341"/>
    </row>
    <row r="516" spans="3:9" s="54" customFormat="1" hidden="1">
      <c r="C516" s="341"/>
      <c r="D516" s="341"/>
      <c r="E516" s="341"/>
      <c r="I516" s="341"/>
    </row>
    <row r="517" spans="3:9" s="54" customFormat="1" hidden="1">
      <c r="C517" s="341"/>
      <c r="D517" s="341"/>
      <c r="E517" s="341"/>
      <c r="I517" s="341"/>
    </row>
    <row r="518" spans="3:9" s="54" customFormat="1" hidden="1">
      <c r="C518" s="341"/>
      <c r="D518" s="341"/>
      <c r="E518" s="341"/>
      <c r="I518" s="341"/>
    </row>
    <row r="519" spans="3:9" s="54" customFormat="1" hidden="1">
      <c r="C519" s="341"/>
      <c r="D519" s="341"/>
      <c r="E519" s="341"/>
      <c r="I519" s="341"/>
    </row>
    <row r="520" spans="3:9" s="54" customFormat="1" hidden="1">
      <c r="C520" s="341"/>
      <c r="D520" s="341"/>
      <c r="E520" s="341"/>
      <c r="I520" s="341"/>
    </row>
    <row r="521" spans="3:9" s="54" customFormat="1" hidden="1">
      <c r="C521" s="341"/>
      <c r="D521" s="341"/>
      <c r="E521" s="341"/>
      <c r="I521" s="341"/>
    </row>
    <row r="522" spans="3:9" s="54" customFormat="1" hidden="1">
      <c r="C522" s="341"/>
      <c r="D522" s="341"/>
      <c r="E522" s="341"/>
      <c r="I522" s="341"/>
    </row>
    <row r="523" spans="3:9" s="54" customFormat="1" hidden="1">
      <c r="C523" s="341"/>
      <c r="D523" s="341"/>
      <c r="E523" s="341"/>
      <c r="I523" s="341"/>
    </row>
    <row r="524" spans="3:9" s="54" customFormat="1" hidden="1">
      <c r="C524" s="341"/>
      <c r="D524" s="341"/>
      <c r="E524" s="341"/>
      <c r="I524" s="341"/>
    </row>
    <row r="525" spans="3:9" s="54" customFormat="1" hidden="1">
      <c r="C525" s="341"/>
      <c r="D525" s="341"/>
      <c r="E525" s="341"/>
      <c r="I525" s="341"/>
    </row>
    <row r="526" spans="3:9" s="54" customFormat="1" hidden="1">
      <c r="C526" s="341"/>
      <c r="D526" s="341"/>
      <c r="E526" s="341"/>
      <c r="I526" s="341"/>
    </row>
    <row r="527" spans="3:9" s="54" customFormat="1" hidden="1">
      <c r="C527" s="341"/>
      <c r="D527" s="341"/>
      <c r="E527" s="341"/>
      <c r="I527" s="341"/>
    </row>
    <row r="528" spans="3:9" s="54" customFormat="1" hidden="1">
      <c r="C528" s="341"/>
      <c r="D528" s="341"/>
      <c r="E528" s="341"/>
      <c r="I528" s="341"/>
    </row>
    <row r="529" spans="3:9" s="54" customFormat="1" hidden="1">
      <c r="C529" s="341"/>
      <c r="D529" s="341"/>
      <c r="E529" s="341"/>
      <c r="I529" s="341"/>
    </row>
    <row r="530" spans="3:9" s="54" customFormat="1" hidden="1">
      <c r="C530" s="341"/>
      <c r="D530" s="341"/>
      <c r="E530" s="341"/>
      <c r="I530" s="341"/>
    </row>
    <row r="531" spans="3:9" s="54" customFormat="1" hidden="1">
      <c r="C531" s="341"/>
      <c r="D531" s="341"/>
      <c r="E531" s="341"/>
      <c r="I531" s="341"/>
    </row>
    <row r="532" spans="3:9" s="54" customFormat="1" hidden="1">
      <c r="C532" s="341"/>
      <c r="D532" s="341"/>
      <c r="E532" s="341"/>
      <c r="I532" s="341"/>
    </row>
    <row r="533" spans="3:9" s="54" customFormat="1" hidden="1">
      <c r="C533" s="341"/>
      <c r="D533" s="341"/>
      <c r="E533" s="341"/>
      <c r="I533" s="341"/>
    </row>
    <row r="534" spans="3:9" s="54" customFormat="1" hidden="1">
      <c r="C534" s="341"/>
      <c r="D534" s="341"/>
      <c r="E534" s="341"/>
      <c r="I534" s="341"/>
    </row>
    <row r="535" spans="3:9" s="54" customFormat="1" hidden="1">
      <c r="C535" s="341"/>
      <c r="D535" s="341"/>
      <c r="E535" s="341"/>
      <c r="I535" s="341"/>
    </row>
    <row r="536" spans="3:9" s="54" customFormat="1" hidden="1">
      <c r="C536" s="341"/>
      <c r="D536" s="341"/>
      <c r="E536" s="341"/>
      <c r="I536" s="341"/>
    </row>
    <row r="537" spans="3:9" s="54" customFormat="1" hidden="1">
      <c r="C537" s="341"/>
      <c r="D537" s="341"/>
      <c r="E537" s="341"/>
      <c r="I537" s="341"/>
    </row>
    <row r="538" spans="3:9" s="54" customFormat="1" hidden="1">
      <c r="C538" s="341"/>
      <c r="D538" s="341"/>
      <c r="E538" s="341"/>
      <c r="I538" s="341"/>
    </row>
    <row r="539" spans="3:9" s="54" customFormat="1" hidden="1">
      <c r="C539" s="341"/>
      <c r="D539" s="341"/>
      <c r="E539" s="341"/>
      <c r="I539" s="341"/>
    </row>
    <row r="540" spans="3:9" s="54" customFormat="1" hidden="1">
      <c r="C540" s="341"/>
      <c r="D540" s="341"/>
      <c r="E540" s="341"/>
      <c r="I540" s="341"/>
    </row>
    <row r="541" spans="3:9" s="54" customFormat="1" hidden="1">
      <c r="C541" s="341"/>
      <c r="D541" s="341"/>
      <c r="E541" s="341"/>
      <c r="I541" s="341"/>
    </row>
    <row r="542" spans="3:9" s="54" customFormat="1" hidden="1">
      <c r="C542" s="341"/>
      <c r="D542" s="341"/>
      <c r="E542" s="341"/>
      <c r="I542" s="341"/>
    </row>
    <row r="543" spans="3:9" s="54" customFormat="1" hidden="1">
      <c r="C543" s="341"/>
      <c r="D543" s="341"/>
      <c r="E543" s="341"/>
      <c r="I543" s="341"/>
    </row>
    <row r="544" spans="3:9" s="54" customFormat="1" hidden="1">
      <c r="C544" s="341"/>
      <c r="D544" s="341"/>
      <c r="E544" s="341"/>
      <c r="I544" s="341"/>
    </row>
    <row r="545" spans="3:9" s="54" customFormat="1" hidden="1">
      <c r="C545" s="341"/>
      <c r="D545" s="341"/>
      <c r="E545" s="341"/>
      <c r="I545" s="341"/>
    </row>
    <row r="546" spans="3:9" s="54" customFormat="1" hidden="1">
      <c r="C546" s="341"/>
      <c r="D546" s="341"/>
      <c r="E546" s="341"/>
      <c r="I546" s="341"/>
    </row>
    <row r="547" spans="3:9" s="54" customFormat="1" hidden="1">
      <c r="C547" s="341"/>
      <c r="D547" s="341"/>
      <c r="E547" s="341"/>
      <c r="I547" s="341"/>
    </row>
    <row r="548" spans="3:9" s="54" customFormat="1" hidden="1">
      <c r="C548" s="341"/>
      <c r="D548" s="341"/>
      <c r="E548" s="341"/>
      <c r="I548" s="341"/>
    </row>
    <row r="549" spans="3:9" s="54" customFormat="1" hidden="1">
      <c r="C549" s="341"/>
      <c r="D549" s="341"/>
      <c r="E549" s="341"/>
      <c r="I549" s="341"/>
    </row>
    <row r="550" spans="3:9" s="54" customFormat="1" hidden="1">
      <c r="C550" s="341"/>
      <c r="D550" s="341"/>
      <c r="E550" s="341"/>
      <c r="I550" s="341"/>
    </row>
    <row r="551" spans="3:9" s="54" customFormat="1" hidden="1">
      <c r="C551" s="341"/>
      <c r="D551" s="341"/>
      <c r="E551" s="341"/>
      <c r="I551" s="341"/>
    </row>
    <row r="552" spans="3:9" s="54" customFormat="1" hidden="1">
      <c r="C552" s="341"/>
      <c r="D552" s="341"/>
      <c r="E552" s="341"/>
      <c r="I552" s="341"/>
    </row>
    <row r="553" spans="3:9" s="54" customFormat="1" hidden="1">
      <c r="C553" s="341"/>
      <c r="D553" s="341"/>
      <c r="E553" s="341"/>
      <c r="I553" s="341"/>
    </row>
    <row r="554" spans="3:9" s="54" customFormat="1" hidden="1">
      <c r="C554" s="341"/>
      <c r="D554" s="341"/>
      <c r="E554" s="341"/>
      <c r="I554" s="341"/>
    </row>
    <row r="555" spans="3:9" s="54" customFormat="1" hidden="1">
      <c r="C555" s="341"/>
      <c r="D555" s="341"/>
      <c r="E555" s="341"/>
      <c r="I555" s="341"/>
    </row>
    <row r="556" spans="3:9" s="54" customFormat="1" hidden="1">
      <c r="C556" s="341"/>
      <c r="D556" s="341"/>
      <c r="E556" s="341"/>
      <c r="I556" s="341"/>
    </row>
    <row r="557" spans="3:9" s="54" customFormat="1" hidden="1">
      <c r="C557" s="341"/>
      <c r="D557" s="341"/>
      <c r="E557" s="341"/>
      <c r="I557" s="341"/>
    </row>
    <row r="558" spans="3:9" s="54" customFormat="1" hidden="1">
      <c r="C558" s="341"/>
      <c r="D558" s="341"/>
      <c r="E558" s="341"/>
      <c r="I558" s="341"/>
    </row>
    <row r="559" spans="3:9" s="54" customFormat="1" hidden="1">
      <c r="C559" s="341"/>
      <c r="D559" s="341"/>
      <c r="E559" s="341"/>
      <c r="I559" s="341"/>
    </row>
    <row r="560" spans="3:9" s="54" customFormat="1" hidden="1">
      <c r="C560" s="341"/>
      <c r="D560" s="341"/>
      <c r="E560" s="341"/>
      <c r="I560" s="341"/>
    </row>
    <row r="561" spans="3:9" s="54" customFormat="1" hidden="1">
      <c r="C561" s="341"/>
      <c r="D561" s="341"/>
      <c r="E561" s="341"/>
      <c r="I561" s="341"/>
    </row>
    <row r="562" spans="3:9" s="54" customFormat="1" hidden="1">
      <c r="C562" s="341"/>
      <c r="D562" s="341"/>
      <c r="E562" s="341"/>
      <c r="I562" s="341"/>
    </row>
    <row r="563" spans="3:9" s="54" customFormat="1" hidden="1">
      <c r="C563" s="341"/>
      <c r="D563" s="341"/>
      <c r="E563" s="341"/>
      <c r="I563" s="341"/>
    </row>
    <row r="564" spans="3:9" s="54" customFormat="1" hidden="1">
      <c r="C564" s="341"/>
      <c r="D564" s="341"/>
      <c r="E564" s="341"/>
      <c r="I564" s="341"/>
    </row>
    <row r="565" spans="3:9" s="54" customFormat="1" hidden="1">
      <c r="C565" s="341"/>
      <c r="D565" s="341"/>
      <c r="E565" s="341"/>
      <c r="I565" s="341"/>
    </row>
    <row r="566" spans="3:9" s="54" customFormat="1" hidden="1">
      <c r="C566" s="341"/>
      <c r="D566" s="341"/>
      <c r="E566" s="341"/>
      <c r="I566" s="341"/>
    </row>
    <row r="567" spans="3:9" s="54" customFormat="1" hidden="1">
      <c r="C567" s="341"/>
      <c r="D567" s="341"/>
      <c r="E567" s="341"/>
      <c r="I567" s="341"/>
    </row>
    <row r="568" spans="3:9" s="54" customFormat="1" hidden="1">
      <c r="C568" s="341"/>
      <c r="D568" s="341"/>
      <c r="E568" s="341"/>
      <c r="I568" s="341"/>
    </row>
    <row r="569" spans="3:9" s="54" customFormat="1" hidden="1">
      <c r="C569" s="341"/>
      <c r="D569" s="341"/>
      <c r="E569" s="341"/>
      <c r="I569" s="341"/>
    </row>
    <row r="570" spans="3:9" s="54" customFormat="1" hidden="1">
      <c r="C570" s="341"/>
      <c r="D570" s="341"/>
      <c r="E570" s="341"/>
      <c r="I570" s="341"/>
    </row>
    <row r="571" spans="3:9" s="54" customFormat="1" hidden="1">
      <c r="C571" s="341"/>
      <c r="D571" s="341"/>
      <c r="E571" s="341"/>
      <c r="I571" s="341"/>
    </row>
    <row r="572" spans="3:9" s="54" customFormat="1" hidden="1">
      <c r="C572" s="341"/>
      <c r="D572" s="341"/>
      <c r="E572" s="341"/>
      <c r="I572" s="341"/>
    </row>
    <row r="573" spans="3:9" s="54" customFormat="1" hidden="1">
      <c r="C573" s="341"/>
      <c r="D573" s="341"/>
      <c r="E573" s="341"/>
      <c r="I573" s="341"/>
    </row>
    <row r="574" spans="3:9" s="54" customFormat="1" hidden="1">
      <c r="C574" s="341"/>
      <c r="D574" s="341"/>
      <c r="E574" s="341"/>
      <c r="I574" s="341"/>
    </row>
    <row r="575" spans="3:9" s="54" customFormat="1" hidden="1">
      <c r="C575" s="341"/>
      <c r="D575" s="341"/>
      <c r="E575" s="341"/>
      <c r="I575" s="341"/>
    </row>
    <row r="576" spans="3:9" s="54" customFormat="1" hidden="1">
      <c r="C576" s="341"/>
      <c r="D576" s="341"/>
      <c r="E576" s="341"/>
      <c r="I576" s="341"/>
    </row>
    <row r="577" spans="3:9" s="54" customFormat="1" hidden="1">
      <c r="C577" s="341"/>
      <c r="D577" s="341"/>
      <c r="E577" s="341"/>
      <c r="I577" s="341"/>
    </row>
    <row r="578" spans="3:9" s="54" customFormat="1" hidden="1">
      <c r="C578" s="341"/>
      <c r="D578" s="341"/>
      <c r="E578" s="341"/>
      <c r="I578" s="341"/>
    </row>
    <row r="579" spans="3:9" s="54" customFormat="1" hidden="1">
      <c r="C579" s="341"/>
      <c r="D579" s="341"/>
      <c r="E579" s="341"/>
      <c r="I579" s="341"/>
    </row>
    <row r="580" spans="3:9" s="54" customFormat="1" hidden="1">
      <c r="C580" s="341"/>
      <c r="D580" s="341"/>
      <c r="E580" s="341"/>
      <c r="I580" s="341"/>
    </row>
    <row r="581" spans="3:9" s="54" customFormat="1" hidden="1">
      <c r="C581" s="341"/>
      <c r="D581" s="341"/>
      <c r="E581" s="341"/>
      <c r="I581" s="341"/>
    </row>
    <row r="582" spans="3:9" s="54" customFormat="1" hidden="1">
      <c r="C582" s="341"/>
      <c r="D582" s="341"/>
      <c r="E582" s="341"/>
      <c r="I582" s="341"/>
    </row>
    <row r="583" spans="3:9" s="54" customFormat="1" hidden="1">
      <c r="C583" s="341"/>
      <c r="D583" s="341"/>
      <c r="E583" s="341"/>
      <c r="I583" s="341"/>
    </row>
    <row r="584" spans="3:9" s="54" customFormat="1" hidden="1">
      <c r="C584" s="341"/>
      <c r="D584" s="341"/>
      <c r="E584" s="341"/>
      <c r="I584" s="341"/>
    </row>
    <row r="585" spans="3:9" s="54" customFormat="1" hidden="1">
      <c r="C585" s="341"/>
      <c r="D585" s="341"/>
      <c r="E585" s="341"/>
      <c r="I585" s="341"/>
    </row>
    <row r="586" spans="3:9" s="54" customFormat="1" hidden="1">
      <c r="C586" s="341"/>
      <c r="D586" s="341"/>
      <c r="E586" s="341"/>
      <c r="I586" s="341"/>
    </row>
    <row r="587" spans="3:9" s="54" customFormat="1" hidden="1">
      <c r="C587" s="341"/>
      <c r="D587" s="341"/>
      <c r="E587" s="341"/>
      <c r="I587" s="341"/>
    </row>
    <row r="588" spans="3:9" s="54" customFormat="1" hidden="1">
      <c r="C588" s="341"/>
      <c r="D588" s="341"/>
      <c r="E588" s="341"/>
      <c r="I588" s="341"/>
    </row>
    <row r="589" spans="3:9" s="54" customFormat="1" hidden="1">
      <c r="C589" s="341"/>
      <c r="D589" s="341"/>
      <c r="E589" s="341"/>
      <c r="I589" s="341"/>
    </row>
    <row r="590" spans="3:9" s="54" customFormat="1" hidden="1">
      <c r="C590" s="341"/>
      <c r="D590" s="341"/>
      <c r="E590" s="341"/>
      <c r="I590" s="341"/>
    </row>
    <row r="591" spans="3:9" s="54" customFormat="1" hidden="1">
      <c r="C591" s="341"/>
      <c r="D591" s="341"/>
      <c r="E591" s="341"/>
      <c r="I591" s="341"/>
    </row>
    <row r="592" spans="3:9" s="54" customFormat="1" hidden="1">
      <c r="C592" s="341"/>
      <c r="D592" s="341"/>
      <c r="E592" s="341"/>
      <c r="I592" s="341"/>
    </row>
    <row r="593" spans="3:9" s="54" customFormat="1" hidden="1">
      <c r="C593" s="341"/>
      <c r="D593" s="341"/>
      <c r="E593" s="341"/>
      <c r="I593" s="341"/>
    </row>
    <row r="594" spans="3:9" s="54" customFormat="1" hidden="1">
      <c r="C594" s="341"/>
      <c r="D594" s="341"/>
      <c r="E594" s="341"/>
      <c r="I594" s="341"/>
    </row>
    <row r="595" spans="3:9" s="54" customFormat="1" hidden="1">
      <c r="C595" s="341"/>
      <c r="D595" s="341"/>
      <c r="E595" s="341"/>
      <c r="I595" s="341"/>
    </row>
    <row r="596" spans="3:9" s="54" customFormat="1" hidden="1">
      <c r="C596" s="341"/>
      <c r="D596" s="341"/>
      <c r="E596" s="341"/>
      <c r="I596" s="341"/>
    </row>
    <row r="597" spans="3:9" s="54" customFormat="1" hidden="1">
      <c r="C597" s="341"/>
      <c r="D597" s="341"/>
      <c r="E597" s="341"/>
      <c r="I597" s="341"/>
    </row>
    <row r="598" spans="3:9" s="54" customFormat="1" hidden="1">
      <c r="C598" s="341"/>
      <c r="D598" s="341"/>
      <c r="E598" s="341"/>
      <c r="I598" s="341"/>
    </row>
    <row r="599" spans="3:9" s="54" customFormat="1" hidden="1">
      <c r="C599" s="341"/>
      <c r="D599" s="341"/>
      <c r="E599" s="341"/>
      <c r="I599" s="341"/>
    </row>
    <row r="600" spans="3:9" s="54" customFormat="1" hidden="1">
      <c r="C600" s="341"/>
      <c r="D600" s="341"/>
      <c r="E600" s="341"/>
      <c r="I600" s="341"/>
    </row>
    <row r="601" spans="3:9" s="54" customFormat="1" hidden="1">
      <c r="C601" s="341"/>
      <c r="D601" s="341"/>
      <c r="E601" s="341"/>
      <c r="I601" s="341"/>
    </row>
    <row r="602" spans="3:9" s="54" customFormat="1" hidden="1">
      <c r="C602" s="341"/>
      <c r="D602" s="341"/>
      <c r="E602" s="341"/>
      <c r="I602" s="341"/>
    </row>
    <row r="603" spans="3:9" s="54" customFormat="1" hidden="1">
      <c r="C603" s="341"/>
      <c r="D603" s="341"/>
      <c r="E603" s="341"/>
      <c r="I603" s="341"/>
    </row>
    <row r="604" spans="3:9" s="54" customFormat="1" hidden="1">
      <c r="C604" s="341"/>
      <c r="D604" s="341"/>
      <c r="E604" s="341"/>
      <c r="I604" s="341"/>
    </row>
    <row r="605" spans="3:9" s="54" customFormat="1" hidden="1">
      <c r="C605" s="341"/>
      <c r="D605" s="341"/>
      <c r="E605" s="341"/>
      <c r="I605" s="341"/>
    </row>
    <row r="606" spans="3:9" s="54" customFormat="1" hidden="1">
      <c r="C606" s="341"/>
      <c r="D606" s="341"/>
      <c r="E606" s="341"/>
      <c r="I606" s="341"/>
    </row>
    <row r="607" spans="3:9" s="54" customFormat="1" hidden="1">
      <c r="C607" s="341"/>
      <c r="D607" s="341"/>
      <c r="E607" s="341"/>
      <c r="I607" s="341"/>
    </row>
    <row r="608" spans="3:9" s="54" customFormat="1" hidden="1">
      <c r="C608" s="341"/>
      <c r="D608" s="341"/>
      <c r="E608" s="341"/>
      <c r="I608" s="341"/>
    </row>
    <row r="609" spans="3:9" s="54" customFormat="1" hidden="1">
      <c r="C609" s="341"/>
      <c r="D609" s="341"/>
      <c r="E609" s="341"/>
      <c r="I609" s="341"/>
    </row>
    <row r="610" spans="3:9" s="54" customFormat="1" hidden="1">
      <c r="C610" s="341"/>
      <c r="D610" s="341"/>
      <c r="E610" s="341"/>
      <c r="I610" s="341"/>
    </row>
    <row r="611" spans="3:9" s="54" customFormat="1" hidden="1">
      <c r="C611" s="341"/>
      <c r="D611" s="341"/>
      <c r="E611" s="341"/>
      <c r="I611" s="341"/>
    </row>
    <row r="612" spans="3:9" s="54" customFormat="1" hidden="1">
      <c r="C612" s="341"/>
      <c r="D612" s="341"/>
      <c r="E612" s="341"/>
      <c r="I612" s="341"/>
    </row>
    <row r="613" spans="3:9" s="54" customFormat="1" hidden="1">
      <c r="C613" s="341"/>
      <c r="D613" s="341"/>
      <c r="E613" s="341"/>
      <c r="I613" s="341"/>
    </row>
    <row r="614" spans="3:9" s="54" customFormat="1" hidden="1">
      <c r="C614" s="341"/>
      <c r="D614" s="341"/>
      <c r="E614" s="341"/>
      <c r="I614" s="341"/>
    </row>
    <row r="615" spans="3:9" s="54" customFormat="1" hidden="1">
      <c r="C615" s="341"/>
      <c r="D615" s="341"/>
      <c r="E615" s="341"/>
      <c r="I615" s="341"/>
    </row>
    <row r="616" spans="3:9" s="54" customFormat="1" hidden="1">
      <c r="C616" s="341"/>
      <c r="D616" s="341"/>
      <c r="E616" s="341"/>
      <c r="I616" s="341"/>
    </row>
    <row r="617" spans="3:9" s="54" customFormat="1" hidden="1">
      <c r="C617" s="341"/>
      <c r="D617" s="341"/>
      <c r="E617" s="341"/>
      <c r="I617" s="341"/>
    </row>
    <row r="618" spans="3:9" s="54" customFormat="1" hidden="1">
      <c r="C618" s="341"/>
      <c r="D618" s="341"/>
      <c r="E618" s="341"/>
      <c r="I618" s="341"/>
    </row>
    <row r="619" spans="3:9" s="54" customFormat="1" hidden="1">
      <c r="C619" s="341"/>
      <c r="D619" s="341"/>
      <c r="E619" s="341"/>
      <c r="I619" s="341"/>
    </row>
    <row r="620" spans="3:9" s="54" customFormat="1" hidden="1">
      <c r="C620" s="341"/>
      <c r="D620" s="341"/>
      <c r="E620" s="341"/>
      <c r="I620" s="341"/>
    </row>
    <row r="621" spans="3:9" s="54" customFormat="1" hidden="1">
      <c r="C621" s="341"/>
      <c r="D621" s="341"/>
      <c r="E621" s="341"/>
      <c r="I621" s="341"/>
    </row>
    <row r="622" spans="3:9" s="54" customFormat="1" hidden="1">
      <c r="C622" s="341"/>
      <c r="D622" s="341"/>
      <c r="E622" s="341"/>
      <c r="I622" s="341"/>
    </row>
    <row r="623" spans="3:9" s="54" customFormat="1" hidden="1">
      <c r="C623" s="341"/>
      <c r="D623" s="341"/>
      <c r="E623" s="341"/>
      <c r="I623" s="341"/>
    </row>
    <row r="624" spans="3:9" s="54" customFormat="1" hidden="1">
      <c r="C624" s="341"/>
      <c r="D624" s="341"/>
      <c r="E624" s="341"/>
      <c r="I624" s="341"/>
    </row>
    <row r="625" spans="3:9" s="54" customFormat="1" hidden="1">
      <c r="C625" s="341"/>
      <c r="D625" s="341"/>
      <c r="E625" s="341"/>
      <c r="I625" s="341"/>
    </row>
    <row r="626" spans="3:9" s="54" customFormat="1" hidden="1">
      <c r="C626" s="341"/>
      <c r="D626" s="341"/>
      <c r="E626" s="341"/>
      <c r="I626" s="341"/>
    </row>
    <row r="627" spans="3:9" s="54" customFormat="1" hidden="1">
      <c r="C627" s="341"/>
      <c r="D627" s="341"/>
      <c r="E627" s="341"/>
      <c r="I627" s="341"/>
    </row>
    <row r="628" spans="3:9" s="54" customFormat="1" hidden="1">
      <c r="C628" s="341"/>
      <c r="D628" s="341"/>
      <c r="E628" s="341"/>
      <c r="I628" s="341"/>
    </row>
    <row r="629" spans="3:9" s="54" customFormat="1" hidden="1">
      <c r="C629" s="341"/>
      <c r="D629" s="341"/>
      <c r="E629" s="341"/>
      <c r="I629" s="341"/>
    </row>
    <row r="630" spans="3:9" s="54" customFormat="1" hidden="1">
      <c r="C630" s="341"/>
      <c r="D630" s="341"/>
      <c r="E630" s="341"/>
      <c r="I630" s="341"/>
    </row>
    <row r="631" spans="3:9" s="54" customFormat="1" hidden="1">
      <c r="C631" s="341"/>
      <c r="D631" s="341"/>
      <c r="E631" s="341"/>
      <c r="I631" s="341"/>
    </row>
    <row r="632" spans="3:9" s="54" customFormat="1" hidden="1">
      <c r="C632" s="341"/>
      <c r="D632" s="341"/>
      <c r="E632" s="341"/>
      <c r="I632" s="341"/>
    </row>
    <row r="633" spans="3:9" s="54" customFormat="1" hidden="1">
      <c r="C633" s="341"/>
      <c r="D633" s="341"/>
      <c r="E633" s="341"/>
      <c r="I633" s="341"/>
    </row>
    <row r="634" spans="3:9" s="54" customFormat="1" hidden="1">
      <c r="C634" s="341"/>
      <c r="D634" s="341"/>
      <c r="E634" s="341"/>
      <c r="I634" s="341"/>
    </row>
    <row r="635" spans="3:9" s="54" customFormat="1" hidden="1">
      <c r="C635" s="341"/>
      <c r="D635" s="341"/>
      <c r="E635" s="341"/>
      <c r="I635" s="341"/>
    </row>
    <row r="636" spans="3:9" s="54" customFormat="1" hidden="1">
      <c r="C636" s="341"/>
      <c r="D636" s="341"/>
      <c r="E636" s="341"/>
      <c r="I636" s="341"/>
    </row>
    <row r="637" spans="3:9" s="54" customFormat="1" hidden="1">
      <c r="C637" s="341"/>
      <c r="D637" s="341"/>
      <c r="E637" s="341"/>
      <c r="I637" s="341"/>
    </row>
    <row r="638" spans="3:9" s="54" customFormat="1" hidden="1">
      <c r="C638" s="341"/>
      <c r="D638" s="341"/>
      <c r="E638" s="341"/>
      <c r="I638" s="341"/>
    </row>
    <row r="639" spans="3:9" s="54" customFormat="1" hidden="1">
      <c r="C639" s="341"/>
      <c r="D639" s="341"/>
      <c r="E639" s="341"/>
      <c r="I639" s="341"/>
    </row>
    <row r="640" spans="3:9" s="54" customFormat="1" hidden="1">
      <c r="C640" s="341"/>
      <c r="D640" s="341"/>
      <c r="E640" s="341"/>
      <c r="I640" s="341"/>
    </row>
    <row r="641" spans="3:9" s="54" customFormat="1" hidden="1">
      <c r="C641" s="341"/>
      <c r="D641" s="341"/>
      <c r="E641" s="341"/>
      <c r="I641" s="341"/>
    </row>
    <row r="642" spans="3:9" s="54" customFormat="1" hidden="1">
      <c r="C642" s="341"/>
      <c r="D642" s="341"/>
      <c r="E642" s="341"/>
      <c r="I642" s="341"/>
    </row>
    <row r="643" spans="3:9" s="54" customFormat="1" hidden="1">
      <c r="C643" s="341"/>
      <c r="D643" s="341"/>
      <c r="E643" s="341"/>
      <c r="I643" s="341"/>
    </row>
    <row r="644" spans="3:9" s="54" customFormat="1" hidden="1">
      <c r="C644" s="341"/>
      <c r="D644" s="341"/>
      <c r="E644" s="341"/>
      <c r="I644" s="341"/>
    </row>
    <row r="645" spans="3:9" s="54" customFormat="1" hidden="1">
      <c r="C645" s="341"/>
      <c r="D645" s="341"/>
      <c r="E645" s="341"/>
      <c r="I645" s="341"/>
    </row>
    <row r="646" spans="3:9" s="54" customFormat="1" hidden="1">
      <c r="C646" s="341"/>
      <c r="D646" s="341"/>
      <c r="E646" s="341"/>
      <c r="I646" s="341"/>
    </row>
    <row r="647" spans="3:9" s="54" customFormat="1" hidden="1">
      <c r="C647" s="341"/>
      <c r="D647" s="341"/>
      <c r="E647" s="341"/>
      <c r="I647" s="341"/>
    </row>
    <row r="648" spans="3:9" s="54" customFormat="1" hidden="1">
      <c r="C648" s="341"/>
      <c r="D648" s="341"/>
      <c r="E648" s="341"/>
      <c r="I648" s="341"/>
    </row>
    <row r="649" spans="3:9" s="54" customFormat="1" hidden="1">
      <c r="C649" s="341"/>
      <c r="D649" s="341"/>
      <c r="E649" s="341"/>
      <c r="I649" s="341"/>
    </row>
    <row r="650" spans="3:9" s="54" customFormat="1" hidden="1">
      <c r="C650" s="341"/>
      <c r="D650" s="341"/>
      <c r="E650" s="341"/>
      <c r="I650" s="341"/>
    </row>
    <row r="651" spans="3:9" s="54" customFormat="1" hidden="1">
      <c r="C651" s="341"/>
      <c r="D651" s="341"/>
      <c r="E651" s="341"/>
      <c r="I651" s="341"/>
    </row>
    <row r="652" spans="3:9" s="54" customFormat="1" hidden="1">
      <c r="C652" s="341"/>
      <c r="D652" s="341"/>
      <c r="E652" s="341"/>
      <c r="I652" s="341"/>
    </row>
    <row r="653" spans="3:9" s="54" customFormat="1" hidden="1">
      <c r="C653" s="341"/>
      <c r="D653" s="341"/>
      <c r="E653" s="341"/>
      <c r="I653" s="341"/>
    </row>
    <row r="654" spans="3:9" s="54" customFormat="1" hidden="1">
      <c r="C654" s="341"/>
      <c r="D654" s="341"/>
      <c r="E654" s="341"/>
      <c r="I654" s="341"/>
    </row>
    <row r="655" spans="3:9" s="54" customFormat="1" hidden="1">
      <c r="C655" s="341"/>
      <c r="D655" s="341"/>
      <c r="E655" s="341"/>
      <c r="I655" s="341"/>
    </row>
    <row r="656" spans="3:9" s="54" customFormat="1" hidden="1">
      <c r="C656" s="341"/>
      <c r="D656" s="341"/>
      <c r="E656" s="341"/>
      <c r="I656" s="341"/>
    </row>
    <row r="657" spans="3:9" s="54" customFormat="1" hidden="1">
      <c r="C657" s="341"/>
      <c r="D657" s="341"/>
      <c r="E657" s="341"/>
      <c r="I657" s="341"/>
    </row>
    <row r="658" spans="3:9" s="54" customFormat="1" hidden="1">
      <c r="C658" s="341"/>
      <c r="D658" s="341"/>
      <c r="E658" s="341"/>
      <c r="I658" s="341"/>
    </row>
    <row r="659" spans="3:9" s="54" customFormat="1" hidden="1">
      <c r="C659" s="341"/>
      <c r="D659" s="341"/>
      <c r="E659" s="341"/>
      <c r="I659" s="341"/>
    </row>
    <row r="660" spans="3:9" s="54" customFormat="1" hidden="1">
      <c r="C660" s="341"/>
      <c r="D660" s="341"/>
      <c r="E660" s="341"/>
      <c r="I660" s="341"/>
    </row>
    <row r="661" spans="3:9" s="54" customFormat="1" hidden="1">
      <c r="C661" s="341"/>
      <c r="D661" s="341"/>
      <c r="E661" s="341"/>
      <c r="I661" s="341"/>
    </row>
    <row r="662" spans="3:9" s="54" customFormat="1" hidden="1">
      <c r="C662" s="341"/>
      <c r="D662" s="341"/>
      <c r="E662" s="341"/>
      <c r="I662" s="341"/>
    </row>
    <row r="663" spans="3:9" s="54" customFormat="1" hidden="1">
      <c r="C663" s="341"/>
      <c r="D663" s="341"/>
      <c r="E663" s="341"/>
      <c r="I663" s="341"/>
    </row>
    <row r="664" spans="3:9" s="54" customFormat="1" hidden="1">
      <c r="C664" s="341"/>
      <c r="D664" s="341"/>
      <c r="E664" s="341"/>
      <c r="I664" s="341"/>
    </row>
    <row r="665" spans="3:9" s="54" customFormat="1" hidden="1">
      <c r="C665" s="341"/>
      <c r="D665" s="341"/>
      <c r="E665" s="341"/>
      <c r="I665" s="341"/>
    </row>
    <row r="666" spans="3:9" s="54" customFormat="1" hidden="1">
      <c r="C666" s="341"/>
      <c r="D666" s="341"/>
      <c r="E666" s="341"/>
      <c r="I666" s="341"/>
    </row>
    <row r="667" spans="3:9" s="54" customFormat="1" hidden="1">
      <c r="C667" s="341"/>
      <c r="D667" s="341"/>
      <c r="E667" s="341"/>
      <c r="I667" s="341"/>
    </row>
    <row r="668" spans="3:9" s="54" customFormat="1" hidden="1">
      <c r="C668" s="341"/>
      <c r="D668" s="341"/>
      <c r="E668" s="341"/>
      <c r="I668" s="341"/>
    </row>
    <row r="669" spans="3:9" s="54" customFormat="1" hidden="1">
      <c r="C669" s="341"/>
      <c r="D669" s="341"/>
      <c r="E669" s="341"/>
      <c r="I669" s="341"/>
    </row>
    <row r="670" spans="3:9" s="54" customFormat="1" hidden="1">
      <c r="C670" s="341"/>
      <c r="D670" s="341"/>
      <c r="E670" s="341"/>
      <c r="I670" s="341"/>
    </row>
    <row r="671" spans="3:9" s="54" customFormat="1" hidden="1">
      <c r="C671" s="341"/>
      <c r="D671" s="341"/>
      <c r="E671" s="341"/>
      <c r="I671" s="341"/>
    </row>
    <row r="672" spans="3:9" s="54" customFormat="1" hidden="1">
      <c r="C672" s="341"/>
      <c r="D672" s="341"/>
      <c r="E672" s="341"/>
      <c r="I672" s="341"/>
    </row>
    <row r="673" spans="3:9" s="54" customFormat="1" hidden="1">
      <c r="C673" s="341"/>
      <c r="D673" s="341"/>
      <c r="E673" s="341"/>
      <c r="I673" s="341"/>
    </row>
    <row r="674" spans="3:9" s="54" customFormat="1" hidden="1">
      <c r="C674" s="341"/>
      <c r="D674" s="341"/>
      <c r="E674" s="341"/>
      <c r="I674" s="341"/>
    </row>
    <row r="675" spans="3:9" s="54" customFormat="1" hidden="1">
      <c r="C675" s="341"/>
      <c r="D675" s="341"/>
      <c r="E675" s="341"/>
      <c r="I675" s="341"/>
    </row>
    <row r="676" spans="3:9" s="54" customFormat="1" hidden="1">
      <c r="C676" s="341"/>
      <c r="D676" s="341"/>
      <c r="E676" s="341"/>
      <c r="I676" s="341"/>
    </row>
    <row r="677" spans="3:9" s="54" customFormat="1" hidden="1">
      <c r="C677" s="341"/>
      <c r="D677" s="341"/>
      <c r="E677" s="341"/>
      <c r="I677" s="341"/>
    </row>
    <row r="678" spans="3:9" s="54" customFormat="1" hidden="1">
      <c r="C678" s="341"/>
      <c r="D678" s="341"/>
      <c r="E678" s="341"/>
      <c r="I678" s="341"/>
    </row>
    <row r="679" spans="3:9" s="54" customFormat="1" hidden="1">
      <c r="C679" s="341"/>
      <c r="D679" s="341"/>
      <c r="E679" s="341"/>
      <c r="I679" s="341"/>
    </row>
    <row r="680" spans="3:9" s="54" customFormat="1" hidden="1">
      <c r="C680" s="341"/>
      <c r="D680" s="341"/>
      <c r="E680" s="341"/>
      <c r="I680" s="341"/>
    </row>
    <row r="681" spans="3:9" s="54" customFormat="1" hidden="1">
      <c r="C681" s="341"/>
      <c r="D681" s="341"/>
      <c r="E681" s="341"/>
      <c r="I681" s="341"/>
    </row>
    <row r="682" spans="3:9" s="54" customFormat="1" hidden="1">
      <c r="C682" s="341"/>
      <c r="D682" s="341"/>
      <c r="E682" s="341"/>
      <c r="I682" s="341"/>
    </row>
    <row r="683" spans="3:9" s="54" customFormat="1" hidden="1">
      <c r="C683" s="341"/>
      <c r="D683" s="341"/>
      <c r="E683" s="341"/>
      <c r="I683" s="341"/>
    </row>
    <row r="684" spans="3:9" s="54" customFormat="1" hidden="1">
      <c r="C684" s="341"/>
      <c r="D684" s="341"/>
      <c r="E684" s="341"/>
      <c r="I684" s="341"/>
    </row>
    <row r="685" spans="3:9" s="54" customFormat="1" hidden="1">
      <c r="C685" s="341"/>
      <c r="D685" s="341"/>
      <c r="E685" s="341"/>
      <c r="I685" s="341"/>
    </row>
    <row r="686" spans="3:9" s="54" customFormat="1" hidden="1">
      <c r="C686" s="341"/>
      <c r="D686" s="341"/>
      <c r="E686" s="341"/>
      <c r="I686" s="341"/>
    </row>
    <row r="687" spans="3:9" s="54" customFormat="1" hidden="1">
      <c r="C687" s="341"/>
      <c r="D687" s="341"/>
      <c r="E687" s="341"/>
      <c r="I687" s="341"/>
    </row>
    <row r="688" spans="3:9" s="54" customFormat="1" hidden="1">
      <c r="C688" s="341"/>
      <c r="D688" s="341"/>
      <c r="E688" s="341"/>
      <c r="I688" s="341"/>
    </row>
    <row r="689" spans="3:9" s="54" customFormat="1" hidden="1">
      <c r="C689" s="341"/>
      <c r="D689" s="341"/>
      <c r="E689" s="341"/>
      <c r="I689" s="341"/>
    </row>
    <row r="690" spans="3:9" s="54" customFormat="1" hidden="1">
      <c r="C690" s="341"/>
      <c r="D690" s="341"/>
      <c r="E690" s="341"/>
      <c r="I690" s="341"/>
    </row>
    <row r="691" spans="3:9" s="54" customFormat="1" hidden="1">
      <c r="C691" s="341"/>
      <c r="D691" s="341"/>
      <c r="E691" s="341"/>
      <c r="I691" s="341"/>
    </row>
    <row r="692" spans="3:9" s="54" customFormat="1" hidden="1">
      <c r="C692" s="341"/>
      <c r="D692" s="341"/>
      <c r="E692" s="341"/>
      <c r="I692" s="341"/>
    </row>
    <row r="693" spans="3:9" s="54" customFormat="1" hidden="1">
      <c r="C693" s="341"/>
      <c r="D693" s="341"/>
      <c r="E693" s="341"/>
      <c r="I693" s="341"/>
    </row>
    <row r="694" spans="3:9" s="54" customFormat="1" hidden="1">
      <c r="C694" s="341"/>
      <c r="D694" s="341"/>
      <c r="E694" s="341"/>
      <c r="I694" s="341"/>
    </row>
    <row r="695" spans="3:9" s="54" customFormat="1" hidden="1">
      <c r="C695" s="341"/>
      <c r="D695" s="341"/>
      <c r="E695" s="341"/>
      <c r="I695" s="341"/>
    </row>
    <row r="696" spans="3:9" s="54" customFormat="1" hidden="1">
      <c r="C696" s="341"/>
      <c r="D696" s="341"/>
      <c r="E696" s="341"/>
      <c r="I696" s="341"/>
    </row>
    <row r="697" spans="3:9" s="54" customFormat="1" hidden="1">
      <c r="C697" s="341"/>
      <c r="D697" s="341"/>
      <c r="E697" s="341"/>
      <c r="I697" s="341"/>
    </row>
    <row r="698" spans="3:9" s="54" customFormat="1" hidden="1">
      <c r="C698" s="341"/>
      <c r="D698" s="341"/>
      <c r="E698" s="341"/>
      <c r="I698" s="341"/>
    </row>
    <row r="699" spans="3:9" s="54" customFormat="1" hidden="1">
      <c r="C699" s="341"/>
      <c r="D699" s="341"/>
      <c r="E699" s="341"/>
      <c r="I699" s="341"/>
    </row>
    <row r="700" spans="3:9" s="54" customFormat="1" hidden="1">
      <c r="C700" s="341"/>
      <c r="D700" s="341"/>
      <c r="E700" s="341"/>
      <c r="I700" s="341"/>
    </row>
    <row r="701" spans="3:9" s="54" customFormat="1" hidden="1">
      <c r="C701" s="341"/>
      <c r="D701" s="341"/>
      <c r="E701" s="341"/>
      <c r="I701" s="341"/>
    </row>
    <row r="702" spans="3:9" s="54" customFormat="1" hidden="1">
      <c r="C702" s="341"/>
      <c r="D702" s="341"/>
      <c r="E702" s="341"/>
      <c r="I702" s="341"/>
    </row>
    <row r="703" spans="3:9" s="54" customFormat="1" hidden="1">
      <c r="C703" s="341"/>
      <c r="D703" s="341"/>
      <c r="E703" s="341"/>
      <c r="I703" s="341"/>
    </row>
    <row r="704" spans="3:9" s="54" customFormat="1" hidden="1">
      <c r="C704" s="341"/>
      <c r="D704" s="341"/>
      <c r="E704" s="341"/>
      <c r="I704" s="341"/>
    </row>
    <row r="705" spans="3:9" s="54" customFormat="1" hidden="1">
      <c r="C705" s="341"/>
      <c r="D705" s="341"/>
      <c r="E705" s="341"/>
      <c r="I705" s="341"/>
    </row>
    <row r="706" spans="3:9" s="54" customFormat="1" hidden="1">
      <c r="C706" s="341"/>
      <c r="D706" s="341"/>
      <c r="E706" s="341"/>
      <c r="I706" s="341"/>
    </row>
    <row r="707" spans="3:9" s="54" customFormat="1" hidden="1">
      <c r="C707" s="341"/>
      <c r="D707" s="341"/>
      <c r="E707" s="341"/>
      <c r="I707" s="341"/>
    </row>
    <row r="708" spans="3:9" s="54" customFormat="1" hidden="1">
      <c r="C708" s="341"/>
      <c r="D708" s="341"/>
      <c r="E708" s="341"/>
      <c r="I708" s="341"/>
    </row>
    <row r="709" spans="3:9" s="54" customFormat="1" hidden="1">
      <c r="C709" s="341"/>
      <c r="D709" s="341"/>
      <c r="E709" s="341"/>
      <c r="I709" s="341"/>
    </row>
    <row r="710" spans="3:9" s="54" customFormat="1" hidden="1">
      <c r="C710" s="341"/>
      <c r="D710" s="341"/>
      <c r="E710" s="341"/>
      <c r="I710" s="341"/>
    </row>
    <row r="711" spans="3:9" s="54" customFormat="1" hidden="1">
      <c r="C711" s="341"/>
      <c r="D711" s="341"/>
      <c r="E711" s="341"/>
      <c r="I711" s="341"/>
    </row>
    <row r="712" spans="3:9" s="54" customFormat="1" hidden="1">
      <c r="C712" s="341"/>
      <c r="D712" s="341"/>
      <c r="E712" s="341"/>
      <c r="I712" s="341"/>
    </row>
    <row r="713" spans="3:9" s="54" customFormat="1" hidden="1">
      <c r="C713" s="341"/>
      <c r="D713" s="341"/>
      <c r="E713" s="341"/>
      <c r="I713" s="341"/>
    </row>
    <row r="714" spans="3:9" s="54" customFormat="1" hidden="1">
      <c r="C714" s="341"/>
      <c r="D714" s="341"/>
      <c r="E714" s="341"/>
      <c r="I714" s="341"/>
    </row>
    <row r="715" spans="3:9" s="54" customFormat="1" hidden="1">
      <c r="C715" s="341"/>
      <c r="D715" s="341"/>
      <c r="E715" s="341"/>
      <c r="I715" s="341"/>
    </row>
    <row r="716" spans="3:9" s="54" customFormat="1" hidden="1">
      <c r="C716" s="341"/>
      <c r="D716" s="341"/>
      <c r="E716" s="341"/>
      <c r="I716" s="341"/>
    </row>
    <row r="717" spans="3:9" s="54" customFormat="1" hidden="1">
      <c r="C717" s="341"/>
      <c r="D717" s="341"/>
      <c r="E717" s="341"/>
      <c r="I717" s="341"/>
    </row>
    <row r="718" spans="3:9" s="54" customFormat="1" hidden="1">
      <c r="C718" s="341"/>
      <c r="D718" s="341"/>
      <c r="E718" s="341"/>
      <c r="I718" s="341"/>
    </row>
    <row r="719" spans="3:9" s="54" customFormat="1" hidden="1">
      <c r="C719" s="341"/>
      <c r="D719" s="341"/>
      <c r="E719" s="341"/>
      <c r="I719" s="341"/>
    </row>
    <row r="720" spans="3:9" s="54" customFormat="1" hidden="1">
      <c r="C720" s="341"/>
      <c r="D720" s="341"/>
      <c r="E720" s="341"/>
      <c r="I720" s="341"/>
    </row>
    <row r="721" spans="3:9" s="54" customFormat="1" hidden="1">
      <c r="C721" s="341"/>
      <c r="D721" s="341"/>
      <c r="E721" s="341"/>
      <c r="I721" s="341"/>
    </row>
    <row r="722" spans="3:9" s="54" customFormat="1" hidden="1">
      <c r="C722" s="341"/>
      <c r="D722" s="341"/>
      <c r="E722" s="341"/>
      <c r="I722" s="341"/>
    </row>
    <row r="723" spans="3:9" s="54" customFormat="1" hidden="1">
      <c r="C723" s="341"/>
      <c r="D723" s="341"/>
      <c r="E723" s="341"/>
      <c r="I723" s="341"/>
    </row>
    <row r="724" spans="3:9" s="54" customFormat="1" hidden="1">
      <c r="C724" s="341"/>
      <c r="D724" s="341"/>
      <c r="E724" s="341"/>
      <c r="I724" s="341"/>
    </row>
    <row r="725" spans="3:9" s="54" customFormat="1" hidden="1">
      <c r="C725" s="341"/>
      <c r="D725" s="341"/>
      <c r="E725" s="341"/>
      <c r="I725" s="341"/>
    </row>
    <row r="726" spans="3:9" s="54" customFormat="1" hidden="1">
      <c r="C726" s="341"/>
      <c r="D726" s="341"/>
      <c r="E726" s="341"/>
      <c r="I726" s="341"/>
    </row>
    <row r="727" spans="3:9" s="54" customFormat="1" hidden="1">
      <c r="C727" s="341"/>
      <c r="D727" s="341"/>
      <c r="E727" s="341"/>
      <c r="I727" s="341"/>
    </row>
    <row r="728" spans="3:9" s="54" customFormat="1" hidden="1">
      <c r="C728" s="341"/>
      <c r="D728" s="341"/>
      <c r="E728" s="341"/>
      <c r="I728" s="341"/>
    </row>
    <row r="729" spans="3:9" s="54" customFormat="1" hidden="1">
      <c r="C729" s="341"/>
      <c r="D729" s="341"/>
      <c r="E729" s="341"/>
      <c r="I729" s="341"/>
    </row>
    <row r="730" spans="3:9" s="54" customFormat="1" hidden="1">
      <c r="C730" s="341"/>
      <c r="D730" s="341"/>
      <c r="E730" s="341"/>
      <c r="I730" s="341"/>
    </row>
    <row r="731" spans="3:9" s="54" customFormat="1" hidden="1">
      <c r="C731" s="341"/>
      <c r="D731" s="341"/>
      <c r="E731" s="341"/>
      <c r="I731" s="341"/>
    </row>
    <row r="732" spans="3:9" s="54" customFormat="1" hidden="1">
      <c r="C732" s="341"/>
      <c r="D732" s="341"/>
      <c r="E732" s="341"/>
      <c r="I732" s="341"/>
    </row>
    <row r="733" spans="3:9" s="54" customFormat="1" hidden="1">
      <c r="C733" s="341"/>
      <c r="D733" s="341"/>
      <c r="E733" s="341"/>
      <c r="I733" s="341"/>
    </row>
    <row r="734" spans="3:9" s="54" customFormat="1" hidden="1">
      <c r="C734" s="341"/>
      <c r="D734" s="341"/>
      <c r="E734" s="341"/>
      <c r="I734" s="341"/>
    </row>
    <row r="735" spans="3:9" s="54" customFormat="1" hidden="1">
      <c r="C735" s="341"/>
      <c r="D735" s="341"/>
      <c r="E735" s="341"/>
      <c r="I735" s="341"/>
    </row>
    <row r="736" spans="3:9" s="54" customFormat="1" hidden="1">
      <c r="C736" s="341"/>
      <c r="D736" s="341"/>
      <c r="E736" s="341"/>
      <c r="I736" s="341"/>
    </row>
    <row r="737" spans="3:9" s="54" customFormat="1" hidden="1">
      <c r="C737" s="341"/>
      <c r="D737" s="341"/>
      <c r="E737" s="341"/>
      <c r="I737" s="341"/>
    </row>
    <row r="738" spans="3:9" s="54" customFormat="1" hidden="1">
      <c r="C738" s="341"/>
      <c r="D738" s="341"/>
      <c r="E738" s="341"/>
      <c r="I738" s="341"/>
    </row>
    <row r="739" spans="3:9" s="54" customFormat="1" hidden="1">
      <c r="C739" s="341"/>
      <c r="D739" s="341"/>
      <c r="E739" s="341"/>
      <c r="I739" s="341"/>
    </row>
    <row r="740" spans="3:9" s="54" customFormat="1" hidden="1">
      <c r="C740" s="341"/>
      <c r="D740" s="341"/>
      <c r="E740" s="341"/>
      <c r="I740" s="341"/>
    </row>
    <row r="741" spans="3:9" s="54" customFormat="1" hidden="1">
      <c r="C741" s="341"/>
      <c r="D741" s="341"/>
      <c r="E741" s="341"/>
      <c r="I741" s="341"/>
    </row>
    <row r="742" spans="3:9" s="54" customFormat="1" hidden="1">
      <c r="C742" s="341"/>
      <c r="D742" s="341"/>
      <c r="E742" s="341"/>
      <c r="I742" s="341"/>
    </row>
    <row r="743" spans="3:9" s="54" customFormat="1" hidden="1">
      <c r="C743" s="341"/>
      <c r="D743" s="341"/>
      <c r="E743" s="341"/>
      <c r="I743" s="341"/>
    </row>
    <row r="744" spans="3:9" s="54" customFormat="1" hidden="1">
      <c r="C744" s="341"/>
      <c r="D744" s="341"/>
      <c r="E744" s="341"/>
      <c r="I744" s="341"/>
    </row>
    <row r="745" spans="3:9" s="54" customFormat="1" hidden="1">
      <c r="C745" s="341"/>
      <c r="D745" s="341"/>
      <c r="E745" s="341"/>
      <c r="I745" s="341"/>
    </row>
    <row r="746" spans="3:9" s="54" customFormat="1" hidden="1">
      <c r="C746" s="341"/>
      <c r="D746" s="341"/>
      <c r="E746" s="341"/>
      <c r="I746" s="341"/>
    </row>
    <row r="747" spans="3:9" s="54" customFormat="1" hidden="1">
      <c r="C747" s="341"/>
      <c r="D747" s="341"/>
      <c r="E747" s="341"/>
      <c r="I747" s="341"/>
    </row>
    <row r="748" spans="3:9" s="54" customFormat="1" hidden="1">
      <c r="C748" s="341"/>
      <c r="D748" s="341"/>
      <c r="E748" s="341"/>
      <c r="I748" s="341"/>
    </row>
    <row r="749" spans="3:9" s="54" customFormat="1" hidden="1">
      <c r="C749" s="341"/>
      <c r="D749" s="341"/>
      <c r="E749" s="341"/>
      <c r="I749" s="341"/>
    </row>
    <row r="750" spans="3:9" s="54" customFormat="1" hidden="1">
      <c r="C750" s="341"/>
      <c r="D750" s="341"/>
      <c r="E750" s="341"/>
      <c r="I750" s="341"/>
    </row>
    <row r="751" spans="3:9" s="54" customFormat="1" hidden="1">
      <c r="C751" s="341"/>
      <c r="D751" s="341"/>
      <c r="E751" s="341"/>
      <c r="I751" s="341"/>
    </row>
    <row r="752" spans="3:9" s="54" customFormat="1" hidden="1">
      <c r="C752" s="341"/>
      <c r="D752" s="341"/>
      <c r="E752" s="341"/>
      <c r="I752" s="341"/>
    </row>
    <row r="753" spans="3:9" s="54" customFormat="1" hidden="1">
      <c r="C753" s="341"/>
      <c r="D753" s="341"/>
      <c r="E753" s="341"/>
      <c r="I753" s="341"/>
    </row>
    <row r="754" spans="3:9" s="54" customFormat="1" hidden="1">
      <c r="C754" s="341"/>
      <c r="D754" s="341"/>
      <c r="E754" s="341"/>
      <c r="I754" s="341"/>
    </row>
    <row r="755" spans="3:9" s="54" customFormat="1" hidden="1">
      <c r="C755" s="341"/>
      <c r="D755" s="341"/>
      <c r="E755" s="341"/>
      <c r="I755" s="341"/>
    </row>
    <row r="756" spans="3:9" s="54" customFormat="1" hidden="1">
      <c r="C756" s="341"/>
      <c r="D756" s="341"/>
      <c r="E756" s="341"/>
      <c r="I756" s="341"/>
    </row>
    <row r="757" spans="3:9" s="54" customFormat="1" hidden="1">
      <c r="C757" s="341"/>
      <c r="D757" s="341"/>
      <c r="E757" s="341"/>
      <c r="I757" s="341"/>
    </row>
    <row r="758" spans="3:9" s="54" customFormat="1" hidden="1">
      <c r="C758" s="341"/>
      <c r="D758" s="341"/>
      <c r="E758" s="341"/>
      <c r="I758" s="341"/>
    </row>
    <row r="759" spans="3:9" s="54" customFormat="1" hidden="1">
      <c r="C759" s="341"/>
      <c r="D759" s="341"/>
      <c r="E759" s="341"/>
      <c r="I759" s="341"/>
    </row>
    <row r="760" spans="3:9" s="54" customFormat="1" hidden="1">
      <c r="C760" s="341"/>
      <c r="D760" s="341"/>
      <c r="E760" s="341"/>
      <c r="I760" s="341"/>
    </row>
    <row r="761" spans="3:9" s="54" customFormat="1" hidden="1">
      <c r="C761" s="341"/>
      <c r="D761" s="341"/>
      <c r="E761" s="341"/>
      <c r="I761" s="341"/>
    </row>
    <row r="762" spans="3:9" s="54" customFormat="1" hidden="1">
      <c r="C762" s="341"/>
      <c r="D762" s="341"/>
      <c r="E762" s="341"/>
      <c r="I762" s="341"/>
    </row>
    <row r="763" spans="3:9" s="54" customFormat="1" hidden="1">
      <c r="C763" s="341"/>
      <c r="D763" s="341"/>
      <c r="E763" s="341"/>
      <c r="I763" s="341"/>
    </row>
    <row r="764" spans="3:9" s="54" customFormat="1" hidden="1">
      <c r="C764" s="341"/>
      <c r="D764" s="341"/>
      <c r="E764" s="341"/>
      <c r="I764" s="341"/>
    </row>
    <row r="765" spans="3:9" s="54" customFormat="1" hidden="1">
      <c r="C765" s="341"/>
      <c r="D765" s="341"/>
      <c r="E765" s="341"/>
      <c r="I765" s="341"/>
    </row>
    <row r="766" spans="3:9" s="54" customFormat="1" hidden="1">
      <c r="C766" s="341"/>
      <c r="D766" s="341"/>
      <c r="E766" s="341"/>
      <c r="I766" s="341"/>
    </row>
    <row r="767" spans="3:9" s="54" customFormat="1" hidden="1">
      <c r="C767" s="341"/>
      <c r="D767" s="341"/>
      <c r="E767" s="341"/>
      <c r="I767" s="341"/>
    </row>
    <row r="768" spans="3:9" s="54" customFormat="1" hidden="1">
      <c r="C768" s="341"/>
      <c r="D768" s="341"/>
      <c r="E768" s="341"/>
      <c r="I768" s="341"/>
    </row>
    <row r="769" spans="3:9" s="54" customFormat="1" hidden="1">
      <c r="C769" s="341"/>
      <c r="D769" s="341"/>
      <c r="E769" s="341"/>
      <c r="I769" s="341"/>
    </row>
    <row r="770" spans="3:9" s="54" customFormat="1" hidden="1">
      <c r="C770" s="341"/>
      <c r="D770" s="341"/>
      <c r="E770" s="341"/>
      <c r="I770" s="341"/>
    </row>
    <row r="771" spans="3:9" s="54" customFormat="1" hidden="1">
      <c r="C771" s="341"/>
      <c r="D771" s="341"/>
      <c r="E771" s="341"/>
      <c r="I771" s="341"/>
    </row>
    <row r="772" spans="3:9" s="54" customFormat="1" hidden="1">
      <c r="C772" s="341"/>
      <c r="D772" s="341"/>
      <c r="E772" s="341"/>
      <c r="I772" s="341"/>
    </row>
    <row r="773" spans="3:9" s="54" customFormat="1" hidden="1">
      <c r="C773" s="341"/>
      <c r="D773" s="341"/>
      <c r="E773" s="341"/>
      <c r="I773" s="341"/>
    </row>
    <row r="774" spans="3:9" s="54" customFormat="1" hidden="1">
      <c r="C774" s="341"/>
      <c r="D774" s="341"/>
      <c r="E774" s="341"/>
      <c r="I774" s="341"/>
    </row>
    <row r="775" spans="3:9" s="54" customFormat="1" hidden="1">
      <c r="C775" s="341"/>
      <c r="D775" s="341"/>
      <c r="E775" s="341"/>
      <c r="I775" s="341"/>
    </row>
    <row r="776" spans="3:9" s="54" customFormat="1" hidden="1">
      <c r="C776" s="341"/>
      <c r="D776" s="341"/>
      <c r="E776" s="341"/>
      <c r="I776" s="341"/>
    </row>
    <row r="777" spans="3:9" s="54" customFormat="1" hidden="1">
      <c r="C777" s="341"/>
      <c r="D777" s="341"/>
      <c r="E777" s="341"/>
      <c r="I777" s="341"/>
    </row>
    <row r="778" spans="3:9" s="54" customFormat="1" hidden="1">
      <c r="C778" s="341"/>
      <c r="D778" s="341"/>
      <c r="E778" s="341"/>
      <c r="I778" s="341"/>
    </row>
    <row r="779" spans="3:9" s="54" customFormat="1" hidden="1">
      <c r="C779" s="341"/>
      <c r="D779" s="341"/>
      <c r="E779" s="341"/>
      <c r="I779" s="341"/>
    </row>
    <row r="780" spans="3:9" s="54" customFormat="1" hidden="1">
      <c r="C780" s="341"/>
      <c r="D780" s="341"/>
      <c r="E780" s="341"/>
      <c r="I780" s="341"/>
    </row>
    <row r="781" spans="3:9" s="54" customFormat="1" hidden="1">
      <c r="C781" s="341"/>
      <c r="D781" s="341"/>
      <c r="E781" s="341"/>
      <c r="I781" s="341"/>
    </row>
    <row r="782" spans="3:9" s="54" customFormat="1" hidden="1">
      <c r="C782" s="341"/>
      <c r="D782" s="341"/>
      <c r="E782" s="341"/>
      <c r="I782" s="341"/>
    </row>
    <row r="783" spans="3:9" s="54" customFormat="1" hidden="1">
      <c r="C783" s="341"/>
      <c r="D783" s="341"/>
      <c r="E783" s="341"/>
      <c r="I783" s="341"/>
    </row>
    <row r="784" spans="3:9" s="54" customFormat="1" hidden="1">
      <c r="C784" s="341"/>
      <c r="D784" s="341"/>
      <c r="E784" s="341"/>
      <c r="I784" s="341"/>
    </row>
    <row r="785" spans="3:9" s="54" customFormat="1" hidden="1">
      <c r="C785" s="341"/>
      <c r="D785" s="341"/>
      <c r="E785" s="341"/>
      <c r="I785" s="341"/>
    </row>
    <row r="786" spans="3:9" s="54" customFormat="1" hidden="1">
      <c r="C786" s="341"/>
      <c r="D786" s="341"/>
      <c r="E786" s="341"/>
      <c r="I786" s="341"/>
    </row>
    <row r="787" spans="3:9" s="54" customFormat="1" hidden="1">
      <c r="C787" s="341"/>
      <c r="D787" s="341"/>
      <c r="E787" s="341"/>
      <c r="I787" s="341"/>
    </row>
    <row r="788" spans="3:9" s="54" customFormat="1" hidden="1">
      <c r="C788" s="341"/>
      <c r="D788" s="341"/>
      <c r="E788" s="341"/>
      <c r="I788" s="341"/>
    </row>
    <row r="789" spans="3:9" s="54" customFormat="1" hidden="1">
      <c r="C789" s="341"/>
      <c r="D789" s="341"/>
      <c r="E789" s="341"/>
      <c r="I789" s="341"/>
    </row>
    <row r="790" spans="3:9" s="54" customFormat="1" hidden="1">
      <c r="C790" s="341"/>
      <c r="D790" s="341"/>
      <c r="E790" s="341"/>
      <c r="I790" s="341"/>
    </row>
    <row r="791" spans="3:9" s="54" customFormat="1" hidden="1">
      <c r="C791" s="341"/>
      <c r="D791" s="341"/>
      <c r="E791" s="341"/>
      <c r="I791" s="341"/>
    </row>
    <row r="792" spans="3:9" s="54" customFormat="1" hidden="1">
      <c r="C792" s="341"/>
      <c r="D792" s="341"/>
      <c r="E792" s="341"/>
      <c r="I792" s="341"/>
    </row>
    <row r="793" spans="3:9" s="54" customFormat="1" hidden="1">
      <c r="C793" s="341"/>
      <c r="D793" s="341"/>
      <c r="E793" s="341"/>
      <c r="I793" s="341"/>
    </row>
    <row r="794" spans="3:9" s="54" customFormat="1" hidden="1">
      <c r="C794" s="341"/>
      <c r="D794" s="341"/>
      <c r="E794" s="341"/>
      <c r="I794" s="341"/>
    </row>
    <row r="795" spans="3:9" s="54" customFormat="1" hidden="1">
      <c r="C795" s="341"/>
      <c r="D795" s="341"/>
      <c r="E795" s="341"/>
      <c r="I795" s="341"/>
    </row>
    <row r="796" spans="3:9" s="54" customFormat="1" hidden="1">
      <c r="C796" s="341"/>
      <c r="D796" s="341"/>
      <c r="E796" s="341"/>
      <c r="I796" s="341"/>
    </row>
    <row r="797" spans="3:9" s="54" customFormat="1" hidden="1">
      <c r="C797" s="341"/>
      <c r="D797" s="341"/>
      <c r="E797" s="341"/>
      <c r="I797" s="341"/>
    </row>
    <row r="798" spans="3:9" s="54" customFormat="1" hidden="1">
      <c r="C798" s="341"/>
      <c r="D798" s="341"/>
      <c r="E798" s="341"/>
      <c r="I798" s="341"/>
    </row>
    <row r="799" spans="3:9" s="54" customFormat="1" hidden="1">
      <c r="C799" s="341"/>
      <c r="D799" s="341"/>
      <c r="E799" s="341"/>
      <c r="I799" s="341"/>
    </row>
    <row r="800" spans="3:9" s="54" customFormat="1" hidden="1">
      <c r="C800" s="341"/>
      <c r="D800" s="341"/>
      <c r="E800" s="341"/>
      <c r="I800" s="341"/>
    </row>
    <row r="801" spans="3:9" s="54" customFormat="1" hidden="1">
      <c r="C801" s="341"/>
      <c r="D801" s="341"/>
      <c r="E801" s="341"/>
      <c r="I801" s="341"/>
    </row>
    <row r="802" spans="3:9" s="54" customFormat="1" hidden="1">
      <c r="C802" s="341"/>
      <c r="D802" s="341"/>
      <c r="E802" s="341"/>
      <c r="I802" s="341"/>
    </row>
    <row r="803" spans="3:9" s="54" customFormat="1" hidden="1">
      <c r="C803" s="341"/>
      <c r="D803" s="341"/>
      <c r="E803" s="341"/>
      <c r="I803" s="341"/>
    </row>
    <row r="804" spans="3:9" s="54" customFormat="1" hidden="1">
      <c r="C804" s="341"/>
      <c r="D804" s="341"/>
      <c r="E804" s="341"/>
      <c r="I804" s="341"/>
    </row>
    <row r="805" spans="3:9" s="54" customFormat="1" hidden="1">
      <c r="C805" s="341"/>
      <c r="D805" s="341"/>
      <c r="E805" s="341"/>
      <c r="I805" s="341"/>
    </row>
    <row r="806" spans="3:9" s="54" customFormat="1" hidden="1">
      <c r="C806" s="341"/>
      <c r="D806" s="341"/>
      <c r="E806" s="341"/>
      <c r="I806" s="341"/>
    </row>
    <row r="807" spans="3:9" s="54" customFormat="1" hidden="1">
      <c r="C807" s="341"/>
      <c r="D807" s="341"/>
      <c r="E807" s="341"/>
      <c r="I807" s="341"/>
    </row>
    <row r="808" spans="3:9" s="54" customFormat="1" hidden="1">
      <c r="C808" s="341"/>
      <c r="D808" s="341"/>
      <c r="E808" s="341"/>
      <c r="I808" s="341"/>
    </row>
    <row r="809" spans="3:9" s="54" customFormat="1" hidden="1">
      <c r="C809" s="341"/>
      <c r="D809" s="341"/>
      <c r="E809" s="341"/>
      <c r="I809" s="341"/>
    </row>
    <row r="810" spans="3:9" s="54" customFormat="1" hidden="1">
      <c r="C810" s="341"/>
      <c r="D810" s="341"/>
      <c r="E810" s="341"/>
      <c r="I810" s="341"/>
    </row>
    <row r="811" spans="3:9" s="54" customFormat="1" hidden="1">
      <c r="C811" s="341"/>
      <c r="D811" s="341"/>
      <c r="E811" s="341"/>
      <c r="I811" s="341"/>
    </row>
    <row r="812" spans="3:9" s="54" customFormat="1" hidden="1">
      <c r="C812" s="341"/>
      <c r="D812" s="341"/>
      <c r="E812" s="341"/>
      <c r="I812" s="341"/>
    </row>
    <row r="813" spans="3:9" s="54" customFormat="1" hidden="1">
      <c r="C813" s="341"/>
      <c r="D813" s="341"/>
      <c r="E813" s="341"/>
      <c r="I813" s="341"/>
    </row>
    <row r="814" spans="3:9" s="54" customFormat="1" hidden="1">
      <c r="C814" s="341"/>
      <c r="D814" s="341"/>
      <c r="E814" s="341"/>
      <c r="I814" s="341"/>
    </row>
    <row r="815" spans="3:9" s="54" customFormat="1" hidden="1">
      <c r="C815" s="341"/>
      <c r="D815" s="341"/>
      <c r="E815" s="341"/>
      <c r="I815" s="341"/>
    </row>
    <row r="816" spans="3:9" s="54" customFormat="1" hidden="1">
      <c r="C816" s="341"/>
      <c r="D816" s="341"/>
      <c r="E816" s="341"/>
      <c r="I816" s="341"/>
    </row>
    <row r="817" spans="3:9" s="54" customFormat="1" hidden="1">
      <c r="C817" s="341"/>
      <c r="D817" s="341"/>
      <c r="E817" s="341"/>
      <c r="I817" s="341"/>
    </row>
    <row r="818" spans="3:9" s="54" customFormat="1" hidden="1">
      <c r="C818" s="341"/>
      <c r="D818" s="341"/>
      <c r="E818" s="341"/>
      <c r="I818" s="341"/>
    </row>
    <row r="819" spans="3:9" s="54" customFormat="1" hidden="1">
      <c r="C819" s="341"/>
      <c r="D819" s="341"/>
      <c r="E819" s="341"/>
      <c r="I819" s="341"/>
    </row>
    <row r="820" spans="3:9" s="54" customFormat="1" hidden="1">
      <c r="C820" s="341"/>
      <c r="D820" s="341"/>
      <c r="E820" s="341"/>
      <c r="I820" s="341"/>
    </row>
    <row r="821" spans="3:9" s="54" customFormat="1" hidden="1">
      <c r="C821" s="341"/>
      <c r="D821" s="341"/>
      <c r="E821" s="341"/>
      <c r="I821" s="341"/>
    </row>
    <row r="822" spans="3:9" s="54" customFormat="1" hidden="1">
      <c r="C822" s="341"/>
      <c r="D822" s="341"/>
      <c r="E822" s="341"/>
      <c r="I822" s="341"/>
    </row>
    <row r="823" spans="3:9" s="54" customFormat="1" hidden="1">
      <c r="C823" s="341"/>
      <c r="D823" s="341"/>
      <c r="E823" s="341"/>
      <c r="I823" s="341"/>
    </row>
    <row r="824" spans="3:9" s="54" customFormat="1" hidden="1">
      <c r="C824" s="341"/>
      <c r="D824" s="341"/>
      <c r="E824" s="341"/>
      <c r="I824" s="341"/>
    </row>
    <row r="825" spans="3:9" s="54" customFormat="1" hidden="1">
      <c r="C825" s="341"/>
      <c r="D825" s="341"/>
      <c r="E825" s="341"/>
      <c r="I825" s="341"/>
    </row>
    <row r="826" spans="3:9" s="54" customFormat="1" hidden="1">
      <c r="C826" s="341"/>
      <c r="D826" s="341"/>
      <c r="E826" s="341"/>
      <c r="I826" s="341"/>
    </row>
    <row r="827" spans="3:9" s="54" customFormat="1" hidden="1">
      <c r="C827" s="341"/>
      <c r="D827" s="341"/>
      <c r="E827" s="341"/>
      <c r="I827" s="341"/>
    </row>
    <row r="828" spans="3:9" s="54" customFormat="1" hidden="1">
      <c r="C828" s="341"/>
      <c r="D828" s="341"/>
      <c r="E828" s="341"/>
      <c r="I828" s="341"/>
    </row>
    <row r="829" spans="3:9" s="54" customFormat="1" hidden="1">
      <c r="C829" s="341"/>
      <c r="D829" s="341"/>
      <c r="E829" s="341"/>
      <c r="I829" s="341"/>
    </row>
    <row r="830" spans="3:9" s="54" customFormat="1" hidden="1">
      <c r="C830" s="341"/>
      <c r="D830" s="341"/>
      <c r="E830" s="341"/>
      <c r="I830" s="341"/>
    </row>
    <row r="831" spans="3:9" s="54" customFormat="1" hidden="1">
      <c r="C831" s="341"/>
      <c r="D831" s="341"/>
      <c r="E831" s="341"/>
      <c r="I831" s="341"/>
    </row>
    <row r="832" spans="3:9" s="54" customFormat="1" hidden="1">
      <c r="C832" s="341"/>
      <c r="D832" s="341"/>
      <c r="E832" s="341"/>
      <c r="I832" s="341"/>
    </row>
    <row r="833" spans="3:9" s="54" customFormat="1" hidden="1">
      <c r="C833" s="341"/>
      <c r="D833" s="341"/>
      <c r="E833" s="341"/>
      <c r="I833" s="341"/>
    </row>
    <row r="834" spans="3:9" s="54" customFormat="1" hidden="1">
      <c r="C834" s="341"/>
      <c r="D834" s="341"/>
      <c r="E834" s="341"/>
      <c r="I834" s="341"/>
    </row>
    <row r="835" spans="3:9" s="54" customFormat="1" hidden="1">
      <c r="C835" s="341"/>
      <c r="D835" s="341"/>
      <c r="E835" s="341"/>
      <c r="I835" s="341"/>
    </row>
    <row r="836" spans="3:9" s="54" customFormat="1" hidden="1">
      <c r="C836" s="341"/>
      <c r="D836" s="341"/>
      <c r="E836" s="341"/>
      <c r="I836" s="341"/>
    </row>
    <row r="837" spans="3:9" s="54" customFormat="1" hidden="1">
      <c r="C837" s="341"/>
      <c r="D837" s="341"/>
      <c r="E837" s="341"/>
      <c r="I837" s="341"/>
    </row>
    <row r="838" spans="3:9" s="54" customFormat="1" hidden="1">
      <c r="C838" s="341"/>
      <c r="D838" s="341"/>
      <c r="E838" s="341"/>
      <c r="I838" s="341"/>
    </row>
    <row r="839" spans="3:9" s="54" customFormat="1" hidden="1">
      <c r="C839" s="341"/>
      <c r="D839" s="341"/>
      <c r="E839" s="341"/>
      <c r="I839" s="341"/>
    </row>
    <row r="840" spans="3:9" s="54" customFormat="1" hidden="1">
      <c r="C840" s="341"/>
      <c r="D840" s="341"/>
      <c r="E840" s="341"/>
      <c r="I840" s="341"/>
    </row>
    <row r="841" spans="3:9" s="54" customFormat="1" hidden="1">
      <c r="C841" s="341"/>
      <c r="D841" s="341"/>
      <c r="E841" s="341"/>
      <c r="I841" s="341"/>
    </row>
    <row r="842" spans="3:9" s="54" customFormat="1" hidden="1">
      <c r="C842" s="341"/>
      <c r="D842" s="341"/>
      <c r="E842" s="341"/>
      <c r="I842" s="341"/>
    </row>
    <row r="843" spans="3:9" s="54" customFormat="1" hidden="1">
      <c r="C843" s="341"/>
      <c r="D843" s="341"/>
      <c r="E843" s="341"/>
      <c r="I843" s="341"/>
    </row>
    <row r="844" spans="3:9" s="54" customFormat="1" hidden="1">
      <c r="C844" s="341"/>
      <c r="D844" s="341"/>
      <c r="E844" s="341"/>
      <c r="I844" s="341"/>
    </row>
    <row r="845" spans="3:9" s="54" customFormat="1" hidden="1">
      <c r="C845" s="341"/>
      <c r="D845" s="341"/>
      <c r="E845" s="341"/>
      <c r="I845" s="341"/>
    </row>
    <row r="846" spans="3:9" s="54" customFormat="1" hidden="1">
      <c r="C846" s="341"/>
      <c r="D846" s="341"/>
      <c r="E846" s="341"/>
      <c r="I846" s="341"/>
    </row>
    <row r="847" spans="3:9" s="54" customFormat="1" hidden="1">
      <c r="C847" s="341"/>
      <c r="D847" s="341"/>
      <c r="E847" s="341"/>
      <c r="I847" s="341"/>
    </row>
    <row r="848" spans="3:9" s="54" customFormat="1" hidden="1">
      <c r="C848" s="341"/>
      <c r="D848" s="341"/>
      <c r="E848" s="341"/>
      <c r="I848" s="341"/>
    </row>
    <row r="849" spans="3:9" s="54" customFormat="1" hidden="1">
      <c r="C849" s="341"/>
      <c r="D849" s="341"/>
      <c r="E849" s="341"/>
      <c r="I849" s="341"/>
    </row>
    <row r="850" spans="3:9" s="54" customFormat="1" hidden="1">
      <c r="C850" s="341"/>
      <c r="D850" s="341"/>
      <c r="E850" s="341"/>
      <c r="I850" s="341"/>
    </row>
    <row r="851" spans="3:9" s="54" customFormat="1" hidden="1">
      <c r="C851" s="341"/>
      <c r="D851" s="341"/>
      <c r="E851" s="341"/>
      <c r="I851" s="341"/>
    </row>
    <row r="852" spans="3:9" s="54" customFormat="1" hidden="1">
      <c r="C852" s="341"/>
      <c r="D852" s="341"/>
      <c r="E852" s="341"/>
      <c r="I852" s="341"/>
    </row>
    <row r="853" spans="3:9" s="54" customFormat="1" hidden="1">
      <c r="C853" s="341"/>
      <c r="D853" s="341"/>
      <c r="E853" s="341"/>
      <c r="I853" s="341"/>
    </row>
    <row r="854" spans="3:9" s="54" customFormat="1" hidden="1">
      <c r="C854" s="341"/>
      <c r="D854" s="341"/>
      <c r="E854" s="341"/>
      <c r="I854" s="341"/>
    </row>
    <row r="855" spans="3:9" s="54" customFormat="1" hidden="1">
      <c r="C855" s="341"/>
      <c r="D855" s="341"/>
      <c r="E855" s="341"/>
      <c r="I855" s="341"/>
    </row>
    <row r="856" spans="3:9" s="54" customFormat="1" hidden="1">
      <c r="C856" s="341"/>
      <c r="D856" s="341"/>
      <c r="E856" s="341"/>
      <c r="I856" s="341"/>
    </row>
    <row r="857" spans="3:9" s="54" customFormat="1" hidden="1">
      <c r="C857" s="341"/>
      <c r="D857" s="341"/>
      <c r="E857" s="341"/>
      <c r="I857" s="341"/>
    </row>
    <row r="858" spans="3:9" s="54" customFormat="1" hidden="1">
      <c r="C858" s="341"/>
      <c r="D858" s="341"/>
      <c r="E858" s="341"/>
      <c r="I858" s="341"/>
    </row>
    <row r="859" spans="3:9" s="54" customFormat="1" hidden="1">
      <c r="C859" s="341"/>
      <c r="D859" s="341"/>
      <c r="E859" s="341"/>
      <c r="I859" s="341"/>
    </row>
    <row r="860" spans="3:9" s="54" customFormat="1" hidden="1">
      <c r="C860" s="341"/>
      <c r="D860" s="341"/>
      <c r="E860" s="341"/>
      <c r="I860" s="341"/>
    </row>
    <row r="861" spans="3:9" s="54" customFormat="1" hidden="1">
      <c r="C861" s="341"/>
      <c r="D861" s="341"/>
      <c r="E861" s="341"/>
      <c r="I861" s="341"/>
    </row>
    <row r="862" spans="3:9" s="54" customFormat="1" hidden="1">
      <c r="C862" s="341"/>
      <c r="D862" s="341"/>
      <c r="E862" s="341"/>
      <c r="I862" s="341"/>
    </row>
    <row r="863" spans="3:9" s="54" customFormat="1" hidden="1">
      <c r="C863" s="341"/>
      <c r="D863" s="341"/>
      <c r="E863" s="341"/>
      <c r="I863" s="341"/>
    </row>
    <row r="864" spans="3:9" s="54" customFormat="1" hidden="1">
      <c r="C864" s="341"/>
      <c r="D864" s="341"/>
      <c r="E864" s="341"/>
      <c r="I864" s="341"/>
    </row>
    <row r="865" spans="3:9" s="54" customFormat="1" hidden="1">
      <c r="C865" s="341"/>
      <c r="D865" s="341"/>
      <c r="E865" s="341"/>
      <c r="I865" s="341"/>
    </row>
    <row r="866" spans="3:9" s="54" customFormat="1" hidden="1">
      <c r="C866" s="341"/>
      <c r="D866" s="341"/>
      <c r="E866" s="341"/>
      <c r="I866" s="341"/>
    </row>
    <row r="867" spans="3:9" s="54" customFormat="1" hidden="1">
      <c r="C867" s="341"/>
      <c r="D867" s="341"/>
      <c r="E867" s="341"/>
      <c r="I867" s="341"/>
    </row>
    <row r="868" spans="3:9" s="54" customFormat="1" hidden="1">
      <c r="C868" s="341"/>
      <c r="D868" s="341"/>
      <c r="E868" s="341"/>
      <c r="I868" s="341"/>
    </row>
    <row r="869" spans="3:9" s="54" customFormat="1" hidden="1">
      <c r="C869" s="341"/>
      <c r="D869" s="341"/>
      <c r="E869" s="341"/>
      <c r="I869" s="341"/>
    </row>
    <row r="870" spans="3:9" s="54" customFormat="1" hidden="1">
      <c r="C870" s="341"/>
      <c r="D870" s="341"/>
      <c r="E870" s="341"/>
      <c r="I870" s="341"/>
    </row>
    <row r="871" spans="3:9" s="54" customFormat="1" hidden="1">
      <c r="C871" s="341"/>
      <c r="D871" s="341"/>
      <c r="E871" s="341"/>
      <c r="I871" s="341"/>
    </row>
    <row r="872" spans="3:9" s="54" customFormat="1" hidden="1">
      <c r="C872" s="341"/>
      <c r="D872" s="341"/>
      <c r="E872" s="341"/>
      <c r="I872" s="341"/>
    </row>
    <row r="873" spans="3:9" s="54" customFormat="1" hidden="1">
      <c r="C873" s="341"/>
      <c r="D873" s="341"/>
      <c r="E873" s="341"/>
      <c r="I873" s="341"/>
    </row>
    <row r="874" spans="3:9" s="54" customFormat="1" hidden="1">
      <c r="C874" s="341"/>
      <c r="D874" s="341"/>
      <c r="E874" s="341"/>
      <c r="I874" s="341"/>
    </row>
    <row r="875" spans="3:9" s="54" customFormat="1" hidden="1">
      <c r="C875" s="341"/>
      <c r="D875" s="341"/>
      <c r="E875" s="341"/>
      <c r="I875" s="341"/>
    </row>
    <row r="876" spans="3:9" s="54" customFormat="1" hidden="1">
      <c r="C876" s="341"/>
      <c r="D876" s="341"/>
      <c r="E876" s="341"/>
      <c r="I876" s="341"/>
    </row>
    <row r="877" spans="3:9" s="54" customFormat="1" hidden="1">
      <c r="C877" s="341"/>
      <c r="D877" s="341"/>
      <c r="E877" s="341"/>
      <c r="I877" s="341"/>
    </row>
    <row r="878" spans="3:9" s="54" customFormat="1" hidden="1">
      <c r="C878" s="341"/>
      <c r="D878" s="341"/>
      <c r="E878" s="341"/>
      <c r="I878" s="341"/>
    </row>
    <row r="879" spans="3:9" s="54" customFormat="1" hidden="1">
      <c r="C879" s="341"/>
      <c r="D879" s="341"/>
      <c r="E879" s="341"/>
      <c r="I879" s="341"/>
    </row>
    <row r="880" spans="3:9" s="54" customFormat="1" hidden="1">
      <c r="C880" s="341"/>
      <c r="D880" s="341"/>
      <c r="E880" s="341"/>
      <c r="I880" s="341"/>
    </row>
    <row r="881" spans="3:9" s="54" customFormat="1" hidden="1">
      <c r="C881" s="341"/>
      <c r="D881" s="341"/>
      <c r="E881" s="341"/>
      <c r="I881" s="341"/>
    </row>
    <row r="882" spans="3:9" s="54" customFormat="1" hidden="1">
      <c r="C882" s="341"/>
      <c r="D882" s="341"/>
      <c r="E882" s="341"/>
      <c r="I882" s="341"/>
    </row>
    <row r="883" spans="3:9" s="54" customFormat="1" hidden="1">
      <c r="C883" s="341"/>
      <c r="D883" s="341"/>
      <c r="E883" s="341"/>
      <c r="I883" s="341"/>
    </row>
    <row r="884" spans="3:9" s="54" customFormat="1" hidden="1">
      <c r="C884" s="341"/>
      <c r="D884" s="341"/>
      <c r="E884" s="341"/>
      <c r="I884" s="341"/>
    </row>
    <row r="885" spans="3:9" s="54" customFormat="1" hidden="1">
      <c r="C885" s="341"/>
      <c r="D885" s="341"/>
      <c r="E885" s="341"/>
      <c r="I885" s="341"/>
    </row>
    <row r="886" spans="3:9" s="54" customFormat="1" hidden="1">
      <c r="C886" s="341"/>
      <c r="D886" s="341"/>
      <c r="E886" s="341"/>
      <c r="I886" s="341"/>
    </row>
    <row r="887" spans="3:9" s="54" customFormat="1" hidden="1">
      <c r="C887" s="341"/>
      <c r="D887" s="341"/>
      <c r="E887" s="341"/>
      <c r="I887" s="341"/>
    </row>
    <row r="888" spans="3:9" s="54" customFormat="1" hidden="1">
      <c r="C888" s="341"/>
      <c r="D888" s="341"/>
      <c r="E888" s="341"/>
      <c r="I888" s="341"/>
    </row>
    <row r="889" spans="3:9" s="54" customFormat="1" hidden="1">
      <c r="C889" s="341"/>
      <c r="D889" s="341"/>
      <c r="E889" s="341"/>
      <c r="I889" s="341"/>
    </row>
    <row r="890" spans="3:9" s="54" customFormat="1" hidden="1">
      <c r="C890" s="341"/>
      <c r="D890" s="341"/>
      <c r="E890" s="341"/>
      <c r="I890" s="341"/>
    </row>
    <row r="891" spans="3:9" s="54" customFormat="1" hidden="1">
      <c r="C891" s="341"/>
      <c r="D891" s="341"/>
      <c r="E891" s="341"/>
      <c r="I891" s="341"/>
    </row>
    <row r="892" spans="3:9" s="54" customFormat="1" hidden="1">
      <c r="C892" s="341"/>
      <c r="D892" s="341"/>
      <c r="E892" s="341"/>
      <c r="I892" s="341"/>
    </row>
    <row r="893" spans="3:9" s="54" customFormat="1" hidden="1">
      <c r="C893" s="341"/>
      <c r="D893" s="341"/>
      <c r="E893" s="341"/>
      <c r="I893" s="341"/>
    </row>
    <row r="894" spans="3:9" s="54" customFormat="1" hidden="1">
      <c r="C894" s="341"/>
      <c r="D894" s="341"/>
      <c r="E894" s="341"/>
      <c r="I894" s="341"/>
    </row>
    <row r="895" spans="3:9" s="54" customFormat="1" hidden="1">
      <c r="C895" s="341"/>
      <c r="D895" s="341"/>
      <c r="E895" s="341"/>
      <c r="I895" s="341"/>
    </row>
    <row r="896" spans="3:9" s="54" customFormat="1" hidden="1">
      <c r="C896" s="341"/>
      <c r="D896" s="341"/>
      <c r="E896" s="341"/>
      <c r="I896" s="341"/>
    </row>
    <row r="897" spans="3:9" s="54" customFormat="1" hidden="1">
      <c r="C897" s="341"/>
      <c r="D897" s="341"/>
      <c r="E897" s="341"/>
      <c r="I897" s="341"/>
    </row>
    <row r="898" spans="3:9" s="54" customFormat="1" hidden="1">
      <c r="C898" s="341"/>
      <c r="D898" s="341"/>
      <c r="E898" s="341"/>
      <c r="I898" s="341"/>
    </row>
    <row r="899" spans="3:9" s="54" customFormat="1" hidden="1">
      <c r="C899" s="341"/>
      <c r="D899" s="341"/>
      <c r="E899" s="341"/>
      <c r="I899" s="341"/>
    </row>
    <row r="900" spans="3:9" s="54" customFormat="1" hidden="1">
      <c r="C900" s="341"/>
      <c r="D900" s="341"/>
      <c r="E900" s="341"/>
      <c r="I900" s="341"/>
    </row>
    <row r="901" spans="3:9" s="54" customFormat="1" hidden="1">
      <c r="C901" s="341"/>
      <c r="D901" s="341"/>
      <c r="E901" s="341"/>
      <c r="I901" s="341"/>
    </row>
    <row r="902" spans="3:9" s="54" customFormat="1" hidden="1">
      <c r="C902" s="341"/>
      <c r="D902" s="341"/>
      <c r="E902" s="341"/>
      <c r="I902" s="341"/>
    </row>
    <row r="903" spans="3:9" s="54" customFormat="1" hidden="1">
      <c r="C903" s="341"/>
      <c r="D903" s="341"/>
      <c r="E903" s="341"/>
      <c r="I903" s="341"/>
    </row>
    <row r="904" spans="3:9" s="54" customFormat="1" hidden="1">
      <c r="C904" s="341"/>
      <c r="D904" s="341"/>
      <c r="E904" s="341"/>
      <c r="I904" s="341"/>
    </row>
    <row r="905" spans="3:9" s="54" customFormat="1" hidden="1">
      <c r="C905" s="341"/>
      <c r="D905" s="341"/>
      <c r="E905" s="341"/>
      <c r="I905" s="341"/>
    </row>
    <row r="906" spans="3:9" s="54" customFormat="1" hidden="1">
      <c r="C906" s="341"/>
      <c r="D906" s="341"/>
      <c r="E906" s="341"/>
      <c r="I906" s="341"/>
    </row>
    <row r="907" spans="3:9" s="54" customFormat="1" hidden="1">
      <c r="C907" s="341"/>
      <c r="D907" s="341"/>
      <c r="E907" s="341"/>
      <c r="I907" s="341"/>
    </row>
    <row r="908" spans="3:9" s="54" customFormat="1" hidden="1">
      <c r="C908" s="341"/>
      <c r="D908" s="341"/>
      <c r="E908" s="341"/>
      <c r="I908" s="341"/>
    </row>
    <row r="909" spans="3:9" s="54" customFormat="1" hidden="1">
      <c r="C909" s="341"/>
      <c r="D909" s="341"/>
      <c r="E909" s="341"/>
      <c r="I909" s="341"/>
    </row>
    <row r="910" spans="3:9" s="54" customFormat="1" hidden="1">
      <c r="C910" s="341"/>
      <c r="D910" s="341"/>
      <c r="E910" s="341"/>
      <c r="I910" s="341"/>
    </row>
    <row r="911" spans="3:9" s="54" customFormat="1" hidden="1">
      <c r="C911" s="341"/>
      <c r="D911" s="341"/>
      <c r="E911" s="341"/>
      <c r="I911" s="341"/>
    </row>
    <row r="912" spans="3:9" s="54" customFormat="1" hidden="1">
      <c r="C912" s="341"/>
      <c r="D912" s="341"/>
      <c r="E912" s="341"/>
      <c r="I912" s="341"/>
    </row>
    <row r="913" spans="3:9" s="54" customFormat="1" hidden="1">
      <c r="C913" s="341"/>
      <c r="D913" s="341"/>
      <c r="E913" s="341"/>
      <c r="I913" s="341"/>
    </row>
    <row r="914" spans="3:9" s="54" customFormat="1" hidden="1">
      <c r="C914" s="341"/>
      <c r="D914" s="341"/>
      <c r="E914" s="341"/>
      <c r="I914" s="341"/>
    </row>
    <row r="915" spans="3:9" s="54" customFormat="1" hidden="1">
      <c r="C915" s="341"/>
      <c r="D915" s="341"/>
      <c r="E915" s="341"/>
      <c r="I915" s="341"/>
    </row>
    <row r="916" spans="3:9" s="54" customFormat="1" hidden="1">
      <c r="C916" s="341"/>
      <c r="D916" s="341"/>
      <c r="E916" s="341"/>
      <c r="I916" s="341"/>
    </row>
    <row r="917" spans="3:9" s="54" customFormat="1" hidden="1">
      <c r="C917" s="341"/>
      <c r="D917" s="341"/>
      <c r="E917" s="341"/>
      <c r="I917" s="341"/>
    </row>
    <row r="918" spans="3:9" s="54" customFormat="1" hidden="1">
      <c r="C918" s="341"/>
      <c r="D918" s="341"/>
      <c r="E918" s="341"/>
      <c r="I918" s="341"/>
    </row>
    <row r="919" spans="3:9" s="54" customFormat="1" hidden="1">
      <c r="C919" s="341"/>
      <c r="D919" s="341"/>
      <c r="E919" s="341"/>
      <c r="I919" s="341"/>
    </row>
    <row r="920" spans="3:9" s="54" customFormat="1" hidden="1">
      <c r="C920" s="341"/>
      <c r="D920" s="341"/>
      <c r="E920" s="341"/>
      <c r="I920" s="341"/>
    </row>
    <row r="921" spans="3:9" s="54" customFormat="1" hidden="1">
      <c r="C921" s="341"/>
      <c r="D921" s="341"/>
      <c r="E921" s="341"/>
      <c r="I921" s="341"/>
    </row>
    <row r="922" spans="3:9" s="54" customFormat="1" hidden="1">
      <c r="C922" s="341"/>
      <c r="D922" s="341"/>
      <c r="E922" s="341"/>
      <c r="I922" s="341"/>
    </row>
    <row r="923" spans="3:9" s="54" customFormat="1" hidden="1">
      <c r="C923" s="341"/>
      <c r="D923" s="341"/>
      <c r="E923" s="341"/>
      <c r="I923" s="341"/>
    </row>
    <row r="924" spans="3:9" s="54" customFormat="1" hidden="1">
      <c r="C924" s="341"/>
      <c r="D924" s="341"/>
      <c r="E924" s="341"/>
      <c r="I924" s="341"/>
    </row>
    <row r="925" spans="3:9" s="54" customFormat="1" hidden="1">
      <c r="C925" s="341"/>
      <c r="D925" s="341"/>
      <c r="E925" s="341"/>
      <c r="I925" s="341"/>
    </row>
    <row r="926" spans="3:9" s="54" customFormat="1" hidden="1">
      <c r="C926" s="341"/>
      <c r="D926" s="341"/>
      <c r="E926" s="341"/>
      <c r="I926" s="341"/>
    </row>
    <row r="927" spans="3:9" s="54" customFormat="1" hidden="1">
      <c r="C927" s="341"/>
      <c r="D927" s="341"/>
      <c r="E927" s="341"/>
      <c r="I927" s="341"/>
    </row>
    <row r="928" spans="3:9" s="54" customFormat="1" hidden="1">
      <c r="C928" s="341"/>
      <c r="D928" s="341"/>
      <c r="E928" s="341"/>
      <c r="I928" s="341"/>
    </row>
    <row r="929" spans="3:9" s="54" customFormat="1" hidden="1">
      <c r="C929" s="341"/>
      <c r="D929" s="341"/>
      <c r="E929" s="341"/>
      <c r="I929" s="341"/>
    </row>
    <row r="930" spans="3:9" s="54" customFormat="1" hidden="1">
      <c r="C930" s="341"/>
      <c r="D930" s="341"/>
      <c r="E930" s="341"/>
      <c r="I930" s="341"/>
    </row>
    <row r="931" spans="3:9" s="54" customFormat="1" hidden="1">
      <c r="C931" s="341"/>
      <c r="D931" s="341"/>
      <c r="E931" s="341"/>
      <c r="I931" s="341"/>
    </row>
    <row r="932" spans="3:9" s="54" customFormat="1" hidden="1">
      <c r="C932" s="341"/>
      <c r="D932" s="341"/>
      <c r="E932" s="341"/>
      <c r="I932" s="341"/>
    </row>
    <row r="933" spans="3:9" s="54" customFormat="1" hidden="1">
      <c r="C933" s="341"/>
      <c r="D933" s="341"/>
      <c r="E933" s="341"/>
      <c r="I933" s="341"/>
    </row>
    <row r="934" spans="3:9" s="54" customFormat="1" hidden="1">
      <c r="C934" s="341"/>
      <c r="D934" s="341"/>
      <c r="E934" s="341"/>
      <c r="I934" s="341"/>
    </row>
    <row r="935" spans="3:9" s="54" customFormat="1" hidden="1">
      <c r="C935" s="341"/>
      <c r="D935" s="341"/>
      <c r="E935" s="341"/>
      <c r="I935" s="341"/>
    </row>
    <row r="936" spans="3:9" s="54" customFormat="1" hidden="1">
      <c r="C936" s="341"/>
      <c r="D936" s="341"/>
      <c r="E936" s="341"/>
      <c r="I936" s="341"/>
    </row>
    <row r="937" spans="3:9" s="54" customFormat="1" hidden="1">
      <c r="C937" s="341"/>
      <c r="D937" s="341"/>
      <c r="E937" s="341"/>
      <c r="I937" s="341"/>
    </row>
    <row r="938" spans="3:9" s="54" customFormat="1" hidden="1">
      <c r="C938" s="341"/>
      <c r="D938" s="341"/>
      <c r="E938" s="341"/>
      <c r="I938" s="341"/>
    </row>
    <row r="939" spans="3:9" s="54" customFormat="1" hidden="1">
      <c r="C939" s="341"/>
      <c r="D939" s="341"/>
      <c r="E939" s="341"/>
      <c r="I939" s="341"/>
    </row>
    <row r="940" spans="3:9" s="54" customFormat="1" hidden="1">
      <c r="C940" s="341"/>
      <c r="D940" s="341"/>
      <c r="E940" s="341"/>
      <c r="I940" s="341"/>
    </row>
    <row r="941" spans="3:9" s="54" customFormat="1" hidden="1">
      <c r="C941" s="341"/>
      <c r="D941" s="341"/>
      <c r="E941" s="341"/>
      <c r="I941" s="341"/>
    </row>
    <row r="942" spans="3:9" s="54" customFormat="1" hidden="1">
      <c r="C942" s="341"/>
      <c r="D942" s="341"/>
      <c r="E942" s="341"/>
      <c r="I942" s="341"/>
    </row>
    <row r="943" spans="3:9" s="54" customFormat="1" hidden="1">
      <c r="C943" s="341"/>
      <c r="D943" s="341"/>
      <c r="E943" s="341"/>
      <c r="I943" s="341"/>
    </row>
    <row r="944" spans="3:9" s="54" customFormat="1" hidden="1">
      <c r="C944" s="341"/>
      <c r="D944" s="341"/>
      <c r="E944" s="341"/>
      <c r="I944" s="341"/>
    </row>
    <row r="945" spans="3:9" s="54" customFormat="1" hidden="1">
      <c r="C945" s="341"/>
      <c r="D945" s="341"/>
      <c r="E945" s="341"/>
      <c r="I945" s="341"/>
    </row>
    <row r="946" spans="3:9" s="54" customFormat="1" hidden="1">
      <c r="C946" s="341"/>
      <c r="D946" s="341"/>
      <c r="E946" s="341"/>
      <c r="I946" s="341"/>
    </row>
    <row r="947" spans="3:9" s="54" customFormat="1" hidden="1">
      <c r="C947" s="341"/>
      <c r="D947" s="341"/>
      <c r="E947" s="341"/>
      <c r="I947" s="341"/>
    </row>
    <row r="948" spans="3:9" s="54" customFormat="1" hidden="1">
      <c r="C948" s="341"/>
      <c r="D948" s="341"/>
      <c r="E948" s="341"/>
      <c r="I948" s="341"/>
    </row>
    <row r="949" spans="3:9" s="54" customFormat="1" hidden="1">
      <c r="C949" s="341"/>
      <c r="D949" s="341"/>
      <c r="E949" s="341"/>
      <c r="I949" s="341"/>
    </row>
    <row r="950" spans="3:9" s="54" customFormat="1" hidden="1">
      <c r="C950" s="341"/>
      <c r="D950" s="341"/>
      <c r="E950" s="341"/>
      <c r="I950" s="341"/>
    </row>
    <row r="951" spans="3:9" s="54" customFormat="1" hidden="1">
      <c r="C951" s="341"/>
      <c r="D951" s="341"/>
      <c r="E951" s="341"/>
      <c r="I951" s="341"/>
    </row>
    <row r="952" spans="3:9" s="54" customFormat="1" hidden="1">
      <c r="C952" s="341"/>
      <c r="D952" s="341"/>
      <c r="E952" s="341"/>
      <c r="I952" s="341"/>
    </row>
    <row r="953" spans="3:9" s="54" customFormat="1" hidden="1">
      <c r="C953" s="341"/>
      <c r="D953" s="341"/>
      <c r="E953" s="341"/>
      <c r="I953" s="341"/>
    </row>
    <row r="954" spans="3:9" s="54" customFormat="1" hidden="1">
      <c r="C954" s="341"/>
      <c r="D954" s="341"/>
      <c r="E954" s="341"/>
      <c r="I954" s="341"/>
    </row>
    <row r="955" spans="3:9" s="54" customFormat="1" hidden="1">
      <c r="C955" s="341"/>
      <c r="D955" s="341"/>
      <c r="E955" s="341"/>
      <c r="I955" s="341"/>
    </row>
    <row r="956" spans="3:9" s="54" customFormat="1" hidden="1">
      <c r="C956" s="341"/>
      <c r="D956" s="341"/>
      <c r="E956" s="341"/>
      <c r="I956" s="341"/>
    </row>
    <row r="957" spans="3:9" s="54" customFormat="1" hidden="1">
      <c r="C957" s="341"/>
      <c r="D957" s="341"/>
      <c r="E957" s="341"/>
      <c r="I957" s="341"/>
    </row>
    <row r="958" spans="3:9" s="54" customFormat="1" hidden="1">
      <c r="C958" s="341"/>
      <c r="D958" s="341"/>
      <c r="E958" s="341"/>
      <c r="I958" s="341"/>
    </row>
    <row r="959" spans="3:9" s="54" customFormat="1" hidden="1">
      <c r="C959" s="341"/>
      <c r="D959" s="341"/>
      <c r="E959" s="341"/>
      <c r="I959" s="341"/>
    </row>
    <row r="960" spans="3:9" s="54" customFormat="1" hidden="1">
      <c r="C960" s="341"/>
      <c r="D960" s="341"/>
      <c r="E960" s="341"/>
      <c r="I960" s="341"/>
    </row>
    <row r="961" spans="3:9" s="54" customFormat="1" hidden="1">
      <c r="C961" s="341"/>
      <c r="D961" s="341"/>
      <c r="E961" s="341"/>
      <c r="I961" s="341"/>
    </row>
    <row r="962" spans="3:9" s="54" customFormat="1" hidden="1">
      <c r="C962" s="341"/>
      <c r="D962" s="341"/>
      <c r="E962" s="341"/>
      <c r="I962" s="341"/>
    </row>
    <row r="963" spans="3:9" s="54" customFormat="1" hidden="1">
      <c r="C963" s="341"/>
      <c r="D963" s="341"/>
      <c r="E963" s="341"/>
      <c r="I963" s="341"/>
    </row>
    <row r="964" spans="3:9" s="54" customFormat="1" hidden="1">
      <c r="C964" s="341"/>
      <c r="D964" s="341"/>
      <c r="E964" s="341"/>
      <c r="I964" s="341"/>
    </row>
    <row r="965" spans="3:9" s="54" customFormat="1" hidden="1">
      <c r="C965" s="341"/>
      <c r="D965" s="341"/>
      <c r="E965" s="341"/>
      <c r="I965" s="341"/>
    </row>
    <row r="966" spans="3:9" s="54" customFormat="1" hidden="1">
      <c r="C966" s="341"/>
      <c r="D966" s="341"/>
      <c r="E966" s="341"/>
      <c r="I966" s="341"/>
    </row>
    <row r="967" spans="3:9" s="54" customFormat="1" hidden="1">
      <c r="C967" s="341"/>
      <c r="D967" s="341"/>
      <c r="E967" s="341"/>
      <c r="I967" s="341"/>
    </row>
    <row r="968" spans="3:9" s="54" customFormat="1" hidden="1">
      <c r="C968" s="341"/>
      <c r="D968" s="341"/>
      <c r="E968" s="341"/>
      <c r="I968" s="341"/>
    </row>
    <row r="969" spans="3:9" s="54" customFormat="1" hidden="1">
      <c r="C969" s="341"/>
      <c r="D969" s="341"/>
      <c r="E969" s="341"/>
      <c r="I969" s="341"/>
    </row>
    <row r="970" spans="3:9" s="54" customFormat="1" hidden="1">
      <c r="C970" s="341"/>
      <c r="D970" s="341"/>
      <c r="E970" s="341"/>
      <c r="I970" s="341"/>
    </row>
    <row r="971" spans="3:9" s="54" customFormat="1" hidden="1">
      <c r="C971" s="341"/>
      <c r="D971" s="341"/>
      <c r="E971" s="341"/>
      <c r="I971" s="341"/>
    </row>
    <row r="972" spans="3:9" s="54" customFormat="1" hidden="1">
      <c r="C972" s="341"/>
      <c r="D972" s="341"/>
      <c r="E972" s="341"/>
      <c r="I972" s="341"/>
    </row>
    <row r="973" spans="3:9" s="54" customFormat="1" hidden="1">
      <c r="C973" s="341"/>
      <c r="D973" s="341"/>
      <c r="E973" s="341"/>
      <c r="I973" s="341"/>
    </row>
    <row r="974" spans="3:9" s="54" customFormat="1" hidden="1">
      <c r="C974" s="341"/>
      <c r="D974" s="341"/>
      <c r="E974" s="341"/>
      <c r="I974" s="341"/>
    </row>
    <row r="975" spans="3:9" s="54" customFormat="1" hidden="1">
      <c r="C975" s="341"/>
      <c r="D975" s="341"/>
      <c r="E975" s="341"/>
      <c r="I975" s="341"/>
    </row>
    <row r="976" spans="3:9" s="54" customFormat="1" hidden="1">
      <c r="C976" s="341"/>
      <c r="D976" s="341"/>
      <c r="E976" s="341"/>
      <c r="I976" s="341"/>
    </row>
    <row r="977" spans="3:9" s="54" customFormat="1" hidden="1">
      <c r="C977" s="341"/>
      <c r="D977" s="341"/>
      <c r="E977" s="341"/>
      <c r="I977" s="341"/>
    </row>
    <row r="978" spans="3:9" s="54" customFormat="1" hidden="1">
      <c r="C978" s="341"/>
      <c r="D978" s="341"/>
      <c r="E978" s="341"/>
      <c r="I978" s="341"/>
    </row>
    <row r="979" spans="3:9" s="54" customFormat="1" hidden="1">
      <c r="C979" s="341"/>
      <c r="D979" s="341"/>
      <c r="E979" s="341"/>
      <c r="I979" s="341"/>
    </row>
    <row r="980" spans="3:9" s="54" customFormat="1" hidden="1">
      <c r="C980" s="341"/>
      <c r="D980" s="341"/>
      <c r="E980" s="341"/>
      <c r="I980" s="341"/>
    </row>
    <row r="981" spans="3:9" s="54" customFormat="1" hidden="1">
      <c r="C981" s="341"/>
      <c r="D981" s="341"/>
      <c r="E981" s="341"/>
      <c r="I981" s="341"/>
    </row>
    <row r="982" spans="3:9" s="54" customFormat="1" hidden="1">
      <c r="C982" s="341"/>
      <c r="D982" s="341"/>
      <c r="E982" s="341"/>
      <c r="I982" s="341"/>
    </row>
    <row r="983" spans="3:9" s="54" customFormat="1" hidden="1">
      <c r="C983" s="341"/>
      <c r="D983" s="341"/>
      <c r="E983" s="341"/>
      <c r="I983" s="341"/>
    </row>
    <row r="984" spans="3:9" s="54" customFormat="1" hidden="1">
      <c r="C984" s="341"/>
      <c r="D984" s="341"/>
      <c r="E984" s="341"/>
      <c r="I984" s="341"/>
    </row>
    <row r="985" spans="3:9" s="54" customFormat="1" hidden="1">
      <c r="C985" s="341"/>
      <c r="D985" s="341"/>
      <c r="E985" s="341"/>
      <c r="I985" s="341"/>
    </row>
    <row r="986" spans="3:9" s="54" customFormat="1" hidden="1">
      <c r="C986" s="341"/>
      <c r="D986" s="341"/>
      <c r="E986" s="341"/>
      <c r="I986" s="341"/>
    </row>
    <row r="987" spans="3:9" s="54" customFormat="1" hidden="1">
      <c r="C987" s="341"/>
      <c r="D987" s="341"/>
      <c r="E987" s="341"/>
      <c r="I987" s="341"/>
    </row>
    <row r="988" spans="3:9" s="54" customFormat="1" hidden="1">
      <c r="C988" s="341"/>
      <c r="D988" s="341"/>
      <c r="E988" s="341"/>
      <c r="I988" s="341"/>
    </row>
    <row r="989" spans="3:9" s="54" customFormat="1" hidden="1">
      <c r="C989" s="341"/>
      <c r="D989" s="341"/>
      <c r="E989" s="341"/>
      <c r="I989" s="341"/>
    </row>
    <row r="990" spans="3:9" s="54" customFormat="1" hidden="1">
      <c r="C990" s="341"/>
      <c r="D990" s="341"/>
      <c r="E990" s="341"/>
      <c r="I990" s="341"/>
    </row>
    <row r="991" spans="3:9" s="54" customFormat="1" hidden="1">
      <c r="C991" s="341"/>
      <c r="D991" s="341"/>
      <c r="E991" s="341"/>
      <c r="I991" s="341"/>
    </row>
    <row r="992" spans="3:9" s="54" customFormat="1" hidden="1">
      <c r="C992" s="341"/>
      <c r="D992" s="341"/>
      <c r="E992" s="341"/>
      <c r="I992" s="341"/>
    </row>
    <row r="993" spans="3:9" s="54" customFormat="1" hidden="1">
      <c r="C993" s="341"/>
      <c r="D993" s="341"/>
      <c r="E993" s="341"/>
      <c r="I993" s="341"/>
    </row>
    <row r="994" spans="3:9" s="54" customFormat="1" hidden="1">
      <c r="C994" s="341"/>
      <c r="D994" s="341"/>
      <c r="E994" s="341"/>
      <c r="I994" s="341"/>
    </row>
    <row r="995" spans="3:9" s="54" customFormat="1" hidden="1">
      <c r="C995" s="341"/>
      <c r="D995" s="341"/>
      <c r="E995" s="341"/>
      <c r="I995" s="341"/>
    </row>
    <row r="996" spans="3:9" s="54" customFormat="1" hidden="1">
      <c r="C996" s="341"/>
      <c r="D996" s="341"/>
      <c r="E996" s="341"/>
      <c r="I996" s="341"/>
    </row>
    <row r="997" spans="3:9" s="54" customFormat="1" hidden="1">
      <c r="C997" s="341"/>
      <c r="D997" s="341"/>
      <c r="E997" s="341"/>
      <c r="I997" s="341"/>
    </row>
    <row r="998" spans="3:9" s="54" customFormat="1" hidden="1">
      <c r="C998" s="341"/>
      <c r="D998" s="341"/>
      <c r="E998" s="341"/>
      <c r="I998" s="341"/>
    </row>
    <row r="999" spans="3:9" s="54" customFormat="1" hidden="1">
      <c r="C999" s="341"/>
      <c r="D999" s="341"/>
      <c r="E999" s="341"/>
      <c r="I999" s="341"/>
    </row>
    <row r="1000" spans="3:9" s="54" customFormat="1" hidden="1">
      <c r="C1000" s="341"/>
      <c r="D1000" s="341"/>
      <c r="E1000" s="341"/>
      <c r="I1000" s="341"/>
    </row>
    <row r="1001" spans="3:9" s="54" customFormat="1" hidden="1">
      <c r="C1001" s="341"/>
      <c r="D1001" s="341"/>
      <c r="E1001" s="341"/>
      <c r="I1001" s="341"/>
    </row>
    <row r="1002" spans="3:9" s="54" customFormat="1" hidden="1">
      <c r="C1002" s="341"/>
      <c r="D1002" s="341"/>
      <c r="E1002" s="341"/>
      <c r="I1002" s="341"/>
    </row>
    <row r="1003" spans="3:9" s="54" customFormat="1" hidden="1">
      <c r="C1003" s="341"/>
      <c r="D1003" s="341"/>
      <c r="E1003" s="341"/>
      <c r="I1003" s="341"/>
    </row>
    <row r="1004" spans="3:9" s="54" customFormat="1" hidden="1">
      <c r="C1004" s="341"/>
      <c r="D1004" s="341"/>
      <c r="E1004" s="341"/>
      <c r="I1004" s="341"/>
    </row>
    <row r="1005" spans="3:9" s="54" customFormat="1" hidden="1">
      <c r="C1005" s="341"/>
      <c r="D1005" s="341"/>
      <c r="E1005" s="341"/>
      <c r="I1005" s="341"/>
    </row>
    <row r="1006" spans="3:9" s="54" customFormat="1" hidden="1">
      <c r="C1006" s="341"/>
      <c r="D1006" s="341"/>
      <c r="E1006" s="341"/>
      <c r="I1006" s="341"/>
    </row>
    <row r="1007" spans="3:9" s="54" customFormat="1" hidden="1">
      <c r="C1007" s="341"/>
      <c r="D1007" s="341"/>
      <c r="E1007" s="341"/>
      <c r="I1007" s="341"/>
    </row>
    <row r="1008" spans="3:9" s="54" customFormat="1" hidden="1">
      <c r="C1008" s="341"/>
      <c r="D1008" s="341"/>
      <c r="E1008" s="341"/>
      <c r="I1008" s="341"/>
    </row>
    <row r="1009" spans="3:9" s="54" customFormat="1" hidden="1">
      <c r="C1009" s="341"/>
      <c r="D1009" s="341"/>
      <c r="E1009" s="341"/>
      <c r="I1009" s="341"/>
    </row>
    <row r="1010" spans="3:9" s="54" customFormat="1" hidden="1">
      <c r="C1010" s="341"/>
      <c r="D1010" s="341"/>
      <c r="E1010" s="341"/>
      <c r="I1010" s="341"/>
    </row>
    <row r="1011" spans="3:9" s="54" customFormat="1" hidden="1">
      <c r="C1011" s="341"/>
      <c r="D1011" s="341"/>
      <c r="E1011" s="341"/>
      <c r="I1011" s="341"/>
    </row>
    <row r="1012" spans="3:9" s="54" customFormat="1" hidden="1">
      <c r="C1012" s="341"/>
      <c r="D1012" s="341"/>
      <c r="E1012" s="341"/>
      <c r="I1012" s="341"/>
    </row>
    <row r="1013" spans="3:9" s="54" customFormat="1" hidden="1">
      <c r="C1013" s="341"/>
      <c r="D1013" s="341"/>
      <c r="E1013" s="341"/>
      <c r="I1013" s="341"/>
    </row>
    <row r="1014" spans="3:9" s="54" customFormat="1" hidden="1">
      <c r="C1014" s="341"/>
      <c r="D1014" s="341"/>
      <c r="E1014" s="341"/>
      <c r="I1014" s="341"/>
    </row>
    <row r="1015" spans="3:9" s="54" customFormat="1" hidden="1">
      <c r="C1015" s="341"/>
      <c r="D1015" s="341"/>
      <c r="E1015" s="341"/>
      <c r="I1015" s="341"/>
    </row>
    <row r="1016" spans="3:9" s="54" customFormat="1" hidden="1">
      <c r="C1016" s="341"/>
      <c r="D1016" s="341"/>
      <c r="E1016" s="341"/>
      <c r="I1016" s="341"/>
    </row>
    <row r="1017" spans="3:9" s="54" customFormat="1" hidden="1">
      <c r="C1017" s="341"/>
      <c r="D1017" s="341"/>
      <c r="E1017" s="341"/>
      <c r="I1017" s="341"/>
    </row>
    <row r="1018" spans="3:9" s="54" customFormat="1" hidden="1">
      <c r="C1018" s="341"/>
      <c r="D1018" s="341"/>
      <c r="E1018" s="341"/>
      <c r="I1018" s="341"/>
    </row>
    <row r="1019" spans="3:9" s="54" customFormat="1" hidden="1">
      <c r="C1019" s="341"/>
      <c r="D1019" s="341"/>
      <c r="E1019" s="341"/>
      <c r="I1019" s="341"/>
    </row>
    <row r="1020" spans="3:9" s="54" customFormat="1" hidden="1">
      <c r="C1020" s="341"/>
      <c r="D1020" s="341"/>
      <c r="E1020" s="341"/>
      <c r="I1020" s="341"/>
    </row>
    <row r="1021" spans="3:9" s="54" customFormat="1" hidden="1">
      <c r="C1021" s="341"/>
      <c r="D1021" s="341"/>
      <c r="E1021" s="341"/>
      <c r="I1021" s="341"/>
    </row>
    <row r="1022" spans="3:9" s="54" customFormat="1" hidden="1">
      <c r="C1022" s="341"/>
      <c r="D1022" s="341"/>
      <c r="E1022" s="341"/>
      <c r="I1022" s="341"/>
    </row>
    <row r="1023" spans="3:9" s="54" customFormat="1" hidden="1">
      <c r="C1023" s="341"/>
      <c r="D1023" s="341"/>
      <c r="E1023" s="341"/>
      <c r="I1023" s="341"/>
    </row>
    <row r="1024" spans="3:9" s="54" customFormat="1" hidden="1">
      <c r="C1024" s="341"/>
      <c r="D1024" s="341"/>
      <c r="E1024" s="341"/>
      <c r="I1024" s="341"/>
    </row>
    <row r="1025" spans="3:9" s="54" customFormat="1" hidden="1">
      <c r="C1025" s="341"/>
      <c r="D1025" s="341"/>
      <c r="E1025" s="341"/>
      <c r="I1025" s="341"/>
    </row>
    <row r="1026" spans="3:9" s="54" customFormat="1" hidden="1">
      <c r="C1026" s="341"/>
      <c r="D1026" s="341"/>
      <c r="E1026" s="341"/>
      <c r="I1026" s="341"/>
    </row>
    <row r="1027" spans="3:9" s="54" customFormat="1" hidden="1">
      <c r="C1027" s="341"/>
      <c r="D1027" s="341"/>
      <c r="E1027" s="341"/>
      <c r="I1027" s="341"/>
    </row>
    <row r="1028" spans="3:9" s="54" customFormat="1" hidden="1">
      <c r="C1028" s="341"/>
      <c r="D1028" s="341"/>
      <c r="E1028" s="341"/>
      <c r="I1028" s="341"/>
    </row>
    <row r="1029" spans="3:9" s="54" customFormat="1" hidden="1">
      <c r="C1029" s="341"/>
      <c r="D1029" s="341"/>
      <c r="E1029" s="341"/>
      <c r="I1029" s="341"/>
    </row>
    <row r="1030" spans="3:9" s="54" customFormat="1" hidden="1">
      <c r="C1030" s="341"/>
      <c r="D1030" s="341"/>
      <c r="E1030" s="341"/>
      <c r="I1030" s="341"/>
    </row>
    <row r="1031" spans="3:9" s="54" customFormat="1" hidden="1">
      <c r="C1031" s="341"/>
      <c r="D1031" s="341"/>
      <c r="E1031" s="341"/>
      <c r="I1031" s="341"/>
    </row>
    <row r="1032" spans="3:9" s="54" customFormat="1" hidden="1">
      <c r="C1032" s="341"/>
      <c r="D1032" s="341"/>
      <c r="E1032" s="341"/>
      <c r="I1032" s="341"/>
    </row>
    <row r="1033" spans="3:9" s="54" customFormat="1" hidden="1">
      <c r="C1033" s="341"/>
      <c r="D1033" s="341"/>
      <c r="E1033" s="341"/>
      <c r="I1033" s="341"/>
    </row>
    <row r="1034" spans="3:9" s="54" customFormat="1" hidden="1">
      <c r="C1034" s="341"/>
      <c r="D1034" s="341"/>
      <c r="E1034" s="341"/>
      <c r="I1034" s="341"/>
    </row>
    <row r="1035" spans="3:9" s="54" customFormat="1" hidden="1">
      <c r="C1035" s="341"/>
      <c r="D1035" s="341"/>
      <c r="E1035" s="341"/>
      <c r="I1035" s="341"/>
    </row>
    <row r="1036" spans="3:9" s="54" customFormat="1" hidden="1">
      <c r="C1036" s="341"/>
      <c r="D1036" s="341"/>
      <c r="E1036" s="341"/>
      <c r="I1036" s="341"/>
    </row>
    <row r="1037" spans="3:9" s="54" customFormat="1" hidden="1">
      <c r="C1037" s="341"/>
      <c r="D1037" s="341"/>
      <c r="E1037" s="341"/>
      <c r="I1037" s="341"/>
    </row>
    <row r="1038" spans="3:9" s="54" customFormat="1" hidden="1">
      <c r="C1038" s="341"/>
      <c r="D1038" s="341"/>
      <c r="E1038" s="341"/>
      <c r="I1038" s="341"/>
    </row>
    <row r="1039" spans="3:9" s="54" customFormat="1" hidden="1">
      <c r="C1039" s="341"/>
      <c r="D1039" s="341"/>
      <c r="E1039" s="341"/>
      <c r="I1039" s="341"/>
    </row>
    <row r="1040" spans="3:9" s="54" customFormat="1" hidden="1">
      <c r="C1040" s="341"/>
      <c r="D1040" s="341"/>
      <c r="E1040" s="341"/>
      <c r="I1040" s="341"/>
    </row>
    <row r="1041" spans="3:9" s="54" customFormat="1" hidden="1">
      <c r="C1041" s="341"/>
      <c r="D1041" s="341"/>
      <c r="E1041" s="341"/>
      <c r="I1041" s="341"/>
    </row>
    <row r="1042" spans="3:9" s="54" customFormat="1" hidden="1">
      <c r="C1042" s="341"/>
      <c r="D1042" s="341"/>
      <c r="E1042" s="341"/>
      <c r="I1042" s="341"/>
    </row>
    <row r="1043" spans="3:9" s="54" customFormat="1" hidden="1">
      <c r="C1043" s="341"/>
      <c r="D1043" s="341"/>
      <c r="E1043" s="341"/>
      <c r="I1043" s="341"/>
    </row>
    <row r="1044" spans="3:9" s="54" customFormat="1" hidden="1">
      <c r="C1044" s="341"/>
      <c r="D1044" s="341"/>
      <c r="E1044" s="341"/>
      <c r="I1044" s="341"/>
    </row>
    <row r="1045" spans="3:9" s="54" customFormat="1" hidden="1">
      <c r="C1045" s="341"/>
      <c r="D1045" s="341"/>
      <c r="E1045" s="341"/>
      <c r="I1045" s="341"/>
    </row>
    <row r="1046" spans="3:9" s="54" customFormat="1" hidden="1">
      <c r="C1046" s="341"/>
      <c r="D1046" s="341"/>
      <c r="E1046" s="341"/>
      <c r="I1046" s="341"/>
    </row>
    <row r="1047" spans="3:9" s="54" customFormat="1" hidden="1">
      <c r="C1047" s="341"/>
      <c r="D1047" s="341"/>
      <c r="E1047" s="341"/>
      <c r="I1047" s="341"/>
    </row>
    <row r="1048" spans="3:9" s="54" customFormat="1" hidden="1">
      <c r="C1048" s="341"/>
      <c r="D1048" s="341"/>
      <c r="E1048" s="341"/>
      <c r="I1048" s="341"/>
    </row>
    <row r="1049" spans="3:9" s="54" customFormat="1" hidden="1">
      <c r="C1049" s="341"/>
      <c r="D1049" s="341"/>
      <c r="E1049" s="341"/>
      <c r="I1049" s="341"/>
    </row>
    <row r="1050" spans="3:9" s="54" customFormat="1" hidden="1">
      <c r="C1050" s="341"/>
      <c r="D1050" s="341"/>
      <c r="E1050" s="341"/>
      <c r="I1050" s="341"/>
    </row>
    <row r="1051" spans="3:9" s="54" customFormat="1" hidden="1">
      <c r="C1051" s="341"/>
      <c r="D1051" s="341"/>
      <c r="E1051" s="341"/>
      <c r="I1051" s="341"/>
    </row>
    <row r="1052" spans="3:9" s="54" customFormat="1" hidden="1">
      <c r="C1052" s="341"/>
      <c r="D1052" s="341"/>
      <c r="E1052" s="341"/>
      <c r="I1052" s="341"/>
    </row>
    <row r="1053" spans="3:9" s="54" customFormat="1" hidden="1">
      <c r="C1053" s="341"/>
      <c r="D1053" s="341"/>
      <c r="E1053" s="341"/>
      <c r="I1053" s="341"/>
    </row>
    <row r="1054" spans="3:9" s="54" customFormat="1" hidden="1">
      <c r="C1054" s="341"/>
      <c r="D1054" s="341"/>
      <c r="E1054" s="341"/>
      <c r="I1054" s="341"/>
    </row>
    <row r="1055" spans="3:9" s="54" customFormat="1" hidden="1">
      <c r="C1055" s="341"/>
      <c r="D1055" s="341"/>
      <c r="E1055" s="341"/>
      <c r="I1055" s="341"/>
    </row>
    <row r="1056" spans="3:9" s="54" customFormat="1" hidden="1">
      <c r="C1056" s="341"/>
      <c r="D1056" s="341"/>
      <c r="E1056" s="341"/>
      <c r="I1056" s="341"/>
    </row>
    <row r="1057" spans="3:9" s="54" customFormat="1" hidden="1">
      <c r="C1057" s="341"/>
      <c r="D1057" s="341"/>
      <c r="E1057" s="341"/>
      <c r="I1057" s="341"/>
    </row>
    <row r="1058" spans="3:9" s="54" customFormat="1" hidden="1">
      <c r="C1058" s="341"/>
      <c r="D1058" s="341"/>
      <c r="E1058" s="341"/>
      <c r="I1058" s="341"/>
    </row>
    <row r="1059" spans="3:9" s="54" customFormat="1" hidden="1">
      <c r="C1059" s="341"/>
      <c r="D1059" s="341"/>
      <c r="E1059" s="341"/>
      <c r="I1059" s="341"/>
    </row>
    <row r="1060" spans="3:9" s="54" customFormat="1" hidden="1">
      <c r="C1060" s="341"/>
      <c r="D1060" s="341"/>
      <c r="E1060" s="341"/>
      <c r="I1060" s="341"/>
    </row>
    <row r="1061" spans="3:9" s="54" customFormat="1" hidden="1">
      <c r="C1061" s="341"/>
      <c r="D1061" s="341"/>
      <c r="E1061" s="341"/>
      <c r="I1061" s="341"/>
    </row>
    <row r="1062" spans="3:9" s="54" customFormat="1" hidden="1">
      <c r="C1062" s="341"/>
      <c r="D1062" s="341"/>
      <c r="E1062" s="341"/>
      <c r="I1062" s="341"/>
    </row>
    <row r="1063" spans="3:9" s="54" customFormat="1" hidden="1">
      <c r="C1063" s="341"/>
      <c r="D1063" s="341"/>
      <c r="E1063" s="341"/>
      <c r="I1063" s="341"/>
    </row>
    <row r="1064" spans="3:9" s="54" customFormat="1" hidden="1">
      <c r="C1064" s="341"/>
      <c r="D1064" s="341"/>
      <c r="E1064" s="341"/>
      <c r="I1064" s="341"/>
    </row>
    <row r="1065" spans="3:9" s="54" customFormat="1" hidden="1">
      <c r="C1065" s="341"/>
      <c r="D1065" s="341"/>
      <c r="E1065" s="341"/>
      <c r="I1065" s="341"/>
    </row>
    <row r="1066" spans="3:9" s="54" customFormat="1" hidden="1">
      <c r="C1066" s="341"/>
      <c r="D1066" s="341"/>
      <c r="E1066" s="341"/>
      <c r="I1066" s="341"/>
    </row>
    <row r="1067" spans="3:9" s="54" customFormat="1" hidden="1">
      <c r="C1067" s="341"/>
      <c r="D1067" s="341"/>
      <c r="E1067" s="341"/>
      <c r="I1067" s="341"/>
    </row>
    <row r="1068" spans="3:9" s="54" customFormat="1" hidden="1">
      <c r="C1068" s="341"/>
      <c r="D1068" s="341"/>
      <c r="E1068" s="341"/>
      <c r="I1068" s="341"/>
    </row>
    <row r="1069" spans="3:9" s="54" customFormat="1" hidden="1">
      <c r="C1069" s="341"/>
      <c r="D1069" s="341"/>
      <c r="E1069" s="341"/>
      <c r="I1069" s="341"/>
    </row>
    <row r="1070" spans="3:9" s="54" customFormat="1" hidden="1">
      <c r="C1070" s="341"/>
      <c r="D1070" s="341"/>
      <c r="E1070" s="341"/>
      <c r="I1070" s="341"/>
    </row>
    <row r="1071" spans="3:9" s="54" customFormat="1" hidden="1">
      <c r="C1071" s="341"/>
      <c r="D1071" s="341"/>
      <c r="E1071" s="341"/>
      <c r="I1071" s="341"/>
    </row>
    <row r="1072" spans="3:9" s="54" customFormat="1" hidden="1">
      <c r="C1072" s="341"/>
      <c r="D1072" s="341"/>
      <c r="E1072" s="341"/>
      <c r="I1072" s="341"/>
    </row>
    <row r="1073" spans="3:9" s="54" customFormat="1" hidden="1">
      <c r="C1073" s="341"/>
      <c r="D1073" s="341"/>
      <c r="E1073" s="341"/>
      <c r="I1073" s="341"/>
    </row>
    <row r="1074" spans="3:9" s="54" customFormat="1" hidden="1">
      <c r="C1074" s="341"/>
      <c r="D1074" s="341"/>
      <c r="E1074" s="341"/>
      <c r="I1074" s="341"/>
    </row>
    <row r="1075" spans="3:9" s="54" customFormat="1" hidden="1">
      <c r="C1075" s="341"/>
      <c r="D1075" s="341"/>
      <c r="E1075" s="341"/>
      <c r="I1075" s="341"/>
    </row>
    <row r="1076" spans="3:9" s="54" customFormat="1" hidden="1">
      <c r="C1076" s="341"/>
      <c r="D1076" s="341"/>
      <c r="E1076" s="341"/>
      <c r="I1076" s="341"/>
    </row>
    <row r="1077" spans="3:9" s="54" customFormat="1" hidden="1">
      <c r="C1077" s="341"/>
      <c r="D1077" s="341"/>
      <c r="E1077" s="341"/>
      <c r="I1077" s="341"/>
    </row>
    <row r="1078" spans="3:9" s="54" customFormat="1" hidden="1">
      <c r="C1078" s="341"/>
      <c r="D1078" s="341"/>
      <c r="E1078" s="341"/>
      <c r="I1078" s="341"/>
    </row>
    <row r="1079" spans="3:9" s="54" customFormat="1" hidden="1">
      <c r="C1079" s="341"/>
      <c r="D1079" s="341"/>
      <c r="E1079" s="341"/>
      <c r="I1079" s="341"/>
    </row>
    <row r="1080" spans="3:9" s="54" customFormat="1" hidden="1">
      <c r="C1080" s="341"/>
      <c r="D1080" s="341"/>
      <c r="E1080" s="341"/>
      <c r="I1080" s="341"/>
    </row>
    <row r="1081" spans="3:9" s="54" customFormat="1" hidden="1">
      <c r="C1081" s="341"/>
      <c r="D1081" s="341"/>
      <c r="E1081" s="341"/>
      <c r="I1081" s="341"/>
    </row>
    <row r="1082" spans="3:9" s="54" customFormat="1" hidden="1">
      <c r="C1082" s="341"/>
      <c r="D1082" s="341"/>
      <c r="E1082" s="341"/>
      <c r="I1082" s="341"/>
    </row>
    <row r="1083" spans="3:9" s="54" customFormat="1" hidden="1">
      <c r="C1083" s="341"/>
      <c r="D1083" s="341"/>
      <c r="E1083" s="341"/>
      <c r="I1083" s="341"/>
    </row>
    <row r="1084" spans="3:9" s="54" customFormat="1" hidden="1">
      <c r="C1084" s="341"/>
      <c r="D1084" s="341"/>
      <c r="E1084" s="341"/>
      <c r="I1084" s="341"/>
    </row>
    <row r="1085" spans="3:9" s="54" customFormat="1" hidden="1">
      <c r="C1085" s="341"/>
      <c r="D1085" s="341"/>
      <c r="E1085" s="341"/>
      <c r="I1085" s="341"/>
    </row>
    <row r="1086" spans="3:9" s="54" customFormat="1" hidden="1">
      <c r="C1086" s="341"/>
      <c r="D1086" s="341"/>
      <c r="E1086" s="341"/>
      <c r="I1086" s="341"/>
    </row>
    <row r="1087" spans="3:9" s="54" customFormat="1" hidden="1">
      <c r="C1087" s="341"/>
      <c r="D1087" s="341"/>
      <c r="E1087" s="341"/>
      <c r="I1087" s="341"/>
    </row>
    <row r="1088" spans="3:9" s="54" customFormat="1" hidden="1">
      <c r="C1088" s="341"/>
      <c r="D1088" s="341"/>
      <c r="E1088" s="341"/>
      <c r="I1088" s="341"/>
    </row>
    <row r="1089" spans="3:9" s="54" customFormat="1" hidden="1">
      <c r="C1089" s="341"/>
      <c r="D1089" s="341"/>
      <c r="E1089" s="341"/>
      <c r="I1089" s="341"/>
    </row>
    <row r="1090" spans="3:9" s="54" customFormat="1" hidden="1">
      <c r="C1090" s="341"/>
      <c r="D1090" s="341"/>
      <c r="E1090" s="341"/>
      <c r="I1090" s="341"/>
    </row>
    <row r="1091" spans="3:9" s="54" customFormat="1" hidden="1">
      <c r="C1091" s="341"/>
      <c r="D1091" s="341"/>
      <c r="E1091" s="341"/>
      <c r="I1091" s="341"/>
    </row>
    <row r="1092" spans="3:9" s="54" customFormat="1" hidden="1">
      <c r="C1092" s="341"/>
      <c r="D1092" s="341"/>
      <c r="E1092" s="341"/>
      <c r="I1092" s="341"/>
    </row>
    <row r="1093" spans="3:9" s="54" customFormat="1" hidden="1">
      <c r="C1093" s="341"/>
      <c r="D1093" s="341"/>
      <c r="E1093" s="341"/>
      <c r="I1093" s="341"/>
    </row>
    <row r="1094" spans="3:9" s="54" customFormat="1" hidden="1">
      <c r="C1094" s="341"/>
      <c r="D1094" s="341"/>
      <c r="E1094" s="341"/>
      <c r="I1094" s="341"/>
    </row>
    <row r="1095" spans="3:9" s="54" customFormat="1" hidden="1">
      <c r="C1095" s="341"/>
      <c r="D1095" s="341"/>
      <c r="E1095" s="341"/>
      <c r="I1095" s="341"/>
    </row>
    <row r="1096" spans="3:9" s="54" customFormat="1" hidden="1">
      <c r="C1096" s="341"/>
      <c r="D1096" s="341"/>
      <c r="E1096" s="341"/>
      <c r="I1096" s="341"/>
    </row>
    <row r="1097" spans="3:9" s="54" customFormat="1" hidden="1">
      <c r="C1097" s="341"/>
      <c r="D1097" s="341"/>
      <c r="E1097" s="341"/>
      <c r="I1097" s="341"/>
    </row>
    <row r="1098" spans="3:9" s="54" customFormat="1" hidden="1">
      <c r="C1098" s="341"/>
      <c r="D1098" s="341"/>
      <c r="E1098" s="341"/>
      <c r="I1098" s="341"/>
    </row>
    <row r="1099" spans="3:9" s="54" customFormat="1" hidden="1">
      <c r="C1099" s="341"/>
      <c r="D1099" s="341"/>
      <c r="E1099" s="341"/>
      <c r="I1099" s="341"/>
    </row>
    <row r="1100" spans="3:9" s="54" customFormat="1" hidden="1">
      <c r="C1100" s="341"/>
      <c r="D1100" s="341"/>
      <c r="E1100" s="341"/>
      <c r="I1100" s="341"/>
    </row>
    <row r="1101" spans="3:9" s="54" customFormat="1" hidden="1">
      <c r="C1101" s="341"/>
      <c r="D1101" s="341"/>
      <c r="E1101" s="341"/>
      <c r="I1101" s="341"/>
    </row>
    <row r="1102" spans="3:9" s="54" customFormat="1" hidden="1">
      <c r="C1102" s="341"/>
      <c r="D1102" s="341"/>
      <c r="E1102" s="341"/>
      <c r="I1102" s="341"/>
    </row>
    <row r="1103" spans="3:9" s="54" customFormat="1" hidden="1">
      <c r="C1103" s="341"/>
      <c r="D1103" s="341"/>
      <c r="E1103" s="341"/>
      <c r="I1103" s="341"/>
    </row>
    <row r="1104" spans="3:9" s="54" customFormat="1" hidden="1">
      <c r="C1104" s="341"/>
      <c r="D1104" s="341"/>
      <c r="E1104" s="341"/>
      <c r="I1104" s="341"/>
    </row>
    <row r="1105" spans="3:9" s="54" customFormat="1" hidden="1">
      <c r="C1105" s="341"/>
      <c r="D1105" s="341"/>
      <c r="E1105" s="341"/>
      <c r="I1105" s="341"/>
    </row>
    <row r="1106" spans="3:9" s="54" customFormat="1" hidden="1">
      <c r="C1106" s="341"/>
      <c r="D1106" s="341"/>
      <c r="E1106" s="341"/>
      <c r="I1106" s="341"/>
    </row>
    <row r="1107" spans="3:9" s="54" customFormat="1" hidden="1">
      <c r="C1107" s="341"/>
      <c r="D1107" s="341"/>
      <c r="E1107" s="341"/>
      <c r="I1107" s="341"/>
    </row>
    <row r="1108" spans="3:9" s="54" customFormat="1" hidden="1">
      <c r="C1108" s="341"/>
      <c r="D1108" s="341"/>
      <c r="E1108" s="341"/>
      <c r="I1108" s="341"/>
    </row>
    <row r="1109" spans="3:9" s="54" customFormat="1" hidden="1">
      <c r="C1109" s="341"/>
      <c r="D1109" s="341"/>
      <c r="E1109" s="341"/>
      <c r="I1109" s="341"/>
    </row>
    <row r="1110" spans="3:9" s="54" customFormat="1" hidden="1">
      <c r="C1110" s="341"/>
      <c r="D1110" s="341"/>
      <c r="E1110" s="341"/>
      <c r="I1110" s="341"/>
    </row>
    <row r="1111" spans="3:9" s="54" customFormat="1" hidden="1">
      <c r="C1111" s="341"/>
      <c r="D1111" s="341"/>
      <c r="E1111" s="341"/>
      <c r="I1111" s="341"/>
    </row>
    <row r="1112" spans="3:9" s="54" customFormat="1" hidden="1">
      <c r="C1112" s="341"/>
      <c r="D1112" s="341"/>
      <c r="E1112" s="341"/>
      <c r="I1112" s="341"/>
    </row>
    <row r="1113" spans="3:9" s="54" customFormat="1" hidden="1">
      <c r="C1113" s="341"/>
      <c r="D1113" s="341"/>
      <c r="E1113" s="341"/>
      <c r="I1113" s="341"/>
    </row>
    <row r="1114" spans="3:9" s="54" customFormat="1" hidden="1">
      <c r="C1114" s="341"/>
      <c r="D1114" s="341"/>
      <c r="E1114" s="341"/>
      <c r="I1114" s="341"/>
    </row>
    <row r="1115" spans="3:9" s="54" customFormat="1" hidden="1">
      <c r="C1115" s="341"/>
      <c r="D1115" s="341"/>
      <c r="E1115" s="341"/>
      <c r="I1115" s="341"/>
    </row>
    <row r="1116" spans="3:9" s="54" customFormat="1" hidden="1">
      <c r="C1116" s="341"/>
      <c r="D1116" s="341"/>
      <c r="E1116" s="341"/>
      <c r="I1116" s="341"/>
    </row>
    <row r="1117" spans="3:9" s="54" customFormat="1" hidden="1">
      <c r="C1117" s="341"/>
      <c r="D1117" s="341"/>
      <c r="E1117" s="341"/>
      <c r="I1117" s="341"/>
    </row>
    <row r="1118" spans="3:9" s="54" customFormat="1" hidden="1">
      <c r="C1118" s="341"/>
      <c r="D1118" s="341"/>
      <c r="E1118" s="341"/>
      <c r="I1118" s="341"/>
    </row>
    <row r="1119" spans="3:9" s="54" customFormat="1" hidden="1">
      <c r="C1119" s="341"/>
      <c r="D1119" s="341"/>
      <c r="E1119" s="341"/>
      <c r="I1119" s="341"/>
    </row>
    <row r="1120" spans="3:9" s="54" customFormat="1" hidden="1">
      <c r="C1120" s="341"/>
      <c r="D1120" s="341"/>
      <c r="E1120" s="341"/>
      <c r="I1120" s="341"/>
    </row>
    <row r="1121" spans="3:9" s="54" customFormat="1" hidden="1">
      <c r="C1121" s="341"/>
      <c r="D1121" s="341"/>
      <c r="E1121" s="341"/>
      <c r="I1121" s="341"/>
    </row>
    <row r="1122" spans="3:9" s="54" customFormat="1" hidden="1">
      <c r="C1122" s="341"/>
      <c r="D1122" s="341"/>
      <c r="E1122" s="341"/>
      <c r="I1122" s="341"/>
    </row>
    <row r="1123" spans="3:9" s="54" customFormat="1" hidden="1">
      <c r="C1123" s="341"/>
      <c r="D1123" s="341"/>
      <c r="E1123" s="341"/>
      <c r="I1123" s="341"/>
    </row>
    <row r="1124" spans="3:9" s="54" customFormat="1" hidden="1">
      <c r="C1124" s="341"/>
      <c r="D1124" s="341"/>
      <c r="E1124" s="341"/>
      <c r="I1124" s="341"/>
    </row>
    <row r="1125" spans="3:9" s="54" customFormat="1" hidden="1">
      <c r="C1125" s="341"/>
      <c r="D1125" s="341"/>
      <c r="E1125" s="341"/>
      <c r="I1125" s="341"/>
    </row>
    <row r="1126" spans="3:9" s="54" customFormat="1" hidden="1">
      <c r="C1126" s="341"/>
      <c r="D1126" s="341"/>
      <c r="E1126" s="341"/>
      <c r="I1126" s="341"/>
    </row>
    <row r="1127" spans="3:9" s="54" customFormat="1" hidden="1">
      <c r="C1127" s="341"/>
      <c r="D1127" s="341"/>
      <c r="E1127" s="341"/>
      <c r="I1127" s="341"/>
    </row>
    <row r="1128" spans="3:9" s="54" customFormat="1" hidden="1">
      <c r="C1128" s="341"/>
      <c r="D1128" s="341"/>
      <c r="E1128" s="341"/>
      <c r="I1128" s="341"/>
    </row>
    <row r="1129" spans="3:9" s="54" customFormat="1" hidden="1">
      <c r="C1129" s="341"/>
      <c r="D1129" s="341"/>
      <c r="E1129" s="341"/>
      <c r="I1129" s="341"/>
    </row>
    <row r="1130" spans="3:9" s="54" customFormat="1" hidden="1">
      <c r="C1130" s="341"/>
      <c r="D1130" s="341"/>
      <c r="E1130" s="341"/>
      <c r="I1130" s="341"/>
    </row>
    <row r="1131" spans="3:9" s="54" customFormat="1" hidden="1">
      <c r="C1131" s="341"/>
      <c r="D1131" s="341"/>
      <c r="E1131" s="341"/>
      <c r="I1131" s="341"/>
    </row>
    <row r="1132" spans="3:9" s="54" customFormat="1" hidden="1">
      <c r="C1132" s="341"/>
      <c r="D1132" s="341"/>
      <c r="E1132" s="341"/>
      <c r="I1132" s="341"/>
    </row>
    <row r="1133" spans="3:9" s="54" customFormat="1" hidden="1">
      <c r="C1133" s="341"/>
      <c r="D1133" s="341"/>
      <c r="E1133" s="341"/>
      <c r="I1133" s="341"/>
    </row>
    <row r="1134" spans="3:9" s="54" customFormat="1" hidden="1">
      <c r="C1134" s="341"/>
      <c r="D1134" s="341"/>
      <c r="E1134" s="341"/>
      <c r="I1134" s="341"/>
    </row>
    <row r="1135" spans="3:9" s="54" customFormat="1" hidden="1">
      <c r="C1135" s="341"/>
      <c r="D1135" s="341"/>
      <c r="E1135" s="341"/>
      <c r="I1135" s="341"/>
    </row>
    <row r="1136" spans="3:9" s="54" customFormat="1" hidden="1">
      <c r="C1136" s="341"/>
      <c r="D1136" s="341"/>
      <c r="E1136" s="341"/>
      <c r="I1136" s="341"/>
    </row>
    <row r="1137" spans="3:9" s="54" customFormat="1" hidden="1">
      <c r="C1137" s="341"/>
      <c r="D1137" s="341"/>
      <c r="E1137" s="341"/>
      <c r="I1137" s="341"/>
    </row>
    <row r="1138" spans="3:9" s="54" customFormat="1" hidden="1">
      <c r="C1138" s="341"/>
      <c r="D1138" s="341"/>
      <c r="E1138" s="341"/>
      <c r="I1138" s="341"/>
    </row>
    <row r="1139" spans="3:9" s="54" customFormat="1" hidden="1">
      <c r="C1139" s="341"/>
      <c r="D1139" s="341"/>
      <c r="E1139" s="341"/>
      <c r="I1139" s="341"/>
    </row>
    <row r="1140" spans="3:9" s="54" customFormat="1" hidden="1">
      <c r="C1140" s="341"/>
      <c r="D1140" s="341"/>
      <c r="E1140" s="341"/>
      <c r="I1140" s="341"/>
    </row>
    <row r="1141" spans="3:9" s="54" customFormat="1" hidden="1">
      <c r="C1141" s="341"/>
      <c r="D1141" s="341"/>
      <c r="E1141" s="341"/>
      <c r="I1141" s="341"/>
    </row>
    <row r="1142" spans="3:9" s="54" customFormat="1" hidden="1">
      <c r="C1142" s="341"/>
      <c r="D1142" s="341"/>
      <c r="E1142" s="341"/>
      <c r="I1142" s="341"/>
    </row>
    <row r="1143" spans="3:9" s="54" customFormat="1" hidden="1">
      <c r="C1143" s="341"/>
      <c r="D1143" s="341"/>
      <c r="E1143" s="341"/>
      <c r="I1143" s="341"/>
    </row>
    <row r="1144" spans="3:9" s="54" customFormat="1" hidden="1">
      <c r="C1144" s="341"/>
      <c r="D1144" s="341"/>
      <c r="E1144" s="341"/>
      <c r="I1144" s="341"/>
    </row>
    <row r="1145" spans="3:9" s="54" customFormat="1" hidden="1">
      <c r="C1145" s="341"/>
      <c r="D1145" s="341"/>
      <c r="E1145" s="341"/>
      <c r="I1145" s="341"/>
    </row>
    <row r="1146" spans="3:9" s="54" customFormat="1" hidden="1">
      <c r="C1146" s="341"/>
      <c r="D1146" s="341"/>
      <c r="E1146" s="341"/>
      <c r="I1146" s="341"/>
    </row>
    <row r="1147" spans="3:9" s="54" customFormat="1" hidden="1">
      <c r="C1147" s="341"/>
      <c r="D1147" s="341"/>
      <c r="E1147" s="341"/>
      <c r="I1147" s="341"/>
    </row>
    <row r="1148" spans="3:9" s="54" customFormat="1" hidden="1">
      <c r="C1148" s="341"/>
      <c r="D1148" s="341"/>
      <c r="E1148" s="341"/>
      <c r="I1148" s="341"/>
    </row>
    <row r="1149" spans="3:9" s="54" customFormat="1" hidden="1">
      <c r="C1149" s="341"/>
      <c r="D1149" s="341"/>
      <c r="E1149" s="341"/>
      <c r="I1149" s="341"/>
    </row>
    <row r="1150" spans="3:9" s="54" customFormat="1" hidden="1">
      <c r="C1150" s="341"/>
      <c r="D1150" s="341"/>
      <c r="E1150" s="341"/>
      <c r="I1150" s="341"/>
    </row>
    <row r="1151" spans="3:9" s="54" customFormat="1" hidden="1">
      <c r="C1151" s="341"/>
      <c r="D1151" s="341"/>
      <c r="E1151" s="341"/>
      <c r="I1151" s="341"/>
    </row>
    <row r="1152" spans="3:9" s="54" customFormat="1" hidden="1">
      <c r="C1152" s="341"/>
      <c r="D1152" s="341"/>
      <c r="E1152" s="341"/>
      <c r="I1152" s="341"/>
    </row>
    <row r="1153" spans="3:9" s="54" customFormat="1" hidden="1">
      <c r="C1153" s="341"/>
      <c r="D1153" s="341"/>
      <c r="E1153" s="341"/>
      <c r="I1153" s="341"/>
    </row>
    <row r="1154" spans="3:9" s="54" customFormat="1" hidden="1">
      <c r="C1154" s="341"/>
      <c r="D1154" s="341"/>
      <c r="E1154" s="341"/>
      <c r="I1154" s="341"/>
    </row>
    <row r="1155" spans="3:9" s="54" customFormat="1" hidden="1">
      <c r="C1155" s="341"/>
      <c r="D1155" s="341"/>
      <c r="E1155" s="341"/>
      <c r="I1155" s="341"/>
    </row>
    <row r="1156" spans="3:9" s="54" customFormat="1" hidden="1">
      <c r="C1156" s="341"/>
      <c r="D1156" s="341"/>
      <c r="E1156" s="341"/>
      <c r="I1156" s="341"/>
    </row>
    <row r="1157" spans="3:9" s="54" customFormat="1" hidden="1">
      <c r="C1157" s="341"/>
      <c r="D1157" s="341"/>
      <c r="E1157" s="341"/>
      <c r="I1157" s="341"/>
    </row>
    <row r="1158" spans="3:9" s="54" customFormat="1" hidden="1">
      <c r="C1158" s="341"/>
      <c r="D1158" s="341"/>
      <c r="E1158" s="341"/>
      <c r="I1158" s="341"/>
    </row>
    <row r="1159" spans="3:9" s="54" customFormat="1" hidden="1">
      <c r="C1159" s="341"/>
      <c r="D1159" s="341"/>
      <c r="E1159" s="341"/>
      <c r="I1159" s="341"/>
    </row>
    <row r="1160" spans="3:9" s="54" customFormat="1" hidden="1">
      <c r="C1160" s="341"/>
      <c r="D1160" s="341"/>
      <c r="E1160" s="341"/>
      <c r="I1160" s="341"/>
    </row>
    <row r="1161" spans="3:9" s="54" customFormat="1" hidden="1">
      <c r="C1161" s="341"/>
      <c r="D1161" s="341"/>
      <c r="E1161" s="341"/>
      <c r="I1161" s="341"/>
    </row>
    <row r="1162" spans="3:9" s="54" customFormat="1" hidden="1">
      <c r="C1162" s="341"/>
      <c r="D1162" s="341"/>
      <c r="E1162" s="341"/>
      <c r="I1162" s="341"/>
    </row>
    <row r="1163" spans="3:9" s="54" customFormat="1" hidden="1">
      <c r="C1163" s="341"/>
      <c r="D1163" s="341"/>
      <c r="E1163" s="341"/>
      <c r="I1163" s="341"/>
    </row>
    <row r="1164" spans="3:9" s="54" customFormat="1" hidden="1">
      <c r="C1164" s="341"/>
      <c r="D1164" s="341"/>
      <c r="E1164" s="341"/>
      <c r="I1164" s="341"/>
    </row>
    <row r="1165" spans="3:9" s="54" customFormat="1" hidden="1">
      <c r="C1165" s="341"/>
      <c r="D1165" s="341"/>
      <c r="E1165" s="341"/>
      <c r="I1165" s="341"/>
    </row>
    <row r="1166" spans="3:9" s="54" customFormat="1" hidden="1">
      <c r="C1166" s="341"/>
      <c r="D1166" s="341"/>
      <c r="E1166" s="341"/>
      <c r="I1166" s="341"/>
    </row>
    <row r="1167" spans="3:9" s="54" customFormat="1" hidden="1">
      <c r="C1167" s="341"/>
      <c r="D1167" s="341"/>
      <c r="E1167" s="341"/>
      <c r="I1167" s="341"/>
    </row>
    <row r="1168" spans="3:9" s="54" customFormat="1" hidden="1">
      <c r="C1168" s="341"/>
      <c r="D1168" s="341"/>
      <c r="E1168" s="341"/>
      <c r="I1168" s="341"/>
    </row>
    <row r="1169" spans="3:9" s="54" customFormat="1" hidden="1">
      <c r="C1169" s="341"/>
      <c r="D1169" s="341"/>
      <c r="E1169" s="341"/>
      <c r="I1169" s="341"/>
    </row>
    <row r="1170" spans="3:9" s="54" customFormat="1" hidden="1">
      <c r="C1170" s="341"/>
      <c r="D1170" s="341"/>
      <c r="E1170" s="341"/>
      <c r="I1170" s="341"/>
    </row>
    <row r="1171" spans="3:9" s="54" customFormat="1" hidden="1">
      <c r="C1171" s="341"/>
      <c r="D1171" s="341"/>
      <c r="E1171" s="341"/>
      <c r="I1171" s="341"/>
    </row>
    <row r="1172" spans="3:9" s="54" customFormat="1" hidden="1">
      <c r="C1172" s="341"/>
      <c r="D1172" s="341"/>
      <c r="E1172" s="341"/>
      <c r="I1172" s="341"/>
    </row>
    <row r="1173" spans="3:9" s="54" customFormat="1" hidden="1">
      <c r="C1173" s="341"/>
      <c r="D1173" s="341"/>
      <c r="E1173" s="341"/>
      <c r="I1173" s="341"/>
    </row>
    <row r="1174" spans="3:9" s="54" customFormat="1" hidden="1">
      <c r="C1174" s="341"/>
      <c r="D1174" s="341"/>
      <c r="E1174" s="341"/>
      <c r="I1174" s="341"/>
    </row>
    <row r="1175" spans="3:9" s="54" customFormat="1" hidden="1">
      <c r="C1175" s="341"/>
      <c r="D1175" s="341"/>
      <c r="E1175" s="341"/>
      <c r="I1175" s="341"/>
    </row>
    <row r="1176" spans="3:9" s="54" customFormat="1" hidden="1">
      <c r="C1176" s="341"/>
      <c r="D1176" s="341"/>
      <c r="E1176" s="341"/>
      <c r="I1176" s="341"/>
    </row>
    <row r="1177" spans="3:9" s="54" customFormat="1" hidden="1">
      <c r="C1177" s="341"/>
      <c r="D1177" s="341"/>
      <c r="E1177" s="341"/>
      <c r="I1177" s="341"/>
    </row>
    <row r="1178" spans="3:9" s="54" customFormat="1" hidden="1">
      <c r="C1178" s="341"/>
      <c r="D1178" s="341"/>
      <c r="E1178" s="341"/>
      <c r="I1178" s="341"/>
    </row>
    <row r="1179" spans="3:9" s="54" customFormat="1" hidden="1">
      <c r="C1179" s="341"/>
      <c r="D1179" s="341"/>
      <c r="E1179" s="341"/>
      <c r="I1179" s="341"/>
    </row>
    <row r="1180" spans="3:9" s="54" customFormat="1" hidden="1">
      <c r="C1180" s="341"/>
      <c r="D1180" s="341"/>
      <c r="E1180" s="341"/>
      <c r="I1180" s="341"/>
    </row>
    <row r="1181" spans="3:9" s="54" customFormat="1" hidden="1">
      <c r="C1181" s="341"/>
      <c r="D1181" s="341"/>
      <c r="E1181" s="341"/>
      <c r="I1181" s="341"/>
    </row>
    <row r="1182" spans="3:9" s="54" customFormat="1" hidden="1">
      <c r="C1182" s="341"/>
      <c r="D1182" s="341"/>
      <c r="E1182" s="341"/>
      <c r="I1182" s="341"/>
    </row>
    <row r="1183" spans="3:9" s="54" customFormat="1" hidden="1">
      <c r="C1183" s="341"/>
      <c r="D1183" s="341"/>
      <c r="E1183" s="341"/>
      <c r="I1183" s="341"/>
    </row>
    <row r="1184" spans="3:9" s="54" customFormat="1" hidden="1">
      <c r="C1184" s="341"/>
      <c r="D1184" s="341"/>
      <c r="E1184" s="341"/>
      <c r="I1184" s="341"/>
    </row>
    <row r="1185" spans="3:9" s="54" customFormat="1" hidden="1">
      <c r="C1185" s="341"/>
      <c r="D1185" s="341"/>
      <c r="E1185" s="341"/>
      <c r="I1185" s="341"/>
    </row>
    <row r="1186" spans="3:9" s="54" customFormat="1" hidden="1">
      <c r="C1186" s="341"/>
      <c r="D1186" s="341"/>
      <c r="E1186" s="341"/>
      <c r="I1186" s="341"/>
    </row>
    <row r="1187" spans="3:9" s="54" customFormat="1" hidden="1">
      <c r="C1187" s="341"/>
      <c r="D1187" s="341"/>
      <c r="E1187" s="341"/>
      <c r="I1187" s="341"/>
    </row>
    <row r="1188" spans="3:9" s="54" customFormat="1" hidden="1">
      <c r="C1188" s="341"/>
      <c r="D1188" s="341"/>
      <c r="E1188" s="341"/>
      <c r="I1188" s="341"/>
    </row>
    <row r="1189" spans="3:9" s="54" customFormat="1" hidden="1">
      <c r="C1189" s="341"/>
      <c r="D1189" s="341"/>
      <c r="E1189" s="341"/>
      <c r="I1189" s="341"/>
    </row>
    <row r="1190" spans="3:9" s="54" customFormat="1" hidden="1">
      <c r="C1190" s="341"/>
      <c r="D1190" s="341"/>
      <c r="E1190" s="341"/>
      <c r="I1190" s="341"/>
    </row>
    <row r="1191" spans="3:9" s="54" customFormat="1" hidden="1">
      <c r="C1191" s="341"/>
      <c r="D1191" s="341"/>
      <c r="E1191" s="341"/>
      <c r="I1191" s="341"/>
    </row>
    <row r="1192" spans="3:9" s="54" customFormat="1" hidden="1">
      <c r="C1192" s="341"/>
      <c r="D1192" s="341"/>
      <c r="E1192" s="341"/>
      <c r="I1192" s="341"/>
    </row>
    <row r="1193" spans="3:9" s="54" customFormat="1" hidden="1">
      <c r="C1193" s="341"/>
      <c r="D1193" s="341"/>
      <c r="E1193" s="341"/>
      <c r="I1193" s="341"/>
    </row>
    <row r="1194" spans="3:9" s="54" customFormat="1" hidden="1">
      <c r="C1194" s="341"/>
      <c r="D1194" s="341"/>
      <c r="E1194" s="341"/>
      <c r="I1194" s="341"/>
    </row>
    <row r="1195" spans="3:9" s="54" customFormat="1" hidden="1">
      <c r="C1195" s="341"/>
      <c r="D1195" s="341"/>
      <c r="E1195" s="341"/>
      <c r="I1195" s="341"/>
    </row>
    <row r="1196" spans="3:9" s="54" customFormat="1" hidden="1">
      <c r="C1196" s="341"/>
      <c r="D1196" s="341"/>
      <c r="E1196" s="341"/>
      <c r="I1196" s="341"/>
    </row>
    <row r="1197" spans="3:9" s="54" customFormat="1" hidden="1">
      <c r="C1197" s="341"/>
      <c r="D1197" s="341"/>
      <c r="E1197" s="341"/>
      <c r="I1197" s="341"/>
    </row>
    <row r="1198" spans="3:9" s="54" customFormat="1" hidden="1">
      <c r="C1198" s="341"/>
      <c r="D1198" s="341"/>
      <c r="E1198" s="341"/>
      <c r="I1198" s="341"/>
    </row>
    <row r="1199" spans="3:9" s="54" customFormat="1" hidden="1">
      <c r="C1199" s="341"/>
      <c r="D1199" s="341"/>
      <c r="E1199" s="341"/>
      <c r="I1199" s="341"/>
    </row>
    <row r="1200" spans="3:9" s="54" customFormat="1" hidden="1">
      <c r="C1200" s="341"/>
      <c r="D1200" s="341"/>
      <c r="E1200" s="341"/>
      <c r="I1200" s="341"/>
    </row>
    <row r="1201" spans="3:9" s="54" customFormat="1" hidden="1">
      <c r="C1201" s="341"/>
      <c r="D1201" s="341"/>
      <c r="E1201" s="341"/>
      <c r="I1201" s="341"/>
    </row>
    <row r="1202" spans="3:9" s="54" customFormat="1" hidden="1">
      <c r="C1202" s="341"/>
      <c r="D1202" s="341"/>
      <c r="E1202" s="341"/>
      <c r="I1202" s="341"/>
    </row>
    <row r="1203" spans="3:9" s="54" customFormat="1" hidden="1">
      <c r="C1203" s="341"/>
      <c r="D1203" s="341"/>
      <c r="E1203" s="341"/>
      <c r="I1203" s="341"/>
    </row>
    <row r="1204" spans="3:9" s="54" customFormat="1" hidden="1">
      <c r="C1204" s="341"/>
      <c r="D1204" s="341"/>
      <c r="E1204" s="341"/>
      <c r="I1204" s="341"/>
    </row>
    <row r="1205" spans="3:9" s="54" customFormat="1" hidden="1">
      <c r="C1205" s="341"/>
      <c r="D1205" s="341"/>
      <c r="E1205" s="341"/>
      <c r="I1205" s="341"/>
    </row>
    <row r="1206" spans="3:9" s="54" customFormat="1" hidden="1">
      <c r="C1206" s="341"/>
      <c r="D1206" s="341"/>
      <c r="E1206" s="341"/>
      <c r="I1206" s="341"/>
    </row>
    <row r="1207" spans="3:9" s="54" customFormat="1" hidden="1">
      <c r="C1207" s="341"/>
      <c r="D1207" s="341"/>
      <c r="E1207" s="341"/>
      <c r="I1207" s="341"/>
    </row>
    <row r="1208" spans="3:9" s="54" customFormat="1" hidden="1">
      <c r="C1208" s="341"/>
      <c r="D1208" s="341"/>
      <c r="E1208" s="341"/>
      <c r="I1208" s="341"/>
    </row>
    <row r="1209" spans="3:9" s="54" customFormat="1" hidden="1">
      <c r="C1209" s="341"/>
      <c r="D1209" s="341"/>
      <c r="E1209" s="341"/>
      <c r="I1209" s="341"/>
    </row>
    <row r="1210" spans="3:9" s="54" customFormat="1" hidden="1">
      <c r="C1210" s="341"/>
      <c r="D1210" s="341"/>
      <c r="E1210" s="341"/>
      <c r="I1210" s="341"/>
    </row>
    <row r="1211" spans="3:9" s="54" customFormat="1" hidden="1">
      <c r="C1211" s="341"/>
      <c r="D1211" s="341"/>
      <c r="E1211" s="341"/>
      <c r="I1211" s="341"/>
    </row>
    <row r="1212" spans="3:9" s="54" customFormat="1" hidden="1">
      <c r="C1212" s="341"/>
      <c r="D1212" s="341"/>
      <c r="E1212" s="341"/>
      <c r="I1212" s="341"/>
    </row>
    <row r="1213" spans="3:9" s="54" customFormat="1" hidden="1">
      <c r="C1213" s="341"/>
      <c r="D1213" s="341"/>
      <c r="E1213" s="341"/>
      <c r="I1213" s="341"/>
    </row>
    <row r="1214" spans="3:9" s="54" customFormat="1" hidden="1">
      <c r="C1214" s="341"/>
      <c r="D1214" s="341"/>
      <c r="E1214" s="341"/>
      <c r="I1214" s="341"/>
    </row>
    <row r="1215" spans="3:9" s="54" customFormat="1" hidden="1">
      <c r="C1215" s="341"/>
      <c r="D1215" s="341"/>
      <c r="E1215" s="341"/>
      <c r="I1215" s="341"/>
    </row>
    <row r="1216" spans="3:9" s="54" customFormat="1" hidden="1">
      <c r="C1216" s="341"/>
      <c r="D1216" s="341"/>
      <c r="E1216" s="341"/>
      <c r="I1216" s="341"/>
    </row>
    <row r="1217" spans="3:9" s="54" customFormat="1" hidden="1">
      <c r="C1217" s="341"/>
      <c r="D1217" s="341"/>
      <c r="E1217" s="341"/>
      <c r="I1217" s="341"/>
    </row>
    <row r="1218" spans="3:9" s="54" customFormat="1" hidden="1">
      <c r="C1218" s="341"/>
      <c r="D1218" s="341"/>
      <c r="E1218" s="341"/>
      <c r="I1218" s="341"/>
    </row>
    <row r="1219" spans="3:9" s="54" customFormat="1" hidden="1">
      <c r="C1219" s="341"/>
      <c r="D1219" s="341"/>
      <c r="E1219" s="341"/>
      <c r="I1219" s="341"/>
    </row>
    <row r="1220" spans="3:9" s="54" customFormat="1" hidden="1">
      <c r="C1220" s="341"/>
      <c r="D1220" s="341"/>
      <c r="E1220" s="341"/>
      <c r="I1220" s="341"/>
    </row>
    <row r="1221" spans="3:9" s="54" customFormat="1" hidden="1">
      <c r="C1221" s="341"/>
      <c r="D1221" s="341"/>
      <c r="E1221" s="341"/>
      <c r="I1221" s="341"/>
    </row>
    <row r="1222" spans="3:9" s="54" customFormat="1" hidden="1">
      <c r="C1222" s="341"/>
      <c r="D1222" s="341"/>
      <c r="E1222" s="341"/>
      <c r="I1222" s="341"/>
    </row>
    <row r="1223" spans="3:9" s="54" customFormat="1" hidden="1">
      <c r="C1223" s="341"/>
      <c r="D1223" s="341"/>
      <c r="E1223" s="341"/>
      <c r="I1223" s="341"/>
    </row>
    <row r="1224" spans="3:9" s="54" customFormat="1" hidden="1">
      <c r="C1224" s="341"/>
      <c r="D1224" s="341"/>
      <c r="E1224" s="341"/>
      <c r="I1224" s="341"/>
    </row>
    <row r="1225" spans="3:9" s="54" customFormat="1" hidden="1">
      <c r="C1225" s="341"/>
      <c r="D1225" s="341"/>
      <c r="E1225" s="341"/>
      <c r="I1225" s="341"/>
    </row>
    <row r="1226" spans="3:9" s="54" customFormat="1" hidden="1">
      <c r="C1226" s="341"/>
      <c r="D1226" s="341"/>
      <c r="E1226" s="341"/>
      <c r="I1226" s="341"/>
    </row>
    <row r="1227" spans="3:9" s="54" customFormat="1" hidden="1">
      <c r="C1227" s="341"/>
      <c r="D1227" s="341"/>
      <c r="E1227" s="341"/>
      <c r="I1227" s="341"/>
    </row>
    <row r="1228" spans="3:9" s="54" customFormat="1" hidden="1">
      <c r="C1228" s="341"/>
      <c r="D1228" s="341"/>
      <c r="E1228" s="341"/>
      <c r="I1228" s="341"/>
    </row>
    <row r="1229" spans="3:9" s="54" customFormat="1" hidden="1">
      <c r="C1229" s="341"/>
      <c r="D1229" s="341"/>
      <c r="E1229" s="341"/>
      <c r="I1229" s="341"/>
    </row>
    <row r="1230" spans="3:9" s="54" customFormat="1" hidden="1">
      <c r="C1230" s="341"/>
      <c r="D1230" s="341"/>
      <c r="E1230" s="341"/>
      <c r="I1230" s="341"/>
    </row>
    <row r="1231" spans="3:9" s="54" customFormat="1" hidden="1">
      <c r="C1231" s="341"/>
      <c r="D1231" s="341"/>
      <c r="E1231" s="341"/>
      <c r="I1231" s="341"/>
    </row>
    <row r="1232" spans="3:9" s="54" customFormat="1" hidden="1">
      <c r="C1232" s="341"/>
      <c r="D1232" s="341"/>
      <c r="E1232" s="341"/>
      <c r="I1232" s="341"/>
    </row>
    <row r="1233" spans="3:9" s="54" customFormat="1" hidden="1">
      <c r="C1233" s="341"/>
      <c r="D1233" s="341"/>
      <c r="E1233" s="341"/>
      <c r="I1233" s="341"/>
    </row>
    <row r="1234" spans="3:9" s="54" customFormat="1" hidden="1">
      <c r="C1234" s="341"/>
      <c r="D1234" s="341"/>
      <c r="E1234" s="341"/>
      <c r="I1234" s="341"/>
    </row>
    <row r="1235" spans="3:9" s="54" customFormat="1" hidden="1">
      <c r="C1235" s="341"/>
      <c r="D1235" s="341"/>
      <c r="E1235" s="341"/>
      <c r="I1235" s="341"/>
    </row>
    <row r="1236" spans="3:9" s="54" customFormat="1" hidden="1">
      <c r="C1236" s="341"/>
      <c r="D1236" s="341"/>
      <c r="E1236" s="341"/>
      <c r="I1236" s="341"/>
    </row>
    <row r="1237" spans="3:9" s="54" customFormat="1" hidden="1">
      <c r="C1237" s="341"/>
      <c r="D1237" s="341"/>
      <c r="E1237" s="341"/>
      <c r="I1237" s="341"/>
    </row>
    <row r="1238" spans="3:9" s="54" customFormat="1" hidden="1">
      <c r="C1238" s="341"/>
      <c r="D1238" s="341"/>
      <c r="E1238" s="341"/>
      <c r="I1238" s="341"/>
    </row>
    <row r="1239" spans="3:9" s="54" customFormat="1" hidden="1">
      <c r="C1239" s="341"/>
      <c r="D1239" s="341"/>
      <c r="E1239" s="341"/>
      <c r="I1239" s="341"/>
    </row>
    <row r="1240" spans="3:9" s="54" customFormat="1" hidden="1">
      <c r="C1240" s="341"/>
      <c r="D1240" s="341"/>
      <c r="E1240" s="341"/>
      <c r="I1240" s="341"/>
    </row>
    <row r="1241" spans="3:9" s="54" customFormat="1" hidden="1">
      <c r="C1241" s="341"/>
      <c r="D1241" s="341"/>
      <c r="E1241" s="341"/>
      <c r="I1241" s="341"/>
    </row>
    <row r="1242" spans="3:9" s="54" customFormat="1" hidden="1">
      <c r="C1242" s="341"/>
      <c r="D1242" s="341"/>
      <c r="E1242" s="341"/>
      <c r="I1242" s="341"/>
    </row>
    <row r="1243" spans="3:9" s="54" customFormat="1" hidden="1">
      <c r="C1243" s="341"/>
      <c r="D1243" s="341"/>
      <c r="E1243" s="341"/>
      <c r="I1243" s="341"/>
    </row>
    <row r="1244" spans="3:9" s="54" customFormat="1" hidden="1">
      <c r="C1244" s="341"/>
      <c r="D1244" s="341"/>
      <c r="E1244" s="341"/>
      <c r="I1244" s="341"/>
    </row>
    <row r="1245" spans="3:9" s="54" customFormat="1" hidden="1">
      <c r="C1245" s="341"/>
      <c r="D1245" s="341"/>
      <c r="E1245" s="341"/>
      <c r="I1245" s="341"/>
    </row>
    <row r="1246" spans="3:9" s="54" customFormat="1" hidden="1">
      <c r="C1246" s="341"/>
      <c r="D1246" s="341"/>
      <c r="E1246" s="341"/>
      <c r="I1246" s="341"/>
    </row>
    <row r="1247" spans="3:9" s="54" customFormat="1" hidden="1">
      <c r="C1247" s="341"/>
      <c r="D1247" s="341"/>
      <c r="E1247" s="341"/>
      <c r="I1247" s="341"/>
    </row>
    <row r="1248" spans="3:9" s="54" customFormat="1" hidden="1">
      <c r="C1248" s="341"/>
      <c r="D1248" s="341"/>
      <c r="E1248" s="341"/>
      <c r="I1248" s="341"/>
    </row>
    <row r="1249" spans="3:9" s="54" customFormat="1" hidden="1">
      <c r="C1249" s="341"/>
      <c r="D1249" s="341"/>
      <c r="E1249" s="341"/>
      <c r="I1249" s="341"/>
    </row>
    <row r="1250" spans="3:9" s="54" customFormat="1" hidden="1">
      <c r="C1250" s="341"/>
      <c r="D1250" s="341"/>
      <c r="E1250" s="341"/>
      <c r="I1250" s="341"/>
    </row>
    <row r="1251" spans="3:9" s="54" customFormat="1" hidden="1">
      <c r="C1251" s="341"/>
      <c r="D1251" s="341"/>
      <c r="E1251" s="341"/>
      <c r="I1251" s="341"/>
    </row>
    <row r="1252" spans="3:9" s="54" customFormat="1" hidden="1">
      <c r="C1252" s="341"/>
      <c r="D1252" s="341"/>
      <c r="E1252" s="341"/>
      <c r="I1252" s="341"/>
    </row>
    <row r="1253" spans="3:9" s="54" customFormat="1" hidden="1">
      <c r="C1253" s="341"/>
      <c r="D1253" s="341"/>
      <c r="E1253" s="341"/>
      <c r="I1253" s="341"/>
    </row>
    <row r="1254" spans="3:9" s="54" customFormat="1" hidden="1">
      <c r="C1254" s="341"/>
      <c r="D1254" s="341"/>
      <c r="E1254" s="341"/>
      <c r="I1254" s="341"/>
    </row>
    <row r="1255" spans="3:9" s="54" customFormat="1" hidden="1">
      <c r="C1255" s="341"/>
      <c r="D1255" s="341"/>
      <c r="E1255" s="341"/>
      <c r="I1255" s="341"/>
    </row>
    <row r="1256" spans="3:9" s="54" customFormat="1" hidden="1">
      <c r="C1256" s="341"/>
      <c r="D1256" s="341"/>
      <c r="E1256" s="341"/>
      <c r="I1256" s="341"/>
    </row>
    <row r="1257" spans="3:9" s="54" customFormat="1" hidden="1">
      <c r="C1257" s="341"/>
      <c r="D1257" s="341"/>
      <c r="E1257" s="341"/>
      <c r="I1257" s="341"/>
    </row>
    <row r="1258" spans="3:9" s="54" customFormat="1" hidden="1">
      <c r="C1258" s="341"/>
      <c r="D1258" s="341"/>
      <c r="E1258" s="341"/>
      <c r="I1258" s="341"/>
    </row>
    <row r="1259" spans="3:9" s="54" customFormat="1" hidden="1">
      <c r="C1259" s="341"/>
      <c r="D1259" s="341"/>
      <c r="E1259" s="341"/>
      <c r="I1259" s="341"/>
    </row>
    <row r="1260" spans="3:9" s="54" customFormat="1" hidden="1">
      <c r="C1260" s="341"/>
      <c r="D1260" s="341"/>
      <c r="E1260" s="341"/>
      <c r="I1260" s="341"/>
    </row>
    <row r="1261" spans="3:9" s="54" customFormat="1" hidden="1">
      <c r="C1261" s="341"/>
      <c r="D1261" s="341"/>
      <c r="E1261" s="341"/>
      <c r="I1261" s="341"/>
    </row>
    <row r="1262" spans="3:9" s="54" customFormat="1" hidden="1">
      <c r="C1262" s="341"/>
      <c r="D1262" s="341"/>
      <c r="E1262" s="341"/>
      <c r="I1262" s="341"/>
    </row>
    <row r="1263" spans="3:9" s="54" customFormat="1" hidden="1">
      <c r="C1263" s="341"/>
      <c r="D1263" s="341"/>
      <c r="E1263" s="341"/>
      <c r="I1263" s="341"/>
    </row>
    <row r="1264" spans="3:9" s="54" customFormat="1" hidden="1">
      <c r="C1264" s="341"/>
      <c r="D1264" s="341"/>
      <c r="E1264" s="341"/>
      <c r="I1264" s="341"/>
    </row>
    <row r="1265" spans="3:9" s="54" customFormat="1" hidden="1">
      <c r="C1265" s="341"/>
      <c r="D1265" s="341"/>
      <c r="E1265" s="341"/>
      <c r="I1265" s="341"/>
    </row>
    <row r="1266" spans="3:9" s="54" customFormat="1" hidden="1">
      <c r="C1266" s="341"/>
      <c r="D1266" s="341"/>
      <c r="E1266" s="341"/>
      <c r="I1266" s="341"/>
    </row>
    <row r="1267" spans="3:9" s="54" customFormat="1" hidden="1">
      <c r="C1267" s="341"/>
      <c r="D1267" s="341"/>
      <c r="E1267" s="341"/>
      <c r="I1267" s="341"/>
    </row>
    <row r="1268" spans="3:9" s="54" customFormat="1" hidden="1">
      <c r="C1268" s="341"/>
      <c r="D1268" s="341"/>
      <c r="E1268" s="341"/>
      <c r="I1268" s="341"/>
    </row>
    <row r="1269" spans="3:9" s="54" customFormat="1" hidden="1">
      <c r="C1269" s="341"/>
      <c r="D1269" s="341"/>
      <c r="E1269" s="341"/>
      <c r="I1269" s="341"/>
    </row>
    <row r="1270" spans="3:9" s="54" customFormat="1" hidden="1">
      <c r="C1270" s="341"/>
      <c r="D1270" s="341"/>
      <c r="E1270" s="341"/>
      <c r="I1270" s="341"/>
    </row>
    <row r="1271" spans="3:9" s="54" customFormat="1" hidden="1">
      <c r="C1271" s="341"/>
      <c r="D1271" s="341"/>
      <c r="E1271" s="341"/>
      <c r="I1271" s="341"/>
    </row>
    <row r="1272" spans="3:9" s="54" customFormat="1" hidden="1">
      <c r="C1272" s="341"/>
      <c r="D1272" s="341"/>
      <c r="E1272" s="341"/>
      <c r="I1272" s="341"/>
    </row>
    <row r="1273" spans="3:9" s="54" customFormat="1" hidden="1">
      <c r="C1273" s="341"/>
      <c r="D1273" s="341"/>
      <c r="E1273" s="341"/>
      <c r="I1273" s="341"/>
    </row>
    <row r="1274" spans="3:9" s="54" customFormat="1" hidden="1">
      <c r="C1274" s="341"/>
      <c r="D1274" s="341"/>
      <c r="E1274" s="341"/>
      <c r="I1274" s="341"/>
    </row>
    <row r="1275" spans="3:9" s="54" customFormat="1" hidden="1">
      <c r="C1275" s="341"/>
      <c r="D1275" s="341"/>
      <c r="E1275" s="341"/>
      <c r="I1275" s="341"/>
    </row>
    <row r="1276" spans="3:9" s="54" customFormat="1" hidden="1">
      <c r="C1276" s="341"/>
      <c r="D1276" s="341"/>
      <c r="E1276" s="341"/>
      <c r="I1276" s="341"/>
    </row>
    <row r="1277" spans="3:9" s="54" customFormat="1" hidden="1">
      <c r="C1277" s="341"/>
      <c r="D1277" s="341"/>
      <c r="E1277" s="341"/>
      <c r="I1277" s="341"/>
    </row>
    <row r="1278" spans="3:9" s="54" customFormat="1" hidden="1">
      <c r="C1278" s="341"/>
      <c r="D1278" s="341"/>
      <c r="E1278" s="341"/>
      <c r="I1278" s="341"/>
    </row>
    <row r="1279" spans="3:9" s="54" customFormat="1" hidden="1">
      <c r="C1279" s="341"/>
      <c r="D1279" s="341"/>
      <c r="E1279" s="341"/>
      <c r="I1279" s="341"/>
    </row>
    <row r="1280" spans="3:9" s="54" customFormat="1" hidden="1">
      <c r="C1280" s="341"/>
      <c r="D1280" s="341"/>
      <c r="E1280" s="341"/>
      <c r="I1280" s="341"/>
    </row>
    <row r="1281" spans="3:9" s="54" customFormat="1" hidden="1">
      <c r="C1281" s="341"/>
      <c r="D1281" s="341"/>
      <c r="E1281" s="341"/>
      <c r="I1281" s="341"/>
    </row>
    <row r="1282" spans="3:9" s="54" customFormat="1" hidden="1">
      <c r="C1282" s="341"/>
      <c r="D1282" s="341"/>
      <c r="E1282" s="341"/>
      <c r="I1282" s="341"/>
    </row>
    <row r="1283" spans="3:9" s="54" customFormat="1" hidden="1">
      <c r="C1283" s="341"/>
      <c r="D1283" s="341"/>
      <c r="E1283" s="341"/>
      <c r="I1283" s="341"/>
    </row>
    <row r="1284" spans="3:9" s="54" customFormat="1" hidden="1">
      <c r="C1284" s="341"/>
      <c r="D1284" s="341"/>
      <c r="E1284" s="341"/>
      <c r="I1284" s="341"/>
    </row>
    <row r="1285" spans="3:9" s="54" customFormat="1" hidden="1">
      <c r="C1285" s="341"/>
      <c r="D1285" s="341"/>
      <c r="E1285" s="341"/>
      <c r="I1285" s="341"/>
    </row>
    <row r="1286" spans="3:9" s="54" customFormat="1" hidden="1">
      <c r="C1286" s="341"/>
      <c r="D1286" s="341"/>
      <c r="E1286" s="341"/>
      <c r="I1286" s="341"/>
    </row>
    <row r="1287" spans="3:9" s="54" customFormat="1" hidden="1">
      <c r="C1287" s="341"/>
      <c r="D1287" s="341"/>
      <c r="E1287" s="341"/>
      <c r="I1287" s="341"/>
    </row>
    <row r="1288" spans="3:9" s="54" customFormat="1" hidden="1">
      <c r="C1288" s="341"/>
      <c r="D1288" s="341"/>
      <c r="E1288" s="341"/>
      <c r="I1288" s="341"/>
    </row>
    <row r="1289" spans="3:9" s="54" customFormat="1" hidden="1">
      <c r="C1289" s="341"/>
      <c r="D1289" s="341"/>
      <c r="E1289" s="341"/>
      <c r="I1289" s="341"/>
    </row>
    <row r="1290" spans="3:9" s="54" customFormat="1" hidden="1">
      <c r="C1290" s="341"/>
      <c r="D1290" s="341"/>
      <c r="E1290" s="341"/>
      <c r="I1290" s="341"/>
    </row>
    <row r="1291" spans="3:9" s="54" customFormat="1" hidden="1">
      <c r="C1291" s="341"/>
      <c r="D1291" s="341"/>
      <c r="E1291" s="341"/>
      <c r="I1291" s="341"/>
    </row>
    <row r="1292" spans="3:9" s="54" customFormat="1" hidden="1">
      <c r="C1292" s="341"/>
      <c r="D1292" s="341"/>
      <c r="E1292" s="341"/>
      <c r="I1292" s="341"/>
    </row>
    <row r="1293" spans="3:9" s="54" customFormat="1" hidden="1">
      <c r="C1293" s="341"/>
      <c r="D1293" s="341"/>
      <c r="E1293" s="341"/>
      <c r="I1293" s="341"/>
    </row>
    <row r="1294" spans="3:9" s="54" customFormat="1" hidden="1">
      <c r="C1294" s="341"/>
      <c r="D1294" s="341"/>
      <c r="E1294" s="341"/>
      <c r="I1294" s="341"/>
    </row>
    <row r="1295" spans="3:9" s="54" customFormat="1" hidden="1">
      <c r="C1295" s="341"/>
      <c r="D1295" s="341"/>
      <c r="E1295" s="341"/>
      <c r="I1295" s="341"/>
    </row>
    <row r="1296" spans="3:9" s="54" customFormat="1" hidden="1">
      <c r="C1296" s="341"/>
      <c r="D1296" s="341"/>
      <c r="E1296" s="341"/>
      <c r="I1296" s="341"/>
    </row>
    <row r="1297" spans="3:9" s="54" customFormat="1" hidden="1">
      <c r="C1297" s="341"/>
      <c r="D1297" s="341"/>
      <c r="E1297" s="341"/>
      <c r="I1297" s="341"/>
    </row>
    <row r="1298" spans="3:9" s="54" customFormat="1" hidden="1">
      <c r="C1298" s="341"/>
      <c r="D1298" s="341"/>
      <c r="E1298" s="341"/>
      <c r="I1298" s="341"/>
    </row>
    <row r="1299" spans="3:9" s="54" customFormat="1" hidden="1">
      <c r="C1299" s="341"/>
      <c r="D1299" s="341"/>
      <c r="E1299" s="341"/>
      <c r="I1299" s="341"/>
    </row>
    <row r="1300" spans="3:9" s="54" customFormat="1" hidden="1">
      <c r="C1300" s="341"/>
      <c r="D1300" s="341"/>
      <c r="E1300" s="341"/>
      <c r="I1300" s="341"/>
    </row>
    <row r="1301" spans="3:9" s="54" customFormat="1" hidden="1">
      <c r="C1301" s="341"/>
      <c r="D1301" s="341"/>
      <c r="E1301" s="341"/>
      <c r="I1301" s="341"/>
    </row>
    <row r="1302" spans="3:9" s="54" customFormat="1" hidden="1">
      <c r="C1302" s="341"/>
      <c r="D1302" s="341"/>
      <c r="E1302" s="341"/>
      <c r="I1302" s="341"/>
    </row>
    <row r="1303" spans="3:9" s="54" customFormat="1" hidden="1">
      <c r="C1303" s="341"/>
      <c r="D1303" s="341"/>
      <c r="E1303" s="341"/>
      <c r="I1303" s="341"/>
    </row>
    <row r="1304" spans="3:9" s="54" customFormat="1" hidden="1">
      <c r="C1304" s="341"/>
      <c r="D1304" s="341"/>
      <c r="E1304" s="341"/>
      <c r="I1304" s="341"/>
    </row>
    <row r="1305" spans="3:9" s="54" customFormat="1" hidden="1">
      <c r="C1305" s="341"/>
      <c r="D1305" s="341"/>
      <c r="E1305" s="341"/>
      <c r="I1305" s="341"/>
    </row>
    <row r="1306" spans="3:9" s="54" customFormat="1" hidden="1">
      <c r="C1306" s="341"/>
      <c r="D1306" s="341"/>
      <c r="E1306" s="341"/>
      <c r="I1306" s="341"/>
    </row>
    <row r="1307" spans="3:9" s="54" customFormat="1" hidden="1">
      <c r="C1307" s="341"/>
      <c r="D1307" s="341"/>
      <c r="E1307" s="341"/>
      <c r="I1307" s="341"/>
    </row>
    <row r="1308" spans="3:9" s="54" customFormat="1" hidden="1">
      <c r="C1308" s="341"/>
      <c r="D1308" s="341"/>
      <c r="E1308" s="341"/>
      <c r="I1308" s="341"/>
    </row>
    <row r="1309" spans="3:9" s="54" customFormat="1" hidden="1">
      <c r="C1309" s="341"/>
      <c r="D1309" s="341"/>
      <c r="E1309" s="341"/>
      <c r="I1309" s="341"/>
    </row>
    <row r="1310" spans="3:9" s="54" customFormat="1" hidden="1">
      <c r="C1310" s="341"/>
      <c r="D1310" s="341"/>
      <c r="E1310" s="341"/>
      <c r="I1310" s="341"/>
    </row>
    <row r="1311" spans="3:9" s="54" customFormat="1" hidden="1">
      <c r="C1311" s="341"/>
      <c r="D1311" s="341"/>
      <c r="E1311" s="341"/>
      <c r="I1311" s="341"/>
    </row>
    <row r="1312" spans="3:9" s="54" customFormat="1" hidden="1">
      <c r="C1312" s="341"/>
      <c r="D1312" s="341"/>
      <c r="E1312" s="341"/>
      <c r="I1312" s="341"/>
    </row>
    <row r="1313" spans="3:9" s="54" customFormat="1" hidden="1">
      <c r="C1313" s="341"/>
      <c r="D1313" s="341"/>
      <c r="E1313" s="341"/>
      <c r="I1313" s="341"/>
    </row>
    <row r="1314" spans="3:9" s="54" customFormat="1" hidden="1">
      <c r="C1314" s="341"/>
      <c r="D1314" s="341"/>
      <c r="E1314" s="341"/>
      <c r="I1314" s="341"/>
    </row>
    <row r="1315" spans="3:9" s="54" customFormat="1" hidden="1">
      <c r="C1315" s="341"/>
      <c r="D1315" s="341"/>
      <c r="E1315" s="341"/>
      <c r="I1315" s="341"/>
    </row>
    <row r="1316" spans="3:9" s="54" customFormat="1" hidden="1">
      <c r="C1316" s="341"/>
      <c r="D1316" s="341"/>
      <c r="E1316" s="341"/>
      <c r="I1316" s="341"/>
    </row>
    <row r="1317" spans="3:9" s="54" customFormat="1" hidden="1">
      <c r="C1317" s="341"/>
      <c r="D1317" s="341"/>
      <c r="E1317" s="341"/>
      <c r="I1317" s="341"/>
    </row>
    <row r="1318" spans="3:9" s="54" customFormat="1" hidden="1">
      <c r="C1318" s="341"/>
      <c r="D1318" s="341"/>
      <c r="E1318" s="341"/>
      <c r="I1318" s="341"/>
    </row>
    <row r="1319" spans="3:9" s="54" customFormat="1" hidden="1">
      <c r="C1319" s="341"/>
      <c r="D1319" s="341"/>
      <c r="E1319" s="341"/>
      <c r="I1319" s="341"/>
    </row>
    <row r="1320" spans="3:9" s="54" customFormat="1" hidden="1">
      <c r="C1320" s="341"/>
      <c r="D1320" s="341"/>
      <c r="E1320" s="341"/>
      <c r="I1320" s="341"/>
    </row>
    <row r="1321" spans="3:9" s="54" customFormat="1" hidden="1">
      <c r="C1321" s="341"/>
      <c r="D1321" s="341"/>
      <c r="E1321" s="341"/>
      <c r="I1321" s="341"/>
    </row>
    <row r="1322" spans="3:9" s="54" customFormat="1" hidden="1">
      <c r="C1322" s="341"/>
      <c r="D1322" s="341"/>
      <c r="E1322" s="341"/>
      <c r="I1322" s="341"/>
    </row>
    <row r="1323" spans="3:9" s="54" customFormat="1" hidden="1">
      <c r="C1323" s="341"/>
      <c r="D1323" s="341"/>
      <c r="E1323" s="341"/>
      <c r="I1323" s="341"/>
    </row>
    <row r="1324" spans="3:9" s="54" customFormat="1" hidden="1">
      <c r="C1324" s="341"/>
      <c r="D1324" s="341"/>
      <c r="E1324" s="341"/>
      <c r="I1324" s="341"/>
    </row>
    <row r="1325" spans="3:9" s="54" customFormat="1" hidden="1">
      <c r="C1325" s="341"/>
      <c r="D1325" s="341"/>
      <c r="E1325" s="341"/>
      <c r="I1325" s="341"/>
    </row>
    <row r="1326" spans="3:9" s="54" customFormat="1" hidden="1">
      <c r="C1326" s="341"/>
      <c r="D1326" s="341"/>
      <c r="E1326" s="341"/>
      <c r="I1326" s="341"/>
    </row>
    <row r="1327" spans="3:9" s="54" customFormat="1" hidden="1">
      <c r="C1327" s="341"/>
      <c r="D1327" s="341"/>
      <c r="E1327" s="341"/>
      <c r="I1327" s="341"/>
    </row>
    <row r="1328" spans="3:9" s="54" customFormat="1" hidden="1">
      <c r="C1328" s="341"/>
      <c r="D1328" s="341"/>
      <c r="E1328" s="341"/>
      <c r="I1328" s="341"/>
    </row>
    <row r="1329" spans="3:9" s="54" customFormat="1" hidden="1">
      <c r="C1329" s="341"/>
      <c r="D1329" s="341"/>
      <c r="E1329" s="341"/>
      <c r="I1329" s="341"/>
    </row>
    <row r="1330" spans="3:9" s="54" customFormat="1" hidden="1">
      <c r="C1330" s="341"/>
      <c r="D1330" s="341"/>
      <c r="E1330" s="341"/>
      <c r="I1330" s="341"/>
    </row>
    <row r="1331" spans="3:9" s="54" customFormat="1" hidden="1">
      <c r="C1331" s="341"/>
      <c r="D1331" s="341"/>
      <c r="E1331" s="341"/>
      <c r="I1331" s="341"/>
    </row>
    <row r="1332" spans="3:9" s="54" customFormat="1" hidden="1">
      <c r="C1332" s="341"/>
      <c r="D1332" s="341"/>
      <c r="E1332" s="341"/>
      <c r="I1332" s="341"/>
    </row>
    <row r="1333" spans="3:9" s="54" customFormat="1" hidden="1">
      <c r="C1333" s="341"/>
      <c r="D1333" s="341"/>
      <c r="E1333" s="341"/>
      <c r="I1333" s="341"/>
    </row>
    <row r="1334" spans="3:9" s="54" customFormat="1" hidden="1">
      <c r="C1334" s="341"/>
      <c r="D1334" s="341"/>
      <c r="E1334" s="341"/>
      <c r="I1334" s="341"/>
    </row>
    <row r="1335" spans="3:9" s="54" customFormat="1" hidden="1">
      <c r="C1335" s="341"/>
      <c r="D1335" s="341"/>
      <c r="E1335" s="341"/>
      <c r="I1335" s="341"/>
    </row>
    <row r="1336" spans="3:9" s="54" customFormat="1" hidden="1">
      <c r="C1336" s="341"/>
      <c r="D1336" s="341"/>
      <c r="E1336" s="341"/>
      <c r="I1336" s="341"/>
    </row>
    <row r="1337" spans="3:9" s="54" customFormat="1" hidden="1">
      <c r="C1337" s="341"/>
      <c r="D1337" s="341"/>
      <c r="E1337" s="341"/>
      <c r="I1337" s="341"/>
    </row>
    <row r="1338" spans="3:9" s="54" customFormat="1" hidden="1">
      <c r="C1338" s="341"/>
      <c r="D1338" s="341"/>
      <c r="E1338" s="341"/>
      <c r="I1338" s="341"/>
    </row>
    <row r="1339" spans="3:9" s="54" customFormat="1" hidden="1">
      <c r="C1339" s="341"/>
      <c r="D1339" s="341"/>
      <c r="E1339" s="341"/>
      <c r="I1339" s="341"/>
    </row>
    <row r="1340" spans="3:9" s="54" customFormat="1" hidden="1">
      <c r="C1340" s="341"/>
      <c r="D1340" s="341"/>
      <c r="E1340" s="341"/>
      <c r="I1340" s="341"/>
    </row>
    <row r="1341" spans="3:9" s="54" customFormat="1" hidden="1">
      <c r="C1341" s="341"/>
      <c r="D1341" s="341"/>
      <c r="E1341" s="341"/>
      <c r="I1341" s="341"/>
    </row>
    <row r="1342" spans="3:9" s="54" customFormat="1" hidden="1">
      <c r="C1342" s="341"/>
      <c r="D1342" s="341"/>
      <c r="E1342" s="341"/>
      <c r="I1342" s="341"/>
    </row>
    <row r="1343" spans="3:9" s="54" customFormat="1" hidden="1">
      <c r="C1343" s="341"/>
      <c r="D1343" s="341"/>
      <c r="E1343" s="341"/>
      <c r="I1343" s="341"/>
    </row>
    <row r="1344" spans="3:9" s="54" customFormat="1" hidden="1">
      <c r="C1344" s="341"/>
      <c r="D1344" s="341"/>
      <c r="E1344" s="341"/>
      <c r="I1344" s="341"/>
    </row>
    <row r="1345" spans="3:9" s="54" customFormat="1" hidden="1">
      <c r="C1345" s="341"/>
      <c r="D1345" s="341"/>
      <c r="E1345" s="341"/>
      <c r="I1345" s="341"/>
    </row>
    <row r="1346" spans="3:9" s="54" customFormat="1" hidden="1">
      <c r="C1346" s="341"/>
      <c r="D1346" s="341"/>
      <c r="E1346" s="341"/>
      <c r="I1346" s="341"/>
    </row>
    <row r="1347" spans="3:9" s="54" customFormat="1" hidden="1">
      <c r="C1347" s="341"/>
      <c r="D1347" s="341"/>
      <c r="E1347" s="341"/>
      <c r="I1347" s="341"/>
    </row>
    <row r="1348" spans="3:9" s="54" customFormat="1" hidden="1">
      <c r="C1348" s="341"/>
      <c r="D1348" s="341"/>
      <c r="E1348" s="341"/>
      <c r="I1348" s="341"/>
    </row>
    <row r="1349" spans="3:9" s="54" customFormat="1" hidden="1">
      <c r="C1349" s="341"/>
      <c r="D1349" s="341"/>
      <c r="E1349" s="341"/>
      <c r="I1349" s="341"/>
    </row>
    <row r="1350" spans="3:9" s="54" customFormat="1" hidden="1">
      <c r="C1350" s="341"/>
      <c r="D1350" s="341"/>
      <c r="E1350" s="341"/>
      <c r="I1350" s="341"/>
    </row>
    <row r="1351" spans="3:9" s="54" customFormat="1" hidden="1">
      <c r="C1351" s="341"/>
      <c r="D1351" s="341"/>
      <c r="E1351" s="341"/>
      <c r="I1351" s="341"/>
    </row>
    <row r="1352" spans="3:9" s="54" customFormat="1" hidden="1">
      <c r="C1352" s="341"/>
      <c r="D1352" s="341"/>
      <c r="E1352" s="341"/>
      <c r="I1352" s="341"/>
    </row>
    <row r="1353" spans="3:9" s="54" customFormat="1" hidden="1">
      <c r="C1353" s="341"/>
      <c r="D1353" s="341"/>
      <c r="E1353" s="341"/>
      <c r="I1353" s="341"/>
    </row>
    <row r="1354" spans="3:9" s="54" customFormat="1" hidden="1">
      <c r="C1354" s="341"/>
      <c r="D1354" s="341"/>
      <c r="E1354" s="341"/>
      <c r="I1354" s="341"/>
    </row>
    <row r="1355" spans="3:9" s="54" customFormat="1" hidden="1">
      <c r="C1355" s="341"/>
      <c r="D1355" s="341"/>
      <c r="E1355" s="341"/>
      <c r="I1355" s="341"/>
    </row>
    <row r="1356" spans="3:9" s="54" customFormat="1" hidden="1">
      <c r="C1356" s="341"/>
      <c r="D1356" s="341"/>
      <c r="E1356" s="341"/>
      <c r="I1356" s="341"/>
    </row>
    <row r="1357" spans="3:9" s="54" customFormat="1" hidden="1">
      <c r="C1357" s="341"/>
      <c r="D1357" s="341"/>
      <c r="E1357" s="341"/>
      <c r="I1357" s="341"/>
    </row>
    <row r="1358" spans="3:9" s="54" customFormat="1" hidden="1">
      <c r="C1358" s="341"/>
      <c r="D1358" s="341"/>
      <c r="E1358" s="341"/>
      <c r="I1358" s="341"/>
    </row>
    <row r="1359" spans="3:9" s="54" customFormat="1" hidden="1">
      <c r="C1359" s="341"/>
      <c r="D1359" s="341"/>
      <c r="E1359" s="341"/>
      <c r="I1359" s="341"/>
    </row>
    <row r="1360" spans="3:9" s="54" customFormat="1" hidden="1">
      <c r="C1360" s="341"/>
      <c r="D1360" s="341"/>
      <c r="E1360" s="341"/>
      <c r="I1360" s="341"/>
    </row>
    <row r="1361" spans="3:9" s="54" customFormat="1" hidden="1">
      <c r="C1361" s="341"/>
      <c r="D1361" s="341"/>
      <c r="E1361" s="341"/>
      <c r="I1361" s="341"/>
    </row>
    <row r="1362" spans="3:9" s="54" customFormat="1" hidden="1">
      <c r="C1362" s="341"/>
      <c r="D1362" s="341"/>
      <c r="E1362" s="341"/>
      <c r="I1362" s="341"/>
    </row>
    <row r="1363" spans="3:9" s="54" customFormat="1" hidden="1">
      <c r="C1363" s="341"/>
      <c r="D1363" s="341"/>
      <c r="E1363" s="341"/>
      <c r="I1363" s="341"/>
    </row>
    <row r="1364" spans="3:9" s="54" customFormat="1" hidden="1">
      <c r="C1364" s="341"/>
      <c r="D1364" s="341"/>
      <c r="E1364" s="341"/>
      <c r="I1364" s="341"/>
    </row>
    <row r="1365" spans="3:9" s="54" customFormat="1" hidden="1">
      <c r="C1365" s="341"/>
      <c r="D1365" s="341"/>
      <c r="E1365" s="341"/>
      <c r="I1365" s="341"/>
    </row>
    <row r="1366" spans="3:9" s="54" customFormat="1" hidden="1">
      <c r="C1366" s="341"/>
      <c r="D1366" s="341"/>
      <c r="E1366" s="341"/>
      <c r="I1366" s="341"/>
    </row>
    <row r="1367" spans="3:9" s="54" customFormat="1" hidden="1">
      <c r="C1367" s="341"/>
      <c r="D1367" s="341"/>
      <c r="E1367" s="341"/>
      <c r="I1367" s="341"/>
    </row>
    <row r="1368" spans="3:9" s="54" customFormat="1" hidden="1">
      <c r="C1368" s="341"/>
      <c r="D1368" s="341"/>
      <c r="E1368" s="341"/>
      <c r="I1368" s="341"/>
    </row>
    <row r="1369" spans="3:9" s="54" customFormat="1" hidden="1">
      <c r="C1369" s="341"/>
      <c r="D1369" s="341"/>
      <c r="E1369" s="341"/>
      <c r="I1369" s="341"/>
    </row>
    <row r="1370" spans="3:9" s="54" customFormat="1" hidden="1">
      <c r="C1370" s="341"/>
      <c r="D1370" s="341"/>
      <c r="E1370" s="341"/>
      <c r="I1370" s="341"/>
    </row>
    <row r="1371" spans="3:9" s="54" customFormat="1" hidden="1">
      <c r="C1371" s="341"/>
      <c r="D1371" s="341"/>
      <c r="E1371" s="341"/>
      <c r="I1371" s="341"/>
    </row>
    <row r="1372" spans="3:9" s="54" customFormat="1" hidden="1">
      <c r="C1372" s="341"/>
      <c r="D1372" s="341"/>
      <c r="E1372" s="341"/>
      <c r="I1372" s="341"/>
    </row>
    <row r="1373" spans="3:9" s="54" customFormat="1">
      <c r="C1373" s="341"/>
      <c r="D1373" s="341"/>
      <c r="E1373" s="341"/>
      <c r="I1373" s="341"/>
    </row>
    <row r="1374" spans="3:9" s="54" customFormat="1" hidden="1">
      <c r="C1374" s="341"/>
      <c r="D1374" s="341"/>
      <c r="E1374" s="341"/>
      <c r="I1374" s="341"/>
    </row>
    <row r="1375" spans="3:9" s="54" customFormat="1" hidden="1">
      <c r="C1375" s="341"/>
      <c r="D1375" s="341"/>
      <c r="E1375" s="341"/>
      <c r="I1375" s="341"/>
    </row>
    <row r="1376" spans="3:9" s="54" customFormat="1" hidden="1">
      <c r="C1376" s="341"/>
      <c r="D1376" s="341"/>
      <c r="E1376" s="341"/>
      <c r="I1376" s="341"/>
    </row>
    <row r="1377" spans="2:9" s="54" customFormat="1" hidden="1">
      <c r="C1377" s="341"/>
      <c r="D1377" s="341"/>
      <c r="E1377" s="341"/>
      <c r="I1377" s="341"/>
    </row>
    <row r="1378" spans="2:9" s="54" customFormat="1" hidden="1">
      <c r="C1378" s="341"/>
      <c r="D1378" s="341"/>
      <c r="E1378" s="341"/>
      <c r="I1378" s="341"/>
    </row>
    <row r="1379" spans="2:9" s="54" customFormat="1" hidden="1">
      <c r="C1379" s="341"/>
      <c r="D1379" s="341"/>
      <c r="E1379" s="341"/>
      <c r="I1379" s="341"/>
    </row>
    <row r="1380" spans="2:9" s="54" customFormat="1" hidden="1">
      <c r="C1380" s="341"/>
      <c r="D1380" s="341"/>
      <c r="E1380" s="341"/>
      <c r="I1380" s="341"/>
    </row>
    <row r="1381" spans="2:9" s="54" customFormat="1" hidden="1">
      <c r="C1381" s="341"/>
      <c r="D1381" s="341"/>
      <c r="E1381" s="341"/>
      <c r="I1381" s="341"/>
    </row>
    <row r="1382" spans="2:9" s="54" customFormat="1" hidden="1">
      <c r="C1382" s="341"/>
      <c r="D1382" s="341"/>
      <c r="E1382" s="341"/>
      <c r="I1382" s="341"/>
    </row>
    <row r="1383" spans="2:9" s="54" customFormat="1" hidden="1">
      <c r="C1383" s="341"/>
      <c r="D1383" s="341"/>
      <c r="E1383" s="341"/>
      <c r="I1383" s="341"/>
    </row>
    <row r="1384" spans="2:9" s="54" customFormat="1" hidden="1">
      <c r="C1384" s="341"/>
      <c r="D1384" s="341"/>
      <c r="E1384" s="341"/>
      <c r="I1384" s="341"/>
    </row>
    <row r="1385" spans="2:9" s="54" customFormat="1" hidden="1">
      <c r="C1385" s="341"/>
      <c r="D1385" s="341"/>
      <c r="E1385" s="341"/>
      <c r="I1385" s="341"/>
    </row>
    <row r="1386" spans="2:9" hidden="1">
      <c r="B1386" s="54"/>
      <c r="C1386" s="341"/>
      <c r="D1386" s="341"/>
      <c r="E1386" s="341"/>
      <c r="F1386" s="54"/>
      <c r="G1386" s="54"/>
      <c r="H1386" s="54"/>
      <c r="I1386" s="341"/>
    </row>
    <row r="1387" spans="2:9" hidden="1">
      <c r="B1387" s="54"/>
      <c r="C1387" s="341"/>
      <c r="D1387" s="341"/>
      <c r="E1387" s="341"/>
      <c r="F1387" s="54"/>
      <c r="G1387" s="54"/>
      <c r="H1387" s="54"/>
      <c r="I1387" s="341"/>
    </row>
    <row r="1388" spans="2:9" hidden="1"/>
    <row r="1389" spans="2:9" hidden="1"/>
    <row r="1390" spans="2:9" hidden="1"/>
    <row r="1391" spans="2:9" hidden="1"/>
    <row r="1392" spans="2:9" hidden="1"/>
    <row r="1393" hidden="1"/>
    <row r="1394"/>
    <row r="1395"/>
    <row r="1396"/>
  </sheetData>
  <mergeCells count="14">
    <mergeCell ref="B218:I218"/>
    <mergeCell ref="B229:I229"/>
    <mergeCell ref="B5:I5"/>
    <mergeCell ref="B9:I9"/>
    <mergeCell ref="B6:I6"/>
    <mergeCell ref="C7:E7"/>
    <mergeCell ref="B7:B8"/>
    <mergeCell ref="B223:I223"/>
    <mergeCell ref="B59:I59"/>
    <mergeCell ref="B150:I150"/>
    <mergeCell ref="B173:I173"/>
    <mergeCell ref="B190:I190"/>
    <mergeCell ref="B202:I202"/>
    <mergeCell ref="I7:I8"/>
  </mergeCells>
  <phoneticPr fontId="32" type="noConversion"/>
  <printOptions horizontalCentered="1" verticalCentered="1"/>
  <pageMargins left="0" right="0" top="0" bottom="0" header="0" footer="0.39370078740157483"/>
  <pageSetup paperSize="9" scale="32" orientation="portrait" r:id="rId1"/>
  <headerFooter alignWithMargins="0">
    <oddFooter>&amp;C&amp;12 16</oddFooter>
  </headerFooter>
  <ignoredErrors>
    <ignoredError sqref="F107:G108 G163:G164 F119:G125 F126 G220:G222 G226:G227 G224 G135" twoDigitTextYear="1"/>
    <ignoredError sqref="F43:H45 F46 H46:H47 H11:H20 H28:H29 H21:H25" numberStoredAsText="1"/>
    <ignoredError sqref="G46:G47 F47" twoDigitTextYear="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Q1167"/>
  <sheetViews>
    <sheetView zoomScale="75" zoomScaleNormal="75" workbookViewId="0">
      <selection activeCell="B60" sqref="B60"/>
    </sheetView>
  </sheetViews>
  <sheetFormatPr baseColWidth="10" defaultRowHeight="12.75" zeroHeight="1"/>
  <cols>
    <col min="2" max="2" width="24.42578125" customWidth="1"/>
    <col min="3" max="10" width="12.7109375" customWidth="1"/>
    <col min="11" max="11" width="14.85546875" customWidth="1"/>
    <col min="12" max="14" width="12.7109375" customWidth="1"/>
  </cols>
  <sheetData>
    <row r="1" spans="1:43" s="32" customFormat="1" ht="15.75" customHeight="1">
      <c r="A1" s="54"/>
      <c r="B1" s="2"/>
      <c r="C1" s="344"/>
      <c r="D1" s="344"/>
      <c r="E1" s="343"/>
      <c r="F1" s="1"/>
      <c r="G1" s="1"/>
      <c r="H1" s="2"/>
      <c r="I1" s="342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</row>
    <row r="2" spans="1:43" s="31" customFormat="1" ht="20.25" customHeight="1">
      <c r="A2" s="56"/>
      <c r="B2" s="4"/>
      <c r="C2" s="345"/>
      <c r="D2" s="345"/>
      <c r="E2" s="345"/>
      <c r="F2" s="4"/>
      <c r="G2" s="4"/>
      <c r="H2" s="4"/>
      <c r="I2" s="345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43" s="31" customFormat="1">
      <c r="A3" s="56"/>
      <c r="B3" s="4"/>
      <c r="C3" s="345"/>
      <c r="D3" s="345"/>
      <c r="E3" s="345"/>
      <c r="F3" s="4"/>
      <c r="G3" s="4"/>
      <c r="H3" s="4"/>
      <c r="I3" s="345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s="31" customFormat="1" ht="48.75" customHeight="1">
      <c r="A4" s="56"/>
      <c r="B4" s="4"/>
      <c r="C4" s="345"/>
      <c r="D4" s="345"/>
      <c r="E4" s="345"/>
      <c r="F4" s="4"/>
      <c r="G4" s="4"/>
      <c r="H4" s="4"/>
      <c r="I4" s="345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</row>
    <row r="5" spans="1:43" s="31" customFormat="1" ht="55.5" customHeight="1">
      <c r="A5" s="56"/>
      <c r="B5" s="1250" t="s">
        <v>261</v>
      </c>
      <c r="C5" s="1250"/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250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</row>
    <row r="6" spans="1:43" s="32" customFormat="1" ht="24.95" customHeight="1">
      <c r="A6" s="54"/>
      <c r="B6" s="1250" t="s">
        <v>543</v>
      </c>
      <c r="C6" s="1250"/>
      <c r="D6" s="1250"/>
      <c r="E6" s="1250"/>
      <c r="F6" s="1250"/>
      <c r="G6" s="1250"/>
      <c r="H6" s="1250"/>
      <c r="I6" s="1250"/>
      <c r="J6" s="1250"/>
      <c r="K6" s="1250"/>
      <c r="L6" s="1250"/>
      <c r="M6" s="1250"/>
      <c r="N6" s="1250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</row>
    <row r="7" spans="1:43" s="32" customFormat="1" ht="24.95" customHeight="1">
      <c r="A7" s="54"/>
      <c r="B7" s="990" t="s">
        <v>127</v>
      </c>
      <c r="C7" s="991" t="s">
        <v>14</v>
      </c>
      <c r="D7" s="991" t="s">
        <v>12</v>
      </c>
      <c r="E7" s="991" t="s">
        <v>13</v>
      </c>
      <c r="F7" s="991" t="s">
        <v>16</v>
      </c>
      <c r="G7" s="991" t="s">
        <v>17</v>
      </c>
      <c r="H7" s="990" t="s">
        <v>15</v>
      </c>
      <c r="I7" s="991" t="s">
        <v>537</v>
      </c>
      <c r="J7" s="991" t="s">
        <v>538</v>
      </c>
      <c r="K7" s="991" t="s">
        <v>539</v>
      </c>
      <c r="L7" s="991" t="s">
        <v>540</v>
      </c>
      <c r="M7" s="991" t="s">
        <v>541</v>
      </c>
      <c r="N7" s="990" t="s">
        <v>542</v>
      </c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</row>
    <row r="8" spans="1:43" s="32" customFormat="1" ht="24.95" customHeight="1">
      <c r="A8" s="54"/>
      <c r="B8" s="839" t="s">
        <v>41</v>
      </c>
      <c r="C8" s="952">
        <v>5</v>
      </c>
      <c r="D8" s="952">
        <v>6</v>
      </c>
      <c r="E8" s="952">
        <v>5</v>
      </c>
      <c r="F8" s="952">
        <v>5</v>
      </c>
      <c r="G8" s="952">
        <v>6</v>
      </c>
      <c r="H8" s="952">
        <v>6</v>
      </c>
      <c r="I8" s="952">
        <v>7</v>
      </c>
      <c r="J8" s="952">
        <v>7</v>
      </c>
      <c r="K8" s="952">
        <v>9</v>
      </c>
      <c r="L8" s="952">
        <v>11</v>
      </c>
      <c r="M8" s="952">
        <v>9</v>
      </c>
      <c r="N8" s="952">
        <v>9</v>
      </c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</row>
    <row r="9" spans="1:43" s="32" customFormat="1" ht="24.95" customHeight="1">
      <c r="A9" s="54"/>
      <c r="B9" s="839" t="s">
        <v>267</v>
      </c>
      <c r="C9" s="952">
        <v>3</v>
      </c>
      <c r="D9" s="952">
        <v>3</v>
      </c>
      <c r="E9" s="952">
        <v>3</v>
      </c>
      <c r="F9" s="952">
        <v>3</v>
      </c>
      <c r="G9" s="952">
        <v>3</v>
      </c>
      <c r="H9" s="952">
        <v>2</v>
      </c>
      <c r="I9" s="952">
        <v>3</v>
      </c>
      <c r="J9" s="952">
        <v>2</v>
      </c>
      <c r="K9" s="952">
        <v>1</v>
      </c>
      <c r="L9" s="952">
        <v>2</v>
      </c>
      <c r="M9" s="952">
        <v>2</v>
      </c>
      <c r="N9" s="952">
        <v>2</v>
      </c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</row>
    <row r="10" spans="1:43" s="32" customFormat="1" ht="24.95" customHeight="1">
      <c r="A10" s="54"/>
      <c r="B10" s="839" t="s">
        <v>48</v>
      </c>
      <c r="C10" s="952">
        <v>1</v>
      </c>
      <c r="D10" s="952">
        <v>2</v>
      </c>
      <c r="E10" s="952">
        <v>2</v>
      </c>
      <c r="F10" s="952">
        <v>2</v>
      </c>
      <c r="G10" s="952">
        <v>2</v>
      </c>
      <c r="H10" s="952">
        <v>2</v>
      </c>
      <c r="I10" s="952">
        <v>2</v>
      </c>
      <c r="J10" s="952">
        <v>2</v>
      </c>
      <c r="K10" s="952">
        <v>3</v>
      </c>
      <c r="L10" s="952">
        <v>3</v>
      </c>
      <c r="M10" s="952">
        <v>3</v>
      </c>
      <c r="N10" s="952">
        <v>4</v>
      </c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</row>
    <row r="11" spans="1:43" s="32" customFormat="1" ht="24.95" customHeight="1">
      <c r="A11" s="54"/>
      <c r="B11" s="839" t="s">
        <v>176</v>
      </c>
      <c r="C11" s="952">
        <v>2</v>
      </c>
      <c r="D11" s="952">
        <v>2</v>
      </c>
      <c r="E11" s="952">
        <v>2</v>
      </c>
      <c r="F11" s="952">
        <v>2</v>
      </c>
      <c r="G11" s="952">
        <v>2</v>
      </c>
      <c r="H11" s="952">
        <v>2</v>
      </c>
      <c r="I11" s="952">
        <v>2</v>
      </c>
      <c r="J11" s="952">
        <v>2</v>
      </c>
      <c r="K11" s="952">
        <v>2</v>
      </c>
      <c r="L11" s="952">
        <v>2</v>
      </c>
      <c r="M11" s="952">
        <v>2</v>
      </c>
      <c r="N11" s="952">
        <v>2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</row>
    <row r="12" spans="1:43" s="32" customFormat="1" ht="24.95" customHeight="1">
      <c r="A12" s="54"/>
      <c r="B12" s="839" t="s">
        <v>200</v>
      </c>
      <c r="C12" s="952"/>
      <c r="D12" s="952"/>
      <c r="E12" s="952"/>
      <c r="F12" s="952"/>
      <c r="G12" s="952"/>
      <c r="H12" s="952"/>
      <c r="I12" s="952"/>
      <c r="J12" s="952"/>
      <c r="K12" s="952"/>
      <c r="L12" s="952"/>
      <c r="M12" s="952"/>
      <c r="N12" s="952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</row>
    <row r="13" spans="1:43" s="32" customFormat="1" ht="24.95" customHeight="1">
      <c r="A13" s="54"/>
      <c r="B13" s="839" t="s">
        <v>49</v>
      </c>
      <c r="C13" s="952">
        <v>11</v>
      </c>
      <c r="D13" s="952">
        <v>10</v>
      </c>
      <c r="E13" s="952">
        <v>11</v>
      </c>
      <c r="F13" s="952">
        <v>11</v>
      </c>
      <c r="G13" s="952">
        <v>11</v>
      </c>
      <c r="H13" s="952">
        <v>9</v>
      </c>
      <c r="I13" s="952">
        <v>9</v>
      </c>
      <c r="J13" s="952">
        <v>9</v>
      </c>
      <c r="K13" s="952">
        <v>10</v>
      </c>
      <c r="L13" s="952">
        <v>12</v>
      </c>
      <c r="M13" s="952">
        <v>11</v>
      </c>
      <c r="N13" s="952">
        <v>10</v>
      </c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</row>
    <row r="14" spans="1:43" s="32" customFormat="1" ht="24.95" customHeight="1">
      <c r="A14" s="54"/>
      <c r="B14" s="839" t="s">
        <v>42</v>
      </c>
      <c r="C14" s="952">
        <v>53</v>
      </c>
      <c r="D14" s="952">
        <v>56</v>
      </c>
      <c r="E14" s="952">
        <v>57</v>
      </c>
      <c r="F14" s="952">
        <v>57</v>
      </c>
      <c r="G14" s="952">
        <v>57</v>
      </c>
      <c r="H14" s="952">
        <v>56</v>
      </c>
      <c r="I14" s="952">
        <v>57</v>
      </c>
      <c r="J14" s="952">
        <v>57</v>
      </c>
      <c r="K14" s="952">
        <v>60</v>
      </c>
      <c r="L14" s="952">
        <v>64</v>
      </c>
      <c r="M14" s="952">
        <v>64</v>
      </c>
      <c r="N14" s="952">
        <v>65</v>
      </c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</row>
    <row r="15" spans="1:43" s="32" customFormat="1" ht="24.95" customHeight="1">
      <c r="A15" s="54"/>
      <c r="B15" s="839" t="s">
        <v>185</v>
      </c>
      <c r="C15" s="952"/>
      <c r="D15" s="952"/>
      <c r="E15" s="952"/>
      <c r="F15" s="952"/>
      <c r="G15" s="952"/>
      <c r="H15" s="952"/>
      <c r="I15" s="952"/>
      <c r="J15" s="952"/>
      <c r="K15" s="952"/>
      <c r="L15" s="952"/>
      <c r="M15" s="952">
        <v>1</v>
      </c>
      <c r="N15" s="952">
        <v>1</v>
      </c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</row>
    <row r="16" spans="1:43" s="32" customFormat="1" ht="24.95" customHeight="1">
      <c r="A16" s="54"/>
      <c r="B16" s="839" t="s">
        <v>124</v>
      </c>
      <c r="C16" s="952">
        <v>6</v>
      </c>
      <c r="D16" s="952">
        <v>6</v>
      </c>
      <c r="E16" s="952">
        <v>6</v>
      </c>
      <c r="F16" s="952">
        <v>6</v>
      </c>
      <c r="G16" s="952">
        <v>6</v>
      </c>
      <c r="H16" s="952">
        <v>6</v>
      </c>
      <c r="I16" s="952">
        <v>6</v>
      </c>
      <c r="J16" s="952">
        <v>6</v>
      </c>
      <c r="K16" s="952">
        <v>6</v>
      </c>
      <c r="L16" s="952">
        <v>6</v>
      </c>
      <c r="M16" s="952">
        <v>6</v>
      </c>
      <c r="N16" s="952">
        <v>6</v>
      </c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</row>
    <row r="17" spans="1:29" s="32" customFormat="1" ht="24.95" customHeight="1">
      <c r="A17" s="54"/>
      <c r="B17" s="839" t="s">
        <v>110</v>
      </c>
      <c r="C17" s="952">
        <v>3</v>
      </c>
      <c r="D17" s="952">
        <v>3</v>
      </c>
      <c r="E17" s="952">
        <v>3</v>
      </c>
      <c r="F17" s="952">
        <v>3</v>
      </c>
      <c r="G17" s="952">
        <v>3</v>
      </c>
      <c r="H17" s="952">
        <v>3</v>
      </c>
      <c r="I17" s="952">
        <v>3</v>
      </c>
      <c r="J17" s="952">
        <v>3</v>
      </c>
      <c r="K17" s="952">
        <v>3</v>
      </c>
      <c r="L17" s="952">
        <v>3</v>
      </c>
      <c r="M17" s="952">
        <v>3</v>
      </c>
      <c r="N17" s="952">
        <v>3</v>
      </c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</row>
    <row r="18" spans="1:29" s="32" customFormat="1" ht="24.95" customHeight="1">
      <c r="A18" s="54"/>
      <c r="B18" s="839" t="s">
        <v>202</v>
      </c>
      <c r="C18" s="952"/>
      <c r="D18" s="952"/>
      <c r="E18" s="952"/>
      <c r="F18" s="952"/>
      <c r="G18" s="952"/>
      <c r="H18" s="952"/>
      <c r="I18" s="952"/>
      <c r="J18" s="952"/>
      <c r="K18" s="952"/>
      <c r="L18" s="952"/>
      <c r="M18" s="952"/>
      <c r="N18" s="952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</row>
    <row r="19" spans="1:29" s="32" customFormat="1" ht="24.95" customHeight="1">
      <c r="A19" s="54"/>
      <c r="B19" s="839" t="s">
        <v>262</v>
      </c>
      <c r="C19" s="952"/>
      <c r="D19" s="952"/>
      <c r="E19" s="952"/>
      <c r="F19" s="952"/>
      <c r="G19" s="952"/>
      <c r="H19" s="952">
        <v>1</v>
      </c>
      <c r="I19" s="952">
        <v>1</v>
      </c>
      <c r="J19" s="952">
        <v>1</v>
      </c>
      <c r="K19" s="952">
        <v>1</v>
      </c>
      <c r="L19" s="952">
        <v>1</v>
      </c>
      <c r="M19" s="952">
        <v>1</v>
      </c>
      <c r="N19" s="952">
        <v>1</v>
      </c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</row>
    <row r="20" spans="1:29" s="32" customFormat="1" ht="24.95" customHeight="1">
      <c r="A20" s="54"/>
      <c r="B20" s="839" t="s">
        <v>236</v>
      </c>
      <c r="C20" s="952"/>
      <c r="D20" s="952"/>
      <c r="E20" s="952"/>
      <c r="F20" s="952"/>
      <c r="G20" s="952"/>
      <c r="H20" s="952"/>
      <c r="I20" s="952">
        <v>1</v>
      </c>
      <c r="J20" s="952">
        <v>2</v>
      </c>
      <c r="K20" s="952">
        <v>1</v>
      </c>
      <c r="L20" s="952">
        <v>1</v>
      </c>
      <c r="M20" s="952">
        <v>1</v>
      </c>
      <c r="N20" s="952">
        <v>1</v>
      </c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</row>
    <row r="21" spans="1:29" s="32" customFormat="1" ht="24.95" customHeight="1">
      <c r="A21" s="54"/>
      <c r="B21" s="839" t="s">
        <v>284</v>
      </c>
      <c r="C21" s="952">
        <v>1</v>
      </c>
      <c r="D21" s="952">
        <v>1</v>
      </c>
      <c r="E21" s="952">
        <v>1</v>
      </c>
      <c r="F21" s="952">
        <v>1</v>
      </c>
      <c r="G21" s="952">
        <v>1</v>
      </c>
      <c r="H21" s="952">
        <v>1</v>
      </c>
      <c r="I21" s="952"/>
      <c r="J21" s="952"/>
      <c r="K21" s="952"/>
      <c r="L21" s="952"/>
      <c r="M21" s="952"/>
      <c r="N21" s="952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</row>
    <row r="22" spans="1:29" s="32" customFormat="1" ht="24.95" customHeight="1">
      <c r="A22" s="54"/>
      <c r="B22" s="839" t="s">
        <v>266</v>
      </c>
      <c r="C22" s="952"/>
      <c r="D22" s="952"/>
      <c r="E22" s="952"/>
      <c r="F22" s="952"/>
      <c r="G22" s="952"/>
      <c r="H22" s="952"/>
      <c r="I22" s="952"/>
      <c r="J22" s="952"/>
      <c r="K22" s="952"/>
      <c r="L22" s="952"/>
      <c r="M22" s="952"/>
      <c r="N22" s="952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</row>
    <row r="23" spans="1:29" s="32" customFormat="1" ht="24.95" customHeight="1">
      <c r="A23" s="54"/>
      <c r="B23" s="839" t="s">
        <v>46</v>
      </c>
      <c r="C23" s="952">
        <v>27</v>
      </c>
      <c r="D23" s="952">
        <v>26</v>
      </c>
      <c r="E23" s="952">
        <v>26</v>
      </c>
      <c r="F23" s="952">
        <v>26</v>
      </c>
      <c r="G23" s="952">
        <v>27</v>
      </c>
      <c r="H23" s="952">
        <v>29</v>
      </c>
      <c r="I23" s="952">
        <v>28</v>
      </c>
      <c r="J23" s="952">
        <v>28</v>
      </c>
      <c r="K23" s="952">
        <v>26</v>
      </c>
      <c r="L23" s="952">
        <v>26</v>
      </c>
      <c r="M23" s="952">
        <v>26</v>
      </c>
      <c r="N23" s="952">
        <v>25</v>
      </c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</row>
    <row r="24" spans="1:29" s="32" customFormat="1" ht="24.95" customHeight="1">
      <c r="A24" s="54"/>
      <c r="B24" s="839" t="s">
        <v>45</v>
      </c>
      <c r="C24" s="952">
        <v>8</v>
      </c>
      <c r="D24" s="952">
        <v>8</v>
      </c>
      <c r="E24" s="952">
        <v>8</v>
      </c>
      <c r="F24" s="952">
        <v>8</v>
      </c>
      <c r="G24" s="952">
        <v>10</v>
      </c>
      <c r="H24" s="952">
        <v>10</v>
      </c>
      <c r="I24" s="952">
        <v>10</v>
      </c>
      <c r="J24" s="952">
        <v>10</v>
      </c>
      <c r="K24" s="952">
        <v>10</v>
      </c>
      <c r="L24" s="952">
        <v>10</v>
      </c>
      <c r="M24" s="952">
        <v>10</v>
      </c>
      <c r="N24" s="952">
        <v>11</v>
      </c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</row>
    <row r="25" spans="1:29" s="32" customFormat="1" ht="24.95" customHeight="1">
      <c r="A25" s="54"/>
      <c r="B25" s="839" t="s">
        <v>58</v>
      </c>
      <c r="C25" s="952">
        <v>25</v>
      </c>
      <c r="D25" s="952">
        <v>25</v>
      </c>
      <c r="E25" s="952">
        <v>24</v>
      </c>
      <c r="F25" s="952">
        <v>24</v>
      </c>
      <c r="G25" s="952">
        <v>25</v>
      </c>
      <c r="H25" s="952">
        <v>22</v>
      </c>
      <c r="I25" s="952">
        <v>22</v>
      </c>
      <c r="J25" s="952">
        <v>22</v>
      </c>
      <c r="K25" s="952">
        <v>24</v>
      </c>
      <c r="L25" s="952">
        <v>26</v>
      </c>
      <c r="M25" s="952">
        <v>25</v>
      </c>
      <c r="N25" s="952">
        <v>24</v>
      </c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</row>
    <row r="26" spans="1:29" s="32" customFormat="1" ht="24.95" customHeight="1">
      <c r="A26" s="54"/>
      <c r="B26" s="839" t="s">
        <v>154</v>
      </c>
      <c r="C26" s="952">
        <v>10</v>
      </c>
      <c r="D26" s="952">
        <v>10</v>
      </c>
      <c r="E26" s="952">
        <v>10</v>
      </c>
      <c r="F26" s="952">
        <v>10</v>
      </c>
      <c r="G26" s="952">
        <v>12</v>
      </c>
      <c r="H26" s="952">
        <v>11</v>
      </c>
      <c r="I26" s="952">
        <v>11</v>
      </c>
      <c r="J26" s="952">
        <v>2</v>
      </c>
      <c r="K26" s="952">
        <v>13</v>
      </c>
      <c r="L26" s="952">
        <v>12</v>
      </c>
      <c r="M26" s="952">
        <v>13</v>
      </c>
      <c r="N26" s="952">
        <v>13</v>
      </c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</row>
    <row r="27" spans="1:29" s="32" customFormat="1" ht="24.95" customHeight="1">
      <c r="A27" s="54"/>
      <c r="B27" s="839" t="s">
        <v>237</v>
      </c>
      <c r="C27" s="952"/>
      <c r="D27" s="952"/>
      <c r="E27" s="952"/>
      <c r="F27" s="952"/>
      <c r="G27" s="952"/>
      <c r="H27" s="952"/>
      <c r="I27" s="952"/>
      <c r="J27" s="952"/>
      <c r="K27" s="952"/>
      <c r="L27" s="952"/>
      <c r="M27" s="952"/>
      <c r="N27" s="952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</row>
    <row r="28" spans="1:29" s="32" customFormat="1" ht="24.95" customHeight="1">
      <c r="A28" s="54"/>
      <c r="B28" s="839" t="s">
        <v>238</v>
      </c>
      <c r="C28" s="952"/>
      <c r="D28" s="952"/>
      <c r="E28" s="952"/>
      <c r="F28" s="952"/>
      <c r="G28" s="952"/>
      <c r="H28" s="952"/>
      <c r="I28" s="952"/>
      <c r="J28" s="952"/>
      <c r="K28" s="952"/>
      <c r="L28" s="952"/>
      <c r="M28" s="952"/>
      <c r="N28" s="952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</row>
    <row r="29" spans="1:29" s="32" customFormat="1" ht="24.95" customHeight="1">
      <c r="A29" s="54"/>
      <c r="B29" s="839" t="s">
        <v>199</v>
      </c>
      <c r="C29" s="952"/>
      <c r="D29" s="952"/>
      <c r="E29" s="952"/>
      <c r="F29" s="952"/>
      <c r="G29" s="952"/>
      <c r="H29" s="952"/>
      <c r="I29" s="952"/>
      <c r="J29" s="952"/>
      <c r="K29" s="952"/>
      <c r="L29" s="952"/>
      <c r="M29" s="952"/>
      <c r="N29" s="952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</row>
    <row r="30" spans="1:29" s="32" customFormat="1" ht="24.95" customHeight="1">
      <c r="A30" s="54"/>
      <c r="B30" s="839" t="s">
        <v>50</v>
      </c>
      <c r="C30" s="952">
        <v>3</v>
      </c>
      <c r="D30" s="952">
        <v>2</v>
      </c>
      <c r="E30" s="952">
        <v>2</v>
      </c>
      <c r="F30" s="952">
        <v>2</v>
      </c>
      <c r="G30" s="952">
        <v>3</v>
      </c>
      <c r="H30" s="952">
        <v>1</v>
      </c>
      <c r="I30" s="952">
        <v>1</v>
      </c>
      <c r="J30" s="952">
        <v>1</v>
      </c>
      <c r="K30" s="952">
        <v>3</v>
      </c>
      <c r="L30" s="952">
        <v>3</v>
      </c>
      <c r="M30" s="952">
        <v>1</v>
      </c>
      <c r="N30" s="952">
        <v>1</v>
      </c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</row>
    <row r="31" spans="1:29" s="32" customFormat="1" ht="24.95" customHeight="1">
      <c r="A31" s="54"/>
      <c r="B31" s="839" t="s">
        <v>39</v>
      </c>
      <c r="C31" s="952">
        <v>20</v>
      </c>
      <c r="D31" s="952">
        <v>21</v>
      </c>
      <c r="E31" s="952">
        <v>19</v>
      </c>
      <c r="F31" s="952">
        <v>19</v>
      </c>
      <c r="G31" s="952">
        <v>18</v>
      </c>
      <c r="H31" s="952">
        <v>21</v>
      </c>
      <c r="I31" s="952">
        <v>18</v>
      </c>
      <c r="J31" s="952">
        <v>18</v>
      </c>
      <c r="K31" s="952">
        <v>18</v>
      </c>
      <c r="L31" s="952">
        <v>19</v>
      </c>
      <c r="M31" s="952">
        <v>19</v>
      </c>
      <c r="N31" s="952">
        <v>18</v>
      </c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</row>
    <row r="32" spans="1:29" s="32" customFormat="1" ht="24.95" customHeight="1">
      <c r="A32" s="54"/>
      <c r="B32" s="839" t="s">
        <v>283</v>
      </c>
      <c r="C32" s="952"/>
      <c r="D32" s="952"/>
      <c r="E32" s="952"/>
      <c r="F32" s="952"/>
      <c r="G32" s="952"/>
      <c r="H32" s="952"/>
      <c r="I32" s="952"/>
      <c r="J32" s="952"/>
      <c r="K32" s="952"/>
      <c r="L32" s="952"/>
      <c r="M32" s="952"/>
      <c r="N32" s="952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</row>
    <row r="33" spans="1:29" s="32" customFormat="1" ht="24.95" customHeight="1">
      <c r="A33" s="54"/>
      <c r="B33" s="839" t="s">
        <v>8</v>
      </c>
      <c r="C33" s="952">
        <v>21</v>
      </c>
      <c r="D33" s="952">
        <v>20</v>
      </c>
      <c r="E33" s="952">
        <v>22</v>
      </c>
      <c r="F33" s="952">
        <v>22</v>
      </c>
      <c r="G33" s="952">
        <v>21</v>
      </c>
      <c r="H33" s="952">
        <v>19</v>
      </c>
      <c r="I33" s="952">
        <v>17</v>
      </c>
      <c r="J33" s="952">
        <v>17</v>
      </c>
      <c r="K33" s="952">
        <v>19</v>
      </c>
      <c r="L33" s="952">
        <v>18</v>
      </c>
      <c r="M33" s="952">
        <v>18</v>
      </c>
      <c r="N33" s="952">
        <v>20</v>
      </c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</row>
    <row r="34" spans="1:29" s="32" customFormat="1" ht="24.95" customHeight="1">
      <c r="A34" s="54"/>
      <c r="B34" s="839" t="s">
        <v>204</v>
      </c>
      <c r="C34" s="952"/>
      <c r="D34" s="952"/>
      <c r="E34" s="952"/>
      <c r="F34" s="952"/>
      <c r="G34" s="952"/>
      <c r="H34" s="952"/>
      <c r="I34" s="952"/>
      <c r="J34" s="952"/>
      <c r="K34" s="952"/>
      <c r="L34" s="952"/>
      <c r="M34" s="952"/>
      <c r="N34" s="952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</row>
    <row r="35" spans="1:29" s="32" customFormat="1" ht="24.95" customHeight="1">
      <c r="A35" s="54"/>
      <c r="B35" s="839" t="s">
        <v>201</v>
      </c>
      <c r="C35" s="952"/>
      <c r="D35" s="952"/>
      <c r="E35" s="952"/>
      <c r="F35" s="952"/>
      <c r="G35" s="952"/>
      <c r="H35" s="952"/>
      <c r="I35" s="952"/>
      <c r="J35" s="952"/>
      <c r="K35" s="952"/>
      <c r="L35" s="952"/>
      <c r="M35" s="952"/>
      <c r="N35" s="952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</row>
    <row r="36" spans="1:29" s="32" customFormat="1" ht="24.95" customHeight="1">
      <c r="A36" s="54"/>
      <c r="B36" s="839" t="s">
        <v>116</v>
      </c>
      <c r="C36" s="952">
        <v>33</v>
      </c>
      <c r="D36" s="952">
        <v>34</v>
      </c>
      <c r="E36" s="952">
        <v>33</v>
      </c>
      <c r="F36" s="952">
        <v>33</v>
      </c>
      <c r="G36" s="952">
        <v>32</v>
      </c>
      <c r="H36" s="952">
        <v>29</v>
      </c>
      <c r="I36" s="952">
        <v>30</v>
      </c>
      <c r="J36" s="952">
        <v>29</v>
      </c>
      <c r="K36" s="952">
        <v>29</v>
      </c>
      <c r="L36" s="952">
        <v>27</v>
      </c>
      <c r="M36" s="952">
        <v>27</v>
      </c>
      <c r="N36" s="952">
        <v>27</v>
      </c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</row>
    <row r="37" spans="1:29" s="32" customFormat="1" ht="24.95" customHeight="1">
      <c r="A37" s="54"/>
      <c r="B37" s="839" t="s">
        <v>51</v>
      </c>
      <c r="C37" s="952">
        <v>14</v>
      </c>
      <c r="D37" s="952">
        <v>11</v>
      </c>
      <c r="E37" s="952">
        <v>13</v>
      </c>
      <c r="F37" s="952">
        <v>13</v>
      </c>
      <c r="G37" s="952">
        <v>13</v>
      </c>
      <c r="H37" s="952">
        <v>14</v>
      </c>
      <c r="I37" s="952">
        <v>13</v>
      </c>
      <c r="J37" s="952">
        <v>13</v>
      </c>
      <c r="K37" s="952">
        <v>12</v>
      </c>
      <c r="L37" s="952">
        <v>12</v>
      </c>
      <c r="M37" s="952">
        <v>12</v>
      </c>
      <c r="N37" s="952">
        <v>13</v>
      </c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</row>
    <row r="38" spans="1:29" s="32" customFormat="1" ht="24.95" customHeight="1">
      <c r="A38" s="54"/>
      <c r="B38" s="839" t="s">
        <v>282</v>
      </c>
      <c r="C38" s="952">
        <v>0</v>
      </c>
      <c r="D38" s="952">
        <v>0</v>
      </c>
      <c r="E38" s="952">
        <v>0</v>
      </c>
      <c r="F38" s="952">
        <v>0</v>
      </c>
      <c r="G38" s="952">
        <v>0</v>
      </c>
      <c r="H38" s="952">
        <v>0</v>
      </c>
      <c r="I38" s="952">
        <v>0</v>
      </c>
      <c r="J38" s="952">
        <v>0</v>
      </c>
      <c r="K38" s="952">
        <v>0</v>
      </c>
      <c r="L38" s="952">
        <v>0</v>
      </c>
      <c r="M38" s="952">
        <v>0</v>
      </c>
      <c r="N38" s="952">
        <v>0</v>
      </c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</row>
    <row r="39" spans="1:29" s="32" customFormat="1" ht="24.95" customHeight="1">
      <c r="A39" s="54"/>
      <c r="B39" s="839" t="s">
        <v>203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</row>
    <row r="40" spans="1:29" s="32" customFormat="1" ht="24.95" customHeight="1">
      <c r="A40" s="54"/>
      <c r="B40" s="839" t="s">
        <v>1</v>
      </c>
      <c r="C40" s="952">
        <v>6</v>
      </c>
      <c r="D40" s="952">
        <v>6</v>
      </c>
      <c r="E40" s="952">
        <v>7</v>
      </c>
      <c r="F40" s="952">
        <v>7</v>
      </c>
      <c r="G40" s="952">
        <v>7</v>
      </c>
      <c r="H40" s="952">
        <v>8</v>
      </c>
      <c r="I40" s="952">
        <v>8</v>
      </c>
      <c r="J40" s="952">
        <v>8</v>
      </c>
      <c r="K40" s="952">
        <v>7</v>
      </c>
      <c r="L40" s="952">
        <v>5</v>
      </c>
      <c r="M40" s="952">
        <v>5</v>
      </c>
      <c r="N40" s="952">
        <v>6</v>
      </c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</row>
    <row r="41" spans="1:29" s="32" customFormat="1" ht="24.95" customHeight="1">
      <c r="A41" s="54"/>
      <c r="B41" s="839" t="s">
        <v>60</v>
      </c>
      <c r="C41" s="952"/>
      <c r="D41" s="952">
        <v>11</v>
      </c>
      <c r="E41" s="952">
        <v>11</v>
      </c>
      <c r="F41" s="952">
        <v>11</v>
      </c>
      <c r="G41" s="952">
        <v>12</v>
      </c>
      <c r="H41" s="952">
        <v>12</v>
      </c>
      <c r="I41" s="952">
        <v>12</v>
      </c>
      <c r="J41" s="952">
        <v>12</v>
      </c>
      <c r="K41" s="952">
        <v>11</v>
      </c>
      <c r="L41" s="952">
        <v>11</v>
      </c>
      <c r="M41" s="952">
        <v>11</v>
      </c>
      <c r="N41" s="952">
        <v>11</v>
      </c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</row>
    <row r="42" spans="1:29" s="32" customFormat="1" ht="24.95" customHeight="1">
      <c r="A42" s="54"/>
      <c r="B42" s="839" t="s">
        <v>186</v>
      </c>
      <c r="C42" s="952"/>
      <c r="D42" s="952"/>
      <c r="E42" s="952"/>
      <c r="F42" s="952"/>
      <c r="G42" s="952"/>
      <c r="H42" s="952"/>
      <c r="I42" s="952"/>
      <c r="J42" s="952"/>
      <c r="K42" s="952"/>
      <c r="L42" s="952"/>
      <c r="M42" s="952"/>
      <c r="N42" s="952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</row>
    <row r="43" spans="1:29" s="32" customFormat="1" ht="24.95" customHeight="1">
      <c r="A43" s="54"/>
      <c r="B43" s="839" t="s">
        <v>47</v>
      </c>
      <c r="C43" s="952">
        <v>1</v>
      </c>
      <c r="D43" s="952">
        <v>1</v>
      </c>
      <c r="E43" s="952">
        <v>1</v>
      </c>
      <c r="F43" s="952">
        <v>1</v>
      </c>
      <c r="G43" s="952">
        <v>1</v>
      </c>
      <c r="H43" s="952">
        <v>1</v>
      </c>
      <c r="I43" s="952">
        <v>1</v>
      </c>
      <c r="J43" s="952">
        <v>1</v>
      </c>
      <c r="K43" s="952">
        <v>1</v>
      </c>
      <c r="L43" s="952">
        <v>1</v>
      </c>
      <c r="M43" s="952">
        <v>1</v>
      </c>
      <c r="N43" s="952">
        <v>1</v>
      </c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</row>
    <row r="44" spans="1:29" s="32" customFormat="1" ht="24.95" customHeight="1">
      <c r="A44" s="54"/>
      <c r="B44" s="839" t="s">
        <v>55</v>
      </c>
      <c r="C44" s="952">
        <v>5</v>
      </c>
      <c r="D44" s="952">
        <v>5</v>
      </c>
      <c r="E44" s="952">
        <v>5</v>
      </c>
      <c r="F44" s="952">
        <v>5</v>
      </c>
      <c r="G44" s="952">
        <v>8</v>
      </c>
      <c r="H44" s="952">
        <v>8</v>
      </c>
      <c r="I44" s="952">
        <v>8</v>
      </c>
      <c r="J44" s="952">
        <v>8</v>
      </c>
      <c r="K44" s="952">
        <v>8</v>
      </c>
      <c r="L44" s="952">
        <v>8</v>
      </c>
      <c r="M44" s="952">
        <v>8</v>
      </c>
      <c r="N44" s="952">
        <v>7</v>
      </c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</row>
    <row r="45" spans="1:29" s="32" customFormat="1" ht="24.95" customHeight="1">
      <c r="A45" s="54"/>
      <c r="B45" s="839" t="s">
        <v>53</v>
      </c>
      <c r="C45" s="952">
        <v>23</v>
      </c>
      <c r="D45" s="952">
        <v>25</v>
      </c>
      <c r="E45" s="952">
        <v>24</v>
      </c>
      <c r="F45" s="952">
        <v>24</v>
      </c>
      <c r="G45" s="952">
        <v>24</v>
      </c>
      <c r="H45" s="952">
        <v>25</v>
      </c>
      <c r="I45" s="952">
        <v>24</v>
      </c>
      <c r="J45" s="952">
        <v>24</v>
      </c>
      <c r="K45" s="952">
        <v>25</v>
      </c>
      <c r="L45" s="952">
        <v>23</v>
      </c>
      <c r="M45" s="952">
        <v>23</v>
      </c>
      <c r="N45" s="952">
        <v>25</v>
      </c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</row>
    <row r="46" spans="1:29" s="32" customFormat="1" ht="24.95" customHeight="1">
      <c r="A46" s="54"/>
      <c r="B46" s="839" t="s">
        <v>52</v>
      </c>
      <c r="C46" s="952">
        <v>12</v>
      </c>
      <c r="D46" s="952">
        <v>10</v>
      </c>
      <c r="E46" s="952">
        <v>10</v>
      </c>
      <c r="F46" s="952">
        <v>10</v>
      </c>
      <c r="G46" s="952">
        <v>11</v>
      </c>
      <c r="H46" s="952">
        <v>11</v>
      </c>
      <c r="I46" s="952">
        <v>11</v>
      </c>
      <c r="J46" s="952">
        <v>11</v>
      </c>
      <c r="K46" s="952">
        <v>11</v>
      </c>
      <c r="L46" s="952">
        <v>9</v>
      </c>
      <c r="M46" s="952">
        <v>9</v>
      </c>
      <c r="N46" s="952">
        <v>10</v>
      </c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</row>
    <row r="47" spans="1:29" s="32" customFormat="1" ht="24.95" customHeight="1">
      <c r="A47" s="54"/>
      <c r="B47" s="839" t="s">
        <v>9</v>
      </c>
      <c r="C47" s="952">
        <v>84</v>
      </c>
      <c r="D47" s="952">
        <v>86</v>
      </c>
      <c r="E47" s="952">
        <v>85</v>
      </c>
      <c r="F47" s="952">
        <v>85</v>
      </c>
      <c r="G47" s="952">
        <v>84</v>
      </c>
      <c r="H47" s="952">
        <v>86</v>
      </c>
      <c r="I47" s="952">
        <v>89</v>
      </c>
      <c r="J47" s="952">
        <v>89</v>
      </c>
      <c r="K47" s="952">
        <v>89</v>
      </c>
      <c r="L47" s="952">
        <v>88</v>
      </c>
      <c r="M47" s="952">
        <v>86</v>
      </c>
      <c r="N47" s="952">
        <v>88</v>
      </c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</row>
    <row r="48" spans="1:29" s="32" customFormat="1" ht="24.95" customHeight="1">
      <c r="A48" s="54"/>
      <c r="B48" s="839" t="s">
        <v>54</v>
      </c>
      <c r="C48" s="952">
        <v>8</v>
      </c>
      <c r="D48" s="952">
        <v>8</v>
      </c>
      <c r="E48" s="952">
        <v>10</v>
      </c>
      <c r="F48" s="952">
        <v>10</v>
      </c>
      <c r="G48" s="952">
        <v>9</v>
      </c>
      <c r="H48" s="952">
        <v>9</v>
      </c>
      <c r="I48" s="952">
        <v>9</v>
      </c>
      <c r="J48" s="952">
        <v>9</v>
      </c>
      <c r="K48" s="952">
        <v>9</v>
      </c>
      <c r="L48" s="952">
        <v>8</v>
      </c>
      <c r="M48" s="952">
        <v>10</v>
      </c>
      <c r="N48" s="952">
        <v>8</v>
      </c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</row>
    <row r="49" spans="1:29" s="32" customFormat="1" ht="24.95" customHeight="1">
      <c r="A49" s="54"/>
      <c r="B49" s="839" t="s">
        <v>281</v>
      </c>
      <c r="C49" s="952"/>
      <c r="D49" s="952"/>
      <c r="E49" s="952"/>
      <c r="F49" s="952"/>
      <c r="G49" s="952"/>
      <c r="H49" s="952"/>
      <c r="I49" s="952"/>
      <c r="J49" s="952"/>
      <c r="K49" s="952"/>
      <c r="L49" s="952"/>
      <c r="M49" s="952"/>
      <c r="N49" s="952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</row>
    <row r="50" spans="1:29" s="32" customFormat="1" ht="24.95" customHeight="1">
      <c r="A50" s="54"/>
      <c r="B50" s="839" t="s">
        <v>57</v>
      </c>
      <c r="C50" s="952">
        <v>4</v>
      </c>
      <c r="D50" s="952">
        <v>3</v>
      </c>
      <c r="E50" s="952">
        <v>3</v>
      </c>
      <c r="F50" s="952">
        <v>3</v>
      </c>
      <c r="G50" s="952">
        <v>3</v>
      </c>
      <c r="H50" s="952">
        <v>3</v>
      </c>
      <c r="I50" s="952">
        <v>4</v>
      </c>
      <c r="J50" s="952">
        <v>4</v>
      </c>
      <c r="K50" s="952">
        <v>4</v>
      </c>
      <c r="L50" s="952">
        <v>4</v>
      </c>
      <c r="M50" s="952">
        <v>3</v>
      </c>
      <c r="N50" s="952">
        <v>3</v>
      </c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</row>
    <row r="51" spans="1:29" s="32" customFormat="1" ht="24.95" customHeight="1">
      <c r="A51" s="54"/>
      <c r="B51" s="839" t="s">
        <v>56</v>
      </c>
      <c r="C51" s="952">
        <v>8</v>
      </c>
      <c r="D51" s="952">
        <v>8</v>
      </c>
      <c r="E51" s="952">
        <v>8</v>
      </c>
      <c r="F51" s="952">
        <v>8</v>
      </c>
      <c r="G51" s="952">
        <v>8</v>
      </c>
      <c r="H51" s="952">
        <v>8</v>
      </c>
      <c r="I51" s="952">
        <v>8</v>
      </c>
      <c r="J51" s="952">
        <v>8</v>
      </c>
      <c r="K51" s="952">
        <v>7</v>
      </c>
      <c r="L51" s="952">
        <v>7</v>
      </c>
      <c r="M51" s="952">
        <v>7</v>
      </c>
      <c r="N51" s="952">
        <v>7</v>
      </c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</row>
    <row r="52" spans="1:29" s="32" customFormat="1" ht="24.95" customHeight="1">
      <c r="A52" s="54"/>
      <c r="B52" s="839" t="s">
        <v>187</v>
      </c>
      <c r="C52" s="952"/>
      <c r="D52" s="952"/>
      <c r="E52" s="952"/>
      <c r="F52" s="952"/>
      <c r="G52" s="952"/>
      <c r="H52" s="952"/>
      <c r="I52" s="952"/>
      <c r="J52" s="952"/>
      <c r="K52" s="952"/>
      <c r="L52" s="952"/>
      <c r="M52" s="952"/>
      <c r="N52" s="952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</row>
    <row r="53" spans="1:29" s="32" customFormat="1" ht="24.95" customHeight="1">
      <c r="A53" s="54"/>
      <c r="B53" s="839" t="s">
        <v>111</v>
      </c>
      <c r="C53" s="952">
        <v>12</v>
      </c>
      <c r="D53" s="952">
        <v>12</v>
      </c>
      <c r="E53" s="952">
        <v>12</v>
      </c>
      <c r="F53" s="952">
        <v>12</v>
      </c>
      <c r="G53" s="952">
        <v>12</v>
      </c>
      <c r="H53" s="952">
        <v>12</v>
      </c>
      <c r="I53" s="952">
        <v>12</v>
      </c>
      <c r="J53" s="952">
        <v>12</v>
      </c>
      <c r="K53" s="952">
        <v>12</v>
      </c>
      <c r="L53" s="952">
        <v>12</v>
      </c>
      <c r="M53" s="952">
        <v>12</v>
      </c>
      <c r="N53" s="952">
        <v>12</v>
      </c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</row>
    <row r="54" spans="1:29" s="32" customFormat="1" ht="24.95" customHeight="1">
      <c r="A54" s="54"/>
      <c r="B54" s="839" t="s">
        <v>59</v>
      </c>
      <c r="C54" s="952">
        <v>20</v>
      </c>
      <c r="D54" s="952">
        <v>23</v>
      </c>
      <c r="E54" s="952">
        <v>22</v>
      </c>
      <c r="F54" s="952">
        <v>22</v>
      </c>
      <c r="G54" s="952">
        <v>23</v>
      </c>
      <c r="H54" s="952">
        <v>22</v>
      </c>
      <c r="I54" s="952">
        <v>21</v>
      </c>
      <c r="J54" s="952">
        <v>21</v>
      </c>
      <c r="K54" s="952">
        <v>21</v>
      </c>
      <c r="L54" s="952">
        <v>21</v>
      </c>
      <c r="M54" s="952">
        <v>21</v>
      </c>
      <c r="N54" s="952">
        <v>22</v>
      </c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</row>
    <row r="55" spans="1:29" s="32" customFormat="1" ht="24.95" customHeight="1">
      <c r="A55" s="54"/>
      <c r="B55" s="839" t="s">
        <v>112</v>
      </c>
      <c r="C55" s="952">
        <v>2</v>
      </c>
      <c r="D55" s="952">
        <v>2</v>
      </c>
      <c r="E55" s="952">
        <v>2</v>
      </c>
      <c r="F55" s="952">
        <v>2</v>
      </c>
      <c r="G55" s="952">
        <v>2</v>
      </c>
      <c r="H55" s="952">
        <v>2</v>
      </c>
      <c r="I55" s="952">
        <v>2</v>
      </c>
      <c r="J55" s="952">
        <v>2</v>
      </c>
      <c r="K55" s="952">
        <v>2</v>
      </c>
      <c r="L55" s="952">
        <v>2</v>
      </c>
      <c r="M55" s="952">
        <v>2</v>
      </c>
      <c r="N55" s="952">
        <v>2</v>
      </c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</row>
    <row r="56" spans="1:29" s="32" customFormat="1" ht="24.95" customHeight="1">
      <c r="A56" s="54"/>
      <c r="B56" s="839" t="s">
        <v>43</v>
      </c>
      <c r="C56" s="952">
        <v>15</v>
      </c>
      <c r="D56" s="952">
        <v>15</v>
      </c>
      <c r="E56" s="952">
        <v>15</v>
      </c>
      <c r="F56" s="952">
        <v>15</v>
      </c>
      <c r="G56" s="952">
        <v>13</v>
      </c>
      <c r="H56" s="952">
        <v>13</v>
      </c>
      <c r="I56" s="952">
        <v>13</v>
      </c>
      <c r="J56" s="952">
        <v>13</v>
      </c>
      <c r="K56" s="952">
        <v>14</v>
      </c>
      <c r="L56" s="952">
        <v>14</v>
      </c>
      <c r="M56" s="952">
        <v>13</v>
      </c>
      <c r="N56" s="952">
        <v>12</v>
      </c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</row>
    <row r="57" spans="1:29" s="327" customFormat="1" ht="24.95" customHeight="1">
      <c r="A57" s="96"/>
      <c r="B57" s="839" t="s">
        <v>44</v>
      </c>
      <c r="C57" s="952">
        <v>11</v>
      </c>
      <c r="D57" s="952">
        <v>11</v>
      </c>
      <c r="E57" s="952">
        <v>11</v>
      </c>
      <c r="F57" s="952">
        <v>11</v>
      </c>
      <c r="G57" s="952">
        <v>11</v>
      </c>
      <c r="H57" s="952">
        <v>11</v>
      </c>
      <c r="I57" s="952">
        <v>11</v>
      </c>
      <c r="J57" s="952">
        <v>11</v>
      </c>
      <c r="K57" s="952">
        <v>12</v>
      </c>
      <c r="L57" s="952">
        <v>11</v>
      </c>
      <c r="M57" s="952">
        <v>13</v>
      </c>
      <c r="N57" s="952">
        <v>13</v>
      </c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1:29" s="327" customFormat="1" ht="24.95" customHeight="1">
      <c r="A58" s="96"/>
      <c r="B58" s="326" t="s">
        <v>3</v>
      </c>
      <c r="C58" s="951">
        <v>457</v>
      </c>
      <c r="D58" s="951">
        <v>472</v>
      </c>
      <c r="E58" s="951">
        <v>473</v>
      </c>
      <c r="F58" s="951">
        <v>473</v>
      </c>
      <c r="G58" s="951">
        <v>480</v>
      </c>
      <c r="H58" s="951">
        <v>475</v>
      </c>
      <c r="I58" s="951">
        <v>474</v>
      </c>
      <c r="J58" s="951">
        <v>464</v>
      </c>
      <c r="K58" s="951">
        <v>483</v>
      </c>
      <c r="L58" s="951">
        <v>482</v>
      </c>
      <c r="M58" s="951">
        <v>478</v>
      </c>
      <c r="N58" s="951">
        <v>483</v>
      </c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  <row r="59" spans="1:29" s="96" customFormat="1" ht="15" customHeight="1">
      <c r="B59" s="664" t="s">
        <v>292</v>
      </c>
      <c r="C59" s="842"/>
      <c r="D59" s="842"/>
      <c r="E59" s="842"/>
      <c r="F59" s="842"/>
      <c r="G59" s="842"/>
      <c r="H59" s="842"/>
      <c r="I59" s="842"/>
      <c r="J59" s="842"/>
      <c r="K59" s="842"/>
      <c r="L59" s="842"/>
      <c r="M59" s="842"/>
      <c r="N59" s="842"/>
    </row>
    <row r="60" spans="1:29" s="96" customFormat="1" ht="15" customHeight="1">
      <c r="B60" s="664" t="s">
        <v>527</v>
      </c>
      <c r="C60" s="842"/>
      <c r="D60" s="842"/>
      <c r="E60" s="842"/>
      <c r="F60" s="842"/>
      <c r="G60" s="842"/>
      <c r="H60" s="842"/>
      <c r="I60" s="842"/>
      <c r="J60" s="842"/>
      <c r="K60" s="842"/>
      <c r="L60" s="842"/>
      <c r="M60" s="842"/>
      <c r="N60" s="842"/>
    </row>
    <row r="61" spans="1:29" s="32" customFormat="1" ht="54.75" customHeight="1">
      <c r="A61" s="54"/>
      <c r="B61" s="1250" t="s">
        <v>280</v>
      </c>
      <c r="C61" s="1250"/>
      <c r="D61" s="1250"/>
      <c r="E61" s="1250"/>
      <c r="F61" s="1250"/>
      <c r="G61" s="1250"/>
      <c r="H61" s="1250"/>
      <c r="I61" s="1250"/>
      <c r="J61" s="1250"/>
      <c r="K61" s="1250"/>
      <c r="L61" s="1250"/>
      <c r="M61" s="1250"/>
      <c r="N61" s="1250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</row>
    <row r="62" spans="1:29" s="32" customFormat="1" ht="24.95" customHeight="1">
      <c r="A62" s="54"/>
      <c r="B62" s="1249" t="s">
        <v>529</v>
      </c>
      <c r="C62" s="1249"/>
      <c r="D62" s="1249"/>
      <c r="E62" s="1249"/>
      <c r="F62" s="1249"/>
      <c r="G62" s="1249"/>
      <c r="H62" s="1249"/>
      <c r="I62" s="1249"/>
      <c r="J62" s="1249"/>
      <c r="K62" s="1249"/>
      <c r="L62" s="1249"/>
      <c r="M62" s="1249"/>
      <c r="N62" s="1249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</row>
    <row r="63" spans="1:29" s="32" customFormat="1" ht="24.95" customHeight="1">
      <c r="A63" s="54"/>
      <c r="B63" s="330" t="s">
        <v>127</v>
      </c>
      <c r="C63" s="330" t="s">
        <v>14</v>
      </c>
      <c r="D63" s="330" t="s">
        <v>12</v>
      </c>
      <c r="E63" s="330" t="s">
        <v>13</v>
      </c>
      <c r="F63" s="330" t="s">
        <v>16</v>
      </c>
      <c r="G63" s="330" t="s">
        <v>17</v>
      </c>
      <c r="H63" s="330" t="s">
        <v>15</v>
      </c>
      <c r="I63" s="836" t="s">
        <v>537</v>
      </c>
      <c r="J63" s="836" t="s">
        <v>538</v>
      </c>
      <c r="K63" s="836" t="s">
        <v>539</v>
      </c>
      <c r="L63" s="836" t="s">
        <v>540</v>
      </c>
      <c r="M63" s="836" t="s">
        <v>541</v>
      </c>
      <c r="N63" s="836" t="s">
        <v>542</v>
      </c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</row>
    <row r="64" spans="1:29" s="32" customFormat="1" ht="24.95" customHeight="1">
      <c r="A64" s="54"/>
      <c r="B64" s="840" t="s">
        <v>198</v>
      </c>
      <c r="C64" s="947">
        <v>0</v>
      </c>
      <c r="D64" s="947">
        <v>0</v>
      </c>
      <c r="E64" s="947">
        <v>0</v>
      </c>
      <c r="F64" s="947">
        <v>0</v>
      </c>
      <c r="G64" s="947">
        <v>0</v>
      </c>
      <c r="H64" s="947">
        <v>0</v>
      </c>
      <c r="I64" s="947">
        <v>0</v>
      </c>
      <c r="J64" s="947">
        <v>0</v>
      </c>
      <c r="K64" s="947">
        <v>0</v>
      </c>
      <c r="L64" s="947">
        <v>0</v>
      </c>
      <c r="M64" s="947">
        <v>0</v>
      </c>
      <c r="N64" s="947">
        <v>0</v>
      </c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</row>
    <row r="65" spans="1:29" s="32" customFormat="1" ht="24.95" customHeight="1">
      <c r="A65" s="54"/>
      <c r="B65" s="840" t="s">
        <v>114</v>
      </c>
      <c r="C65" s="947">
        <v>25</v>
      </c>
      <c r="D65" s="947">
        <v>25</v>
      </c>
      <c r="E65" s="947">
        <v>25</v>
      </c>
      <c r="F65" s="947">
        <v>25</v>
      </c>
      <c r="G65" s="947">
        <v>26</v>
      </c>
      <c r="H65" s="947">
        <v>27</v>
      </c>
      <c r="I65" s="947">
        <v>28</v>
      </c>
      <c r="J65" s="947">
        <v>27</v>
      </c>
      <c r="K65" s="947">
        <v>27</v>
      </c>
      <c r="L65" s="947">
        <v>26</v>
      </c>
      <c r="M65" s="947">
        <v>28</v>
      </c>
      <c r="N65" s="947">
        <v>28</v>
      </c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</row>
    <row r="66" spans="1:29" s="32" customFormat="1" ht="24.95" customHeight="1">
      <c r="A66" s="54"/>
      <c r="B66" s="840" t="s">
        <v>279</v>
      </c>
      <c r="C66" s="947"/>
      <c r="D66" s="947"/>
      <c r="E66" s="947"/>
      <c r="F66" s="947"/>
      <c r="G66" s="947"/>
      <c r="H66" s="947"/>
      <c r="I66" s="947"/>
      <c r="J66" s="947"/>
      <c r="K66" s="947"/>
      <c r="L66" s="947"/>
      <c r="M66" s="947"/>
      <c r="N66" s="947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</row>
    <row r="67" spans="1:29" s="32" customFormat="1" ht="24.95" customHeight="1">
      <c r="A67" s="54"/>
      <c r="B67" s="840" t="s">
        <v>80</v>
      </c>
      <c r="C67" s="947">
        <v>12</v>
      </c>
      <c r="D67" s="947">
        <v>12</v>
      </c>
      <c r="E67" s="947">
        <v>12</v>
      </c>
      <c r="F67" s="947">
        <v>12</v>
      </c>
      <c r="G67" s="947">
        <v>13</v>
      </c>
      <c r="H67" s="947">
        <v>13</v>
      </c>
      <c r="I67" s="947">
        <v>13</v>
      </c>
      <c r="J67" s="947">
        <v>13</v>
      </c>
      <c r="K67" s="947">
        <v>14</v>
      </c>
      <c r="L67" s="947">
        <v>14</v>
      </c>
      <c r="M67" s="947">
        <v>14</v>
      </c>
      <c r="N67" s="947">
        <v>14</v>
      </c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</row>
    <row r="68" spans="1:29" s="32" customFormat="1" ht="24.95" customHeight="1">
      <c r="A68" s="54"/>
      <c r="B68" s="840" t="s">
        <v>278</v>
      </c>
      <c r="C68" s="947">
        <v>0</v>
      </c>
      <c r="D68" s="947">
        <v>0</v>
      </c>
      <c r="E68" s="947">
        <v>0</v>
      </c>
      <c r="F68" s="947">
        <v>0</v>
      </c>
      <c r="G68" s="947">
        <v>0</v>
      </c>
      <c r="H68" s="947">
        <v>0</v>
      </c>
      <c r="I68" s="947">
        <v>0</v>
      </c>
      <c r="J68" s="947">
        <v>0</v>
      </c>
      <c r="K68" s="947">
        <v>0</v>
      </c>
      <c r="L68" s="947">
        <v>0</v>
      </c>
      <c r="M68" s="947">
        <v>0</v>
      </c>
      <c r="N68" s="947">
        <v>0</v>
      </c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</row>
    <row r="69" spans="1:29" s="32" customFormat="1" ht="24.95" customHeight="1">
      <c r="A69" s="54"/>
      <c r="B69" s="840" t="s">
        <v>82</v>
      </c>
      <c r="C69" s="947">
        <v>32</v>
      </c>
      <c r="D69" s="947">
        <v>33</v>
      </c>
      <c r="E69" s="947">
        <v>33</v>
      </c>
      <c r="F69" s="947">
        <v>30</v>
      </c>
      <c r="G69" s="947">
        <v>31</v>
      </c>
      <c r="H69" s="947">
        <v>32</v>
      </c>
      <c r="I69" s="947">
        <v>33</v>
      </c>
      <c r="J69" s="947">
        <v>35</v>
      </c>
      <c r="K69" s="947">
        <v>35</v>
      </c>
      <c r="L69" s="947">
        <v>35</v>
      </c>
      <c r="M69" s="947">
        <v>36</v>
      </c>
      <c r="N69" s="947">
        <v>36</v>
      </c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</row>
    <row r="70" spans="1:29" s="32" customFormat="1" ht="24.95" customHeight="1">
      <c r="A70" s="54"/>
      <c r="B70" s="840" t="s">
        <v>277</v>
      </c>
      <c r="C70" s="947">
        <v>2</v>
      </c>
      <c r="D70" s="947">
        <v>2</v>
      </c>
      <c r="E70" s="947">
        <v>2</v>
      </c>
      <c r="F70" s="947">
        <v>2</v>
      </c>
      <c r="G70" s="947">
        <v>2</v>
      </c>
      <c r="H70" s="947">
        <v>2</v>
      </c>
      <c r="I70" s="947">
        <v>2</v>
      </c>
      <c r="J70" s="947">
        <v>2</v>
      </c>
      <c r="K70" s="947">
        <v>2</v>
      </c>
      <c r="L70" s="947">
        <v>2</v>
      </c>
      <c r="M70" s="947">
        <v>2</v>
      </c>
      <c r="N70" s="947">
        <v>2</v>
      </c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</row>
    <row r="71" spans="1:29" s="32" customFormat="1" ht="24.95" customHeight="1">
      <c r="A71" s="54"/>
      <c r="B71" s="840" t="s">
        <v>206</v>
      </c>
      <c r="C71" s="947">
        <v>2</v>
      </c>
      <c r="D71" s="947">
        <v>1</v>
      </c>
      <c r="E71" s="947">
        <v>1</v>
      </c>
      <c r="F71" s="947">
        <v>1</v>
      </c>
      <c r="G71" s="947">
        <v>1</v>
      </c>
      <c r="H71" s="947">
        <v>1</v>
      </c>
      <c r="I71" s="947">
        <v>1</v>
      </c>
      <c r="J71" s="947">
        <v>1</v>
      </c>
      <c r="K71" s="947">
        <v>1</v>
      </c>
      <c r="L71" s="947">
        <v>1</v>
      </c>
      <c r="M71" s="947">
        <v>1</v>
      </c>
      <c r="N71" s="947">
        <v>1</v>
      </c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</row>
    <row r="72" spans="1:29" s="32" customFormat="1" ht="24.95" customHeight="1">
      <c r="A72" s="54"/>
      <c r="B72" s="840" t="s">
        <v>240</v>
      </c>
      <c r="C72" s="947"/>
      <c r="D72" s="947">
        <v>1</v>
      </c>
      <c r="E72" s="947">
        <v>0</v>
      </c>
      <c r="F72" s="947">
        <v>0</v>
      </c>
      <c r="G72" s="947">
        <v>0</v>
      </c>
      <c r="H72" s="947">
        <v>1</v>
      </c>
      <c r="I72" s="947">
        <v>1</v>
      </c>
      <c r="J72" s="947">
        <v>1</v>
      </c>
      <c r="K72" s="947">
        <v>1</v>
      </c>
      <c r="L72" s="947">
        <v>1</v>
      </c>
      <c r="M72" s="947">
        <v>1</v>
      </c>
      <c r="N72" s="947">
        <v>1</v>
      </c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</row>
    <row r="73" spans="1:29" s="32" customFormat="1" ht="24.95" customHeight="1">
      <c r="A73" s="54"/>
      <c r="B73" s="840" t="s">
        <v>86</v>
      </c>
      <c r="C73" s="947">
        <v>127</v>
      </c>
      <c r="D73" s="947">
        <v>128</v>
      </c>
      <c r="E73" s="947">
        <v>130</v>
      </c>
      <c r="F73" s="947">
        <v>131</v>
      </c>
      <c r="G73" s="947">
        <v>132</v>
      </c>
      <c r="H73" s="947">
        <v>133</v>
      </c>
      <c r="I73" s="947">
        <v>135</v>
      </c>
      <c r="J73" s="947">
        <v>135</v>
      </c>
      <c r="K73" s="947">
        <v>137</v>
      </c>
      <c r="L73" s="947">
        <v>138</v>
      </c>
      <c r="M73" s="947">
        <v>139</v>
      </c>
      <c r="N73" s="947">
        <v>139</v>
      </c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</row>
    <row r="74" spans="1:29" s="32" customFormat="1" ht="24.95" customHeight="1">
      <c r="A74" s="54"/>
      <c r="B74" s="840" t="s">
        <v>75</v>
      </c>
      <c r="C74" s="947">
        <v>3</v>
      </c>
      <c r="D74" s="947">
        <v>3</v>
      </c>
      <c r="E74" s="947">
        <v>3</v>
      </c>
      <c r="F74" s="947">
        <v>3</v>
      </c>
      <c r="G74" s="947">
        <v>3</v>
      </c>
      <c r="H74" s="947">
        <v>3</v>
      </c>
      <c r="I74" s="947">
        <v>3</v>
      </c>
      <c r="J74" s="947">
        <v>3</v>
      </c>
      <c r="K74" s="947">
        <v>3</v>
      </c>
      <c r="L74" s="947">
        <v>3</v>
      </c>
      <c r="M74" s="947">
        <v>3</v>
      </c>
      <c r="N74" s="947">
        <v>3</v>
      </c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</row>
    <row r="75" spans="1:29" s="32" customFormat="1" ht="24.95" customHeight="1">
      <c r="A75" s="54"/>
      <c r="B75" s="840" t="s">
        <v>83</v>
      </c>
      <c r="C75" s="947">
        <v>13</v>
      </c>
      <c r="D75" s="947">
        <v>13</v>
      </c>
      <c r="E75" s="947">
        <v>13</v>
      </c>
      <c r="F75" s="947">
        <v>13</v>
      </c>
      <c r="G75" s="947">
        <v>13</v>
      </c>
      <c r="H75" s="947">
        <v>13</v>
      </c>
      <c r="I75" s="947">
        <v>13</v>
      </c>
      <c r="J75" s="947">
        <v>13</v>
      </c>
      <c r="K75" s="947">
        <v>13</v>
      </c>
      <c r="L75" s="947">
        <v>13</v>
      </c>
      <c r="M75" s="947">
        <v>13</v>
      </c>
      <c r="N75" s="947">
        <v>13</v>
      </c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</row>
    <row r="76" spans="1:29" s="32" customFormat="1" ht="24.95" customHeight="1">
      <c r="A76" s="54"/>
      <c r="B76" s="840" t="s">
        <v>276</v>
      </c>
      <c r="C76" s="947">
        <v>9</v>
      </c>
      <c r="D76" s="947">
        <v>9</v>
      </c>
      <c r="E76" s="947">
        <v>9</v>
      </c>
      <c r="F76" s="947">
        <v>9</v>
      </c>
      <c r="G76" s="947">
        <v>9</v>
      </c>
      <c r="H76" s="947">
        <v>9</v>
      </c>
      <c r="I76" s="947">
        <v>9</v>
      </c>
      <c r="J76" s="947">
        <v>9</v>
      </c>
      <c r="K76" s="947">
        <v>9</v>
      </c>
      <c r="L76" s="947">
        <v>9</v>
      </c>
      <c r="M76" s="947">
        <v>9</v>
      </c>
      <c r="N76" s="947">
        <v>9</v>
      </c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</row>
    <row r="77" spans="1:29" s="32" customFormat="1" ht="24.95" customHeight="1">
      <c r="A77" s="54"/>
      <c r="B77" s="840" t="s">
        <v>76</v>
      </c>
      <c r="C77" s="947">
        <v>0</v>
      </c>
      <c r="D77" s="947">
        <v>0</v>
      </c>
      <c r="E77" s="947">
        <v>0</v>
      </c>
      <c r="F77" s="947">
        <v>0</v>
      </c>
      <c r="G77" s="947">
        <v>0</v>
      </c>
      <c r="H77" s="947">
        <v>0</v>
      </c>
      <c r="I77" s="947">
        <v>0</v>
      </c>
      <c r="J77" s="947">
        <v>0</v>
      </c>
      <c r="K77" s="947">
        <v>0</v>
      </c>
      <c r="L77" s="947">
        <v>0</v>
      </c>
      <c r="M77" s="947">
        <v>0</v>
      </c>
      <c r="N77" s="947">
        <v>0</v>
      </c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</row>
    <row r="78" spans="1:29" s="32" customFormat="1" ht="24.95" customHeight="1">
      <c r="A78" s="54"/>
      <c r="B78" s="840" t="s">
        <v>275</v>
      </c>
      <c r="C78" s="947">
        <v>8</v>
      </c>
      <c r="D78" s="947">
        <v>8</v>
      </c>
      <c r="E78" s="947">
        <v>8</v>
      </c>
      <c r="F78" s="947">
        <v>8</v>
      </c>
      <c r="G78" s="947">
        <v>8</v>
      </c>
      <c r="H78" s="947">
        <v>8</v>
      </c>
      <c r="I78" s="947">
        <v>8</v>
      </c>
      <c r="J78" s="947">
        <v>8</v>
      </c>
      <c r="K78" s="947">
        <v>8</v>
      </c>
      <c r="L78" s="947">
        <v>8</v>
      </c>
      <c r="M78" s="947">
        <v>8</v>
      </c>
      <c r="N78" s="947">
        <v>8</v>
      </c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</row>
    <row r="79" spans="1:29" s="32" customFormat="1" ht="24.95" customHeight="1">
      <c r="A79" s="54"/>
      <c r="B79" s="840" t="s">
        <v>274</v>
      </c>
      <c r="C79" s="947">
        <v>6</v>
      </c>
      <c r="D79" s="947">
        <v>6</v>
      </c>
      <c r="E79" s="947">
        <v>6</v>
      </c>
      <c r="F79" s="947">
        <v>6</v>
      </c>
      <c r="G79" s="947">
        <v>6</v>
      </c>
      <c r="H79" s="947">
        <v>6</v>
      </c>
      <c r="I79" s="947">
        <v>6</v>
      </c>
      <c r="J79" s="947">
        <v>6</v>
      </c>
      <c r="K79" s="947">
        <v>6</v>
      </c>
      <c r="L79" s="947">
        <v>5</v>
      </c>
      <c r="M79" s="947">
        <v>5</v>
      </c>
      <c r="N79" s="947">
        <v>5</v>
      </c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</row>
    <row r="80" spans="1:29" s="32" customFormat="1" ht="24.95" customHeight="1">
      <c r="A80" s="54"/>
      <c r="B80" s="840" t="s">
        <v>87</v>
      </c>
      <c r="C80" s="947">
        <v>35</v>
      </c>
      <c r="D80" s="947">
        <v>36</v>
      </c>
      <c r="E80" s="947">
        <v>36</v>
      </c>
      <c r="F80" s="947">
        <v>34</v>
      </c>
      <c r="G80" s="947">
        <v>35</v>
      </c>
      <c r="H80" s="947">
        <v>32</v>
      </c>
      <c r="I80" s="947">
        <v>35</v>
      </c>
      <c r="J80" s="947">
        <v>33</v>
      </c>
      <c r="K80" s="947">
        <v>32</v>
      </c>
      <c r="L80" s="947">
        <v>28</v>
      </c>
      <c r="M80" s="947">
        <v>28</v>
      </c>
      <c r="N80" s="947">
        <v>29</v>
      </c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</row>
    <row r="81" spans="1:29" s="32" customFormat="1" ht="24.95" customHeight="1">
      <c r="A81" s="54"/>
      <c r="B81" s="840" t="s">
        <v>77</v>
      </c>
      <c r="C81" s="947">
        <v>3</v>
      </c>
      <c r="D81" s="947">
        <v>3</v>
      </c>
      <c r="E81" s="947">
        <v>3</v>
      </c>
      <c r="F81" s="947">
        <v>3</v>
      </c>
      <c r="G81" s="947">
        <v>3</v>
      </c>
      <c r="H81" s="947">
        <v>3</v>
      </c>
      <c r="I81" s="947">
        <v>3</v>
      </c>
      <c r="J81" s="947">
        <v>3</v>
      </c>
      <c r="K81" s="947">
        <v>3</v>
      </c>
      <c r="L81" s="947">
        <v>3</v>
      </c>
      <c r="M81" s="947">
        <v>3</v>
      </c>
      <c r="N81" s="947">
        <v>3</v>
      </c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</row>
    <row r="82" spans="1:29" s="32" customFormat="1" ht="24.95" customHeight="1">
      <c r="A82" s="54"/>
      <c r="B82" s="840" t="s">
        <v>78</v>
      </c>
      <c r="C82" s="947">
        <v>7</v>
      </c>
      <c r="D82" s="947">
        <v>7</v>
      </c>
      <c r="E82" s="947">
        <v>4</v>
      </c>
      <c r="F82" s="947">
        <v>7</v>
      </c>
      <c r="G82" s="947">
        <v>8</v>
      </c>
      <c r="H82" s="947">
        <v>8</v>
      </c>
      <c r="I82" s="947">
        <v>8</v>
      </c>
      <c r="J82" s="947">
        <v>8</v>
      </c>
      <c r="K82" s="947">
        <v>8</v>
      </c>
      <c r="L82" s="947">
        <v>7</v>
      </c>
      <c r="M82" s="947">
        <v>7</v>
      </c>
      <c r="N82" s="947">
        <v>7</v>
      </c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</row>
    <row r="83" spans="1:29" s="32" customFormat="1" ht="24.95" customHeight="1">
      <c r="A83" s="54"/>
      <c r="B83" s="840" t="s">
        <v>191</v>
      </c>
      <c r="C83" s="947">
        <v>1</v>
      </c>
      <c r="D83" s="947">
        <v>1</v>
      </c>
      <c r="E83" s="947">
        <v>1</v>
      </c>
      <c r="F83" s="947">
        <v>1</v>
      </c>
      <c r="G83" s="947">
        <v>1</v>
      </c>
      <c r="H83" s="947">
        <v>1</v>
      </c>
      <c r="I83" s="947">
        <v>1</v>
      </c>
      <c r="J83" s="947">
        <v>1</v>
      </c>
      <c r="K83" s="947">
        <v>1</v>
      </c>
      <c r="L83" s="947">
        <v>1</v>
      </c>
      <c r="M83" s="947">
        <v>1</v>
      </c>
      <c r="N83" s="947">
        <v>1</v>
      </c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</row>
    <row r="84" spans="1:29" s="32" customFormat="1" ht="24.95" customHeight="1">
      <c r="A84" s="54"/>
      <c r="B84" s="840" t="s">
        <v>79</v>
      </c>
      <c r="C84" s="947">
        <v>26</v>
      </c>
      <c r="D84" s="947">
        <v>29</v>
      </c>
      <c r="E84" s="947">
        <v>27</v>
      </c>
      <c r="F84" s="947">
        <v>28</v>
      </c>
      <c r="G84" s="947">
        <v>33</v>
      </c>
      <c r="H84" s="947">
        <v>35</v>
      </c>
      <c r="I84" s="947">
        <v>37</v>
      </c>
      <c r="J84" s="947">
        <v>38</v>
      </c>
      <c r="K84" s="947">
        <v>40</v>
      </c>
      <c r="L84" s="947">
        <v>42</v>
      </c>
      <c r="M84" s="947">
        <v>43</v>
      </c>
      <c r="N84" s="947">
        <v>42</v>
      </c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</row>
    <row r="85" spans="1:29" s="32" customFormat="1" ht="24.95" customHeight="1">
      <c r="A85" s="54"/>
      <c r="B85" s="840" t="s">
        <v>84</v>
      </c>
      <c r="C85" s="947">
        <v>1</v>
      </c>
      <c r="D85" s="947">
        <v>1</v>
      </c>
      <c r="E85" s="947">
        <v>1</v>
      </c>
      <c r="F85" s="947">
        <v>1</v>
      </c>
      <c r="G85" s="947">
        <v>1</v>
      </c>
      <c r="H85" s="947">
        <v>1</v>
      </c>
      <c r="I85" s="947">
        <v>2</v>
      </c>
      <c r="J85" s="947">
        <v>3</v>
      </c>
      <c r="K85" s="947">
        <v>4</v>
      </c>
      <c r="L85" s="947">
        <v>5</v>
      </c>
      <c r="M85" s="947">
        <v>6</v>
      </c>
      <c r="N85" s="947">
        <v>6</v>
      </c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</row>
    <row r="86" spans="1:29" s="32" customFormat="1" ht="24.95" customHeight="1">
      <c r="A86" s="54"/>
      <c r="B86" s="840" t="s">
        <v>85</v>
      </c>
      <c r="C86" s="947">
        <v>11</v>
      </c>
      <c r="D86" s="947">
        <v>12</v>
      </c>
      <c r="E86" s="947">
        <v>13</v>
      </c>
      <c r="F86" s="947">
        <v>13</v>
      </c>
      <c r="G86" s="947">
        <v>14</v>
      </c>
      <c r="H86" s="947">
        <v>15</v>
      </c>
      <c r="I86" s="947">
        <v>15</v>
      </c>
      <c r="J86" s="947">
        <v>15</v>
      </c>
      <c r="K86" s="947">
        <v>15</v>
      </c>
      <c r="L86" s="947">
        <v>14</v>
      </c>
      <c r="M86" s="947">
        <v>14</v>
      </c>
      <c r="N86" s="947">
        <v>14</v>
      </c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</row>
    <row r="87" spans="1:29" s="32" customFormat="1" ht="24.95" customHeight="1">
      <c r="A87" s="54"/>
      <c r="B87" s="840" t="s">
        <v>171</v>
      </c>
      <c r="C87" s="947">
        <v>6</v>
      </c>
      <c r="D87" s="947">
        <v>6</v>
      </c>
      <c r="E87" s="947">
        <v>6</v>
      </c>
      <c r="F87" s="947">
        <v>6</v>
      </c>
      <c r="G87" s="947">
        <v>6</v>
      </c>
      <c r="H87" s="947">
        <v>6</v>
      </c>
      <c r="I87" s="947">
        <v>6</v>
      </c>
      <c r="J87" s="947">
        <v>6</v>
      </c>
      <c r="K87" s="947">
        <v>6</v>
      </c>
      <c r="L87" s="947">
        <v>6</v>
      </c>
      <c r="M87" s="947">
        <v>6</v>
      </c>
      <c r="N87" s="947">
        <v>6</v>
      </c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</row>
    <row r="88" spans="1:29" s="32" customFormat="1" ht="24.95" customHeight="1">
      <c r="A88" s="54"/>
      <c r="B88" s="840" t="s">
        <v>177</v>
      </c>
      <c r="C88" s="947">
        <v>3</v>
      </c>
      <c r="D88" s="947">
        <v>3</v>
      </c>
      <c r="E88" s="947">
        <v>3</v>
      </c>
      <c r="F88" s="947">
        <v>3</v>
      </c>
      <c r="G88" s="947">
        <v>3</v>
      </c>
      <c r="H88" s="947">
        <v>3</v>
      </c>
      <c r="I88" s="947">
        <v>3</v>
      </c>
      <c r="J88" s="947">
        <v>3</v>
      </c>
      <c r="K88" s="947">
        <v>3</v>
      </c>
      <c r="L88" s="947">
        <v>3</v>
      </c>
      <c r="M88" s="947">
        <v>2</v>
      </c>
      <c r="N88" s="947">
        <v>2</v>
      </c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</row>
    <row r="89" spans="1:29" s="32" customFormat="1" ht="24.95" customHeight="1">
      <c r="A89" s="54"/>
      <c r="B89" s="840" t="s">
        <v>243</v>
      </c>
      <c r="C89" s="947">
        <v>12</v>
      </c>
      <c r="D89" s="947">
        <v>13</v>
      </c>
      <c r="E89" s="947">
        <v>13</v>
      </c>
      <c r="F89" s="947">
        <v>14</v>
      </c>
      <c r="G89" s="947">
        <v>15</v>
      </c>
      <c r="H89" s="947">
        <v>18</v>
      </c>
      <c r="I89" s="947">
        <v>19</v>
      </c>
      <c r="J89" s="947">
        <v>20</v>
      </c>
      <c r="K89" s="947">
        <v>21</v>
      </c>
      <c r="L89" s="947">
        <v>22</v>
      </c>
      <c r="M89" s="947">
        <v>22</v>
      </c>
      <c r="N89" s="947">
        <v>22</v>
      </c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</row>
    <row r="90" spans="1:29" s="32" customFormat="1" ht="24.95" customHeight="1">
      <c r="A90" s="54"/>
      <c r="B90" s="840" t="s">
        <v>179</v>
      </c>
      <c r="C90" s="947">
        <v>2</v>
      </c>
      <c r="D90" s="947">
        <v>2</v>
      </c>
      <c r="E90" s="947">
        <v>2</v>
      </c>
      <c r="F90" s="947">
        <v>2</v>
      </c>
      <c r="G90" s="947">
        <v>2</v>
      </c>
      <c r="H90" s="947">
        <v>2</v>
      </c>
      <c r="I90" s="947">
        <v>2</v>
      </c>
      <c r="J90" s="947">
        <v>2</v>
      </c>
      <c r="K90" s="947">
        <v>2</v>
      </c>
      <c r="L90" s="947">
        <v>2</v>
      </c>
      <c r="M90" s="947">
        <v>2</v>
      </c>
      <c r="N90" s="947">
        <v>2</v>
      </c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</row>
    <row r="91" spans="1:29" s="32" customFormat="1" ht="24.95" customHeight="1">
      <c r="A91" s="54"/>
      <c r="B91" s="840" t="s">
        <v>115</v>
      </c>
      <c r="C91" s="947">
        <v>2</v>
      </c>
      <c r="D91" s="947">
        <v>2</v>
      </c>
      <c r="E91" s="947">
        <v>2</v>
      </c>
      <c r="F91" s="947">
        <v>2</v>
      </c>
      <c r="G91" s="947">
        <v>3</v>
      </c>
      <c r="H91" s="947">
        <v>3</v>
      </c>
      <c r="I91" s="947">
        <v>2</v>
      </c>
      <c r="J91" s="947">
        <v>2</v>
      </c>
      <c r="K91" s="947">
        <v>2</v>
      </c>
      <c r="L91" s="947">
        <v>3</v>
      </c>
      <c r="M91" s="947">
        <v>3</v>
      </c>
      <c r="N91" s="947">
        <v>3</v>
      </c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</row>
    <row r="92" spans="1:29" s="32" customFormat="1" ht="24.95" customHeight="1">
      <c r="A92" s="54"/>
      <c r="B92" s="840" t="s">
        <v>81</v>
      </c>
      <c r="C92" s="947">
        <v>13</v>
      </c>
      <c r="D92" s="947">
        <v>13</v>
      </c>
      <c r="E92" s="947">
        <v>13</v>
      </c>
      <c r="F92" s="947">
        <v>13</v>
      </c>
      <c r="G92" s="947">
        <v>13</v>
      </c>
      <c r="H92" s="947">
        <v>12</v>
      </c>
      <c r="I92" s="947">
        <v>12</v>
      </c>
      <c r="J92" s="947">
        <v>12</v>
      </c>
      <c r="K92" s="947">
        <v>12</v>
      </c>
      <c r="L92" s="947">
        <v>12</v>
      </c>
      <c r="M92" s="947">
        <v>13</v>
      </c>
      <c r="N92" s="947">
        <v>13</v>
      </c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</row>
    <row r="93" spans="1:29" s="32" customFormat="1" ht="24.95" customHeight="1">
      <c r="A93" s="54"/>
      <c r="B93" s="840" t="s">
        <v>221</v>
      </c>
      <c r="C93" s="947">
        <v>1</v>
      </c>
      <c r="D93" s="947">
        <v>1</v>
      </c>
      <c r="E93" s="947">
        <v>1</v>
      </c>
      <c r="F93" s="947">
        <v>1</v>
      </c>
      <c r="G93" s="947">
        <v>1</v>
      </c>
      <c r="H93" s="947">
        <v>1</v>
      </c>
      <c r="I93" s="947">
        <v>1</v>
      </c>
      <c r="J93" s="947">
        <v>1</v>
      </c>
      <c r="K93" s="947">
        <v>1</v>
      </c>
      <c r="L93" s="947">
        <v>1</v>
      </c>
      <c r="M93" s="947">
        <v>1</v>
      </c>
      <c r="N93" s="947">
        <v>1</v>
      </c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</row>
    <row r="94" spans="1:29" s="32" customFormat="1" ht="24.95" customHeight="1">
      <c r="A94" s="54"/>
      <c r="B94" s="840" t="s">
        <v>273</v>
      </c>
      <c r="C94" s="947">
        <v>0</v>
      </c>
      <c r="D94" s="947">
        <v>0</v>
      </c>
      <c r="E94" s="947">
        <v>0</v>
      </c>
      <c r="F94" s="947">
        <v>0</v>
      </c>
      <c r="G94" s="947">
        <v>0</v>
      </c>
      <c r="H94" s="947">
        <v>0</v>
      </c>
      <c r="I94" s="947">
        <v>0</v>
      </c>
      <c r="J94" s="947">
        <v>0</v>
      </c>
      <c r="K94" s="947">
        <v>0</v>
      </c>
      <c r="L94" s="947">
        <v>0</v>
      </c>
      <c r="M94" s="947"/>
      <c r="N94" s="947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</row>
    <row r="95" spans="1:29" s="32" customFormat="1" ht="24.95" customHeight="1">
      <c r="A95" s="54"/>
      <c r="B95" s="840" t="s">
        <v>272</v>
      </c>
      <c r="C95" s="947">
        <v>0</v>
      </c>
      <c r="D95" s="947">
        <v>0</v>
      </c>
      <c r="E95" s="947">
        <v>0</v>
      </c>
      <c r="F95" s="947">
        <v>0</v>
      </c>
      <c r="G95" s="947">
        <v>0</v>
      </c>
      <c r="H95" s="947">
        <v>0</v>
      </c>
      <c r="I95" s="947">
        <v>0</v>
      </c>
      <c r="J95" s="947">
        <v>0</v>
      </c>
      <c r="K95" s="947">
        <v>0</v>
      </c>
      <c r="L95" s="947">
        <v>0</v>
      </c>
      <c r="M95" s="947">
        <v>0</v>
      </c>
      <c r="N95" s="947">
        <v>0</v>
      </c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</row>
    <row r="96" spans="1:29" s="32" customFormat="1" ht="24.95" customHeight="1">
      <c r="A96" s="54"/>
      <c r="B96" s="840" t="s">
        <v>241</v>
      </c>
      <c r="C96" s="947"/>
      <c r="D96" s="947">
        <v>1</v>
      </c>
      <c r="E96" s="947">
        <v>2</v>
      </c>
      <c r="F96" s="947">
        <v>2</v>
      </c>
      <c r="G96" s="947">
        <v>2</v>
      </c>
      <c r="H96" s="947">
        <v>2</v>
      </c>
      <c r="I96" s="947">
        <v>2</v>
      </c>
      <c r="J96" s="947">
        <v>2</v>
      </c>
      <c r="K96" s="947">
        <v>2</v>
      </c>
      <c r="L96" s="947">
        <v>2</v>
      </c>
      <c r="M96" s="947">
        <v>2</v>
      </c>
      <c r="N96" s="947">
        <v>2</v>
      </c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</row>
    <row r="97" spans="1:29" s="32" customFormat="1" ht="24.95" customHeight="1">
      <c r="A97" s="54"/>
      <c r="B97" s="840" t="s">
        <v>271</v>
      </c>
      <c r="C97" s="947">
        <v>0</v>
      </c>
      <c r="D97" s="947">
        <v>0</v>
      </c>
      <c r="E97" s="947">
        <v>0</v>
      </c>
      <c r="F97" s="947">
        <v>0</v>
      </c>
      <c r="G97" s="947">
        <v>0</v>
      </c>
      <c r="H97" s="947">
        <v>0</v>
      </c>
      <c r="I97" s="947">
        <v>0</v>
      </c>
      <c r="J97" s="947">
        <v>0</v>
      </c>
      <c r="K97" s="947">
        <v>0</v>
      </c>
      <c r="L97" s="947">
        <v>0</v>
      </c>
      <c r="M97" s="947"/>
      <c r="N97" s="947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</row>
    <row r="98" spans="1:29" s="32" customFormat="1" ht="24.95" customHeight="1">
      <c r="A98" s="54"/>
      <c r="B98" s="840" t="s">
        <v>876</v>
      </c>
      <c r="C98" s="947"/>
      <c r="D98" s="947"/>
      <c r="E98" s="947"/>
      <c r="F98" s="947"/>
      <c r="G98" s="947"/>
      <c r="H98" s="947"/>
      <c r="I98" s="947"/>
      <c r="J98" s="947"/>
      <c r="K98" s="947"/>
      <c r="L98" s="947"/>
      <c r="M98" s="947"/>
      <c r="N98" s="947">
        <v>1</v>
      </c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</row>
    <row r="99" spans="1:29" s="32" customFormat="1" ht="24.95" customHeight="1">
      <c r="A99" s="54"/>
      <c r="B99" s="840" t="s">
        <v>188</v>
      </c>
      <c r="C99" s="947">
        <v>1</v>
      </c>
      <c r="D99" s="947">
        <v>1</v>
      </c>
      <c r="E99" s="947">
        <v>1</v>
      </c>
      <c r="F99" s="947">
        <v>0</v>
      </c>
      <c r="G99" s="947">
        <v>0</v>
      </c>
      <c r="H99" s="947">
        <v>0</v>
      </c>
      <c r="I99" s="947">
        <v>0</v>
      </c>
      <c r="J99" s="947">
        <v>0</v>
      </c>
      <c r="K99" s="947">
        <v>0</v>
      </c>
      <c r="L99" s="947">
        <v>0</v>
      </c>
      <c r="M99" s="947">
        <v>0</v>
      </c>
      <c r="N99" s="947">
        <v>0</v>
      </c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</row>
    <row r="100" spans="1:29" s="32" customFormat="1" ht="24.95" customHeight="1">
      <c r="A100" s="54"/>
      <c r="B100" s="840" t="s">
        <v>242</v>
      </c>
      <c r="C100" s="947"/>
      <c r="D100" s="947"/>
      <c r="E100" s="947"/>
      <c r="F100" s="947"/>
      <c r="G100" s="947"/>
      <c r="H100" s="947"/>
      <c r="I100" s="947">
        <v>1</v>
      </c>
      <c r="J100" s="947">
        <v>1</v>
      </c>
      <c r="K100" s="947">
        <v>1</v>
      </c>
      <c r="L100" s="947">
        <v>1</v>
      </c>
      <c r="M100" s="947">
        <v>1</v>
      </c>
      <c r="N100" s="947">
        <v>1</v>
      </c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</row>
    <row r="101" spans="1:29" s="32" customFormat="1" ht="24.95" customHeight="1">
      <c r="A101" s="54"/>
      <c r="B101" s="840" t="s">
        <v>74</v>
      </c>
      <c r="C101" s="947">
        <v>31</v>
      </c>
      <c r="D101" s="947">
        <v>32</v>
      </c>
      <c r="E101" s="947">
        <v>30</v>
      </c>
      <c r="F101" s="947">
        <v>32</v>
      </c>
      <c r="G101" s="947">
        <v>34</v>
      </c>
      <c r="H101" s="947">
        <v>35</v>
      </c>
      <c r="I101" s="947">
        <v>36</v>
      </c>
      <c r="J101" s="947">
        <v>36</v>
      </c>
      <c r="K101" s="947">
        <v>36</v>
      </c>
      <c r="L101" s="947">
        <v>36</v>
      </c>
      <c r="M101" s="947">
        <v>37</v>
      </c>
      <c r="N101" s="947">
        <v>36</v>
      </c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</row>
    <row r="102" spans="1:29" s="327" customFormat="1" ht="24.95" customHeight="1">
      <c r="A102" s="96"/>
      <c r="B102" s="326" t="s">
        <v>3</v>
      </c>
      <c r="C102" s="951">
        <v>394</v>
      </c>
      <c r="D102" s="951">
        <v>404</v>
      </c>
      <c r="E102" s="951">
        <v>400</v>
      </c>
      <c r="F102" s="951">
        <v>402</v>
      </c>
      <c r="G102" s="951">
        <v>418</v>
      </c>
      <c r="H102" s="951">
        <v>425</v>
      </c>
      <c r="I102" s="951">
        <v>437</v>
      </c>
      <c r="J102" s="951">
        <v>439</v>
      </c>
      <c r="K102" s="951">
        <v>445</v>
      </c>
      <c r="L102" s="951">
        <v>443</v>
      </c>
      <c r="M102" s="951">
        <v>450</v>
      </c>
      <c r="N102" s="951">
        <v>450</v>
      </c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</row>
    <row r="103" spans="1:29" s="96" customFormat="1" ht="15" customHeight="1">
      <c r="B103" s="664" t="s">
        <v>292</v>
      </c>
      <c r="C103" s="842"/>
      <c r="D103" s="842"/>
      <c r="E103" s="842"/>
      <c r="F103" s="842"/>
      <c r="G103" s="842"/>
      <c r="H103" s="842"/>
      <c r="I103" s="842"/>
      <c r="J103" s="842"/>
      <c r="K103" s="842"/>
      <c r="L103" s="842"/>
      <c r="M103" s="842"/>
      <c r="N103" s="842"/>
    </row>
    <row r="104" spans="1:29" s="96" customFormat="1" ht="15" customHeight="1">
      <c r="B104" s="664" t="s">
        <v>527</v>
      </c>
      <c r="C104" s="842"/>
      <c r="D104" s="842"/>
      <c r="E104" s="842"/>
      <c r="F104" s="842"/>
      <c r="G104" s="842"/>
      <c r="H104" s="842"/>
      <c r="I104" s="842"/>
      <c r="J104" s="842"/>
      <c r="K104" s="842"/>
      <c r="L104" s="842"/>
      <c r="M104" s="842"/>
      <c r="N104" s="842"/>
    </row>
    <row r="105" spans="1:29" s="32" customFormat="1" ht="24.95" customHeight="1">
      <c r="A105" s="54"/>
      <c r="B105" s="514"/>
      <c r="C105" s="514"/>
      <c r="D105" s="514"/>
      <c r="E105" s="514"/>
      <c r="F105" s="514"/>
      <c r="G105" s="514"/>
      <c r="H105" s="514"/>
      <c r="I105" s="533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</row>
    <row r="106" spans="1:29" s="32" customFormat="1" ht="40.5" customHeight="1">
      <c r="A106" s="54"/>
      <c r="B106" s="1250" t="s">
        <v>286</v>
      </c>
      <c r="C106" s="1250"/>
      <c r="D106" s="1250"/>
      <c r="E106" s="1250"/>
      <c r="F106" s="1250"/>
      <c r="G106" s="1250"/>
      <c r="H106" s="1250"/>
      <c r="I106" s="1250"/>
      <c r="J106" s="1250"/>
      <c r="K106" s="1250"/>
      <c r="L106" s="1250"/>
      <c r="M106" s="1250"/>
      <c r="N106" s="1250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</row>
    <row r="107" spans="1:29" s="32" customFormat="1" ht="24.95" customHeight="1">
      <c r="A107" s="54"/>
      <c r="B107" s="1249" t="s">
        <v>529</v>
      </c>
      <c r="C107" s="1249"/>
      <c r="D107" s="1249"/>
      <c r="E107" s="1249"/>
      <c r="F107" s="1249"/>
      <c r="G107" s="1249"/>
      <c r="H107" s="1249"/>
      <c r="I107" s="1249"/>
      <c r="J107" s="1249"/>
      <c r="K107" s="1249"/>
      <c r="L107" s="1249"/>
      <c r="M107" s="1249"/>
      <c r="N107" s="1249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</row>
    <row r="108" spans="1:29" s="32" customFormat="1" ht="24.95" customHeight="1">
      <c r="A108" s="54"/>
      <c r="B108" s="330" t="s">
        <v>127</v>
      </c>
      <c r="C108" s="330" t="s">
        <v>14</v>
      </c>
      <c r="D108" s="330" t="s">
        <v>12</v>
      </c>
      <c r="E108" s="330" t="s">
        <v>13</v>
      </c>
      <c r="F108" s="330" t="s">
        <v>16</v>
      </c>
      <c r="G108" s="330" t="s">
        <v>17</v>
      </c>
      <c r="H108" s="330" t="s">
        <v>15</v>
      </c>
      <c r="I108" s="836" t="s">
        <v>537</v>
      </c>
      <c r="J108" s="836" t="s">
        <v>538</v>
      </c>
      <c r="K108" s="836" t="s">
        <v>539</v>
      </c>
      <c r="L108" s="836" t="s">
        <v>540</v>
      </c>
      <c r="M108" s="836" t="s">
        <v>541</v>
      </c>
      <c r="N108" s="836" t="s">
        <v>542</v>
      </c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</row>
    <row r="109" spans="1:29" s="32" customFormat="1" ht="24.95" customHeight="1">
      <c r="A109" s="54"/>
      <c r="B109" s="98" t="s">
        <v>40</v>
      </c>
      <c r="C109" s="347">
        <v>152</v>
      </c>
      <c r="D109" s="347">
        <v>152</v>
      </c>
      <c r="E109" s="347">
        <v>150</v>
      </c>
      <c r="F109" s="347">
        <v>151</v>
      </c>
      <c r="G109" s="347">
        <v>150</v>
      </c>
      <c r="H109" s="347">
        <v>152</v>
      </c>
      <c r="I109" s="947">
        <v>151</v>
      </c>
      <c r="J109" s="947">
        <v>150</v>
      </c>
      <c r="K109" s="947">
        <v>152</v>
      </c>
      <c r="L109" s="947">
        <v>155</v>
      </c>
      <c r="M109" s="947">
        <v>158</v>
      </c>
      <c r="N109" s="947">
        <v>160</v>
      </c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</row>
    <row r="110" spans="1:29" s="32" customFormat="1" ht="24.95" customHeight="1">
      <c r="A110" s="54"/>
      <c r="B110" s="331" t="s">
        <v>3</v>
      </c>
      <c r="C110" s="348">
        <v>152</v>
      </c>
      <c r="D110" s="348">
        <v>152</v>
      </c>
      <c r="E110" s="348">
        <v>150</v>
      </c>
      <c r="F110" s="329">
        <v>151</v>
      </c>
      <c r="G110" s="329">
        <v>150</v>
      </c>
      <c r="H110" s="329">
        <v>152</v>
      </c>
      <c r="I110" s="329">
        <v>151</v>
      </c>
      <c r="J110" s="329">
        <v>150</v>
      </c>
      <c r="K110" s="329">
        <v>152</v>
      </c>
      <c r="L110" s="329">
        <v>155</v>
      </c>
      <c r="M110" s="329">
        <v>158</v>
      </c>
      <c r="N110" s="329">
        <v>160</v>
      </c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</row>
    <row r="111" spans="1:29" s="96" customFormat="1" ht="15" customHeight="1">
      <c r="B111" s="664" t="s">
        <v>292</v>
      </c>
      <c r="C111" s="842"/>
      <c r="D111" s="842"/>
      <c r="E111" s="842"/>
      <c r="F111" s="842"/>
      <c r="G111" s="842"/>
      <c r="H111" s="842"/>
      <c r="I111" s="842"/>
      <c r="J111" s="842"/>
      <c r="K111" s="842"/>
      <c r="L111" s="842"/>
      <c r="M111" s="842"/>
      <c r="N111" s="842"/>
    </row>
    <row r="112" spans="1:29" s="96" customFormat="1" ht="15" customHeight="1">
      <c r="B112" s="664" t="s">
        <v>527</v>
      </c>
      <c r="C112" s="842"/>
      <c r="D112" s="842"/>
      <c r="E112" s="842"/>
      <c r="F112" s="842"/>
      <c r="G112" s="842"/>
      <c r="H112" s="842"/>
      <c r="I112" s="842"/>
      <c r="J112" s="842"/>
      <c r="K112" s="842"/>
      <c r="L112" s="842"/>
      <c r="M112" s="842"/>
      <c r="N112" s="842"/>
    </row>
    <row r="113" spans="1:29" s="32" customFormat="1" ht="24.95" customHeight="1">
      <c r="A113" s="54"/>
      <c r="B113" s="1251"/>
      <c r="C113" s="1251"/>
      <c r="D113" s="1251"/>
      <c r="E113" s="1251"/>
      <c r="F113" s="1251"/>
      <c r="G113" s="1251"/>
      <c r="H113" s="1251"/>
      <c r="I113" s="1251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</row>
    <row r="114" spans="1:29" s="32" customFormat="1" ht="24.95" customHeight="1">
      <c r="A114" s="54"/>
      <c r="B114" s="1250" t="s">
        <v>287</v>
      </c>
      <c r="C114" s="1250"/>
      <c r="D114" s="1250"/>
      <c r="E114" s="1250"/>
      <c r="F114" s="1250"/>
      <c r="G114" s="1250"/>
      <c r="H114" s="1250"/>
      <c r="I114" s="1250"/>
      <c r="J114" s="1250"/>
      <c r="K114" s="1250"/>
      <c r="L114" s="1250"/>
      <c r="M114" s="1250"/>
      <c r="N114" s="1250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</row>
    <row r="115" spans="1:29" s="32" customFormat="1" ht="24.95" customHeight="1">
      <c r="A115" s="54"/>
      <c r="B115" s="1249" t="s">
        <v>529</v>
      </c>
      <c r="C115" s="1249"/>
      <c r="D115" s="1249"/>
      <c r="E115" s="1249"/>
      <c r="F115" s="1249"/>
      <c r="G115" s="1249"/>
      <c r="H115" s="1249"/>
      <c r="I115" s="1249"/>
      <c r="J115" s="1249"/>
      <c r="K115" s="1249"/>
      <c r="L115" s="1249"/>
      <c r="M115" s="1249"/>
      <c r="N115" s="1249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</row>
    <row r="116" spans="1:29" s="32" customFormat="1" ht="24.95" customHeight="1">
      <c r="A116" s="54"/>
      <c r="B116" s="330" t="s">
        <v>127</v>
      </c>
      <c r="C116" s="330" t="s">
        <v>14</v>
      </c>
      <c r="D116" s="330" t="s">
        <v>12</v>
      </c>
      <c r="E116" s="330" t="s">
        <v>13</v>
      </c>
      <c r="F116" s="330" t="s">
        <v>16</v>
      </c>
      <c r="G116" s="330" t="s">
        <v>17</v>
      </c>
      <c r="H116" s="330" t="s">
        <v>15</v>
      </c>
      <c r="I116" s="836" t="s">
        <v>537</v>
      </c>
      <c r="J116" s="836" t="s">
        <v>538</v>
      </c>
      <c r="K116" s="836" t="s">
        <v>539</v>
      </c>
      <c r="L116" s="836" t="s">
        <v>540</v>
      </c>
      <c r="M116" s="836" t="s">
        <v>541</v>
      </c>
      <c r="N116" s="836" t="s">
        <v>542</v>
      </c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</row>
    <row r="117" spans="1:29" s="32" customFormat="1" ht="24.95" customHeight="1">
      <c r="A117" s="54"/>
      <c r="B117" s="840" t="s">
        <v>101</v>
      </c>
      <c r="C117" s="947">
        <v>13</v>
      </c>
      <c r="D117" s="947">
        <v>13</v>
      </c>
      <c r="E117" s="947">
        <v>12</v>
      </c>
      <c r="F117" s="947">
        <v>14</v>
      </c>
      <c r="G117" s="947">
        <v>12</v>
      </c>
      <c r="H117" s="947">
        <v>12</v>
      </c>
      <c r="I117" s="947">
        <v>11</v>
      </c>
      <c r="J117" s="947">
        <v>12</v>
      </c>
      <c r="K117" s="947">
        <v>13</v>
      </c>
      <c r="L117" s="947">
        <v>13</v>
      </c>
      <c r="M117" s="947">
        <v>12</v>
      </c>
      <c r="N117" s="947">
        <v>12</v>
      </c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</row>
    <row r="118" spans="1:29" s="32" customFormat="1" ht="24.95" customHeight="1">
      <c r="A118" s="54"/>
      <c r="B118" s="840" t="s">
        <v>877</v>
      </c>
      <c r="C118" s="947"/>
      <c r="D118" s="947"/>
      <c r="E118" s="947"/>
      <c r="F118" s="947"/>
      <c r="G118" s="947"/>
      <c r="H118" s="947"/>
      <c r="I118" s="947"/>
      <c r="J118" s="947"/>
      <c r="K118" s="947"/>
      <c r="L118" s="947"/>
      <c r="M118" s="947"/>
      <c r="N118" s="947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</row>
    <row r="119" spans="1:29" s="32" customFormat="1" ht="24.95" customHeight="1">
      <c r="A119" s="54"/>
      <c r="B119" s="840" t="s">
        <v>102</v>
      </c>
      <c r="C119" s="947">
        <v>1</v>
      </c>
      <c r="D119" s="947">
        <v>0</v>
      </c>
      <c r="E119" s="947">
        <v>0</v>
      </c>
      <c r="F119" s="947">
        <v>1</v>
      </c>
      <c r="G119" s="947">
        <v>1</v>
      </c>
      <c r="H119" s="947">
        <v>1</v>
      </c>
      <c r="I119" s="947">
        <v>1</v>
      </c>
      <c r="J119" s="947">
        <v>1</v>
      </c>
      <c r="K119" s="947">
        <v>1</v>
      </c>
      <c r="L119" s="947">
        <v>1</v>
      </c>
      <c r="M119" s="947">
        <v>1</v>
      </c>
      <c r="N119" s="947">
        <v>1</v>
      </c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</row>
    <row r="120" spans="1:29" s="32" customFormat="1" ht="24.95" customHeight="1">
      <c r="A120" s="54"/>
      <c r="B120" s="840" t="s">
        <v>103</v>
      </c>
      <c r="C120" s="947">
        <v>43</v>
      </c>
      <c r="D120" s="947">
        <v>40</v>
      </c>
      <c r="E120" s="947">
        <v>40</v>
      </c>
      <c r="F120" s="947">
        <v>41</v>
      </c>
      <c r="G120" s="947">
        <v>40</v>
      </c>
      <c r="H120" s="947">
        <v>41</v>
      </c>
      <c r="I120" s="947">
        <v>43</v>
      </c>
      <c r="J120" s="947">
        <v>40</v>
      </c>
      <c r="K120" s="947">
        <v>41</v>
      </c>
      <c r="L120" s="947">
        <v>41</v>
      </c>
      <c r="M120" s="947">
        <v>42</v>
      </c>
      <c r="N120" s="947">
        <v>42</v>
      </c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</row>
    <row r="121" spans="1:29" s="32" customFormat="1" ht="24.95" customHeight="1">
      <c r="A121" s="54"/>
      <c r="B121" s="840" t="s">
        <v>547</v>
      </c>
      <c r="C121" s="947"/>
      <c r="D121" s="947"/>
      <c r="E121" s="947"/>
      <c r="F121" s="947"/>
      <c r="G121" s="947"/>
      <c r="H121" s="947"/>
      <c r="I121" s="947"/>
      <c r="J121" s="947"/>
      <c r="K121" s="947"/>
      <c r="L121" s="947"/>
      <c r="M121" s="947">
        <v>1</v>
      </c>
      <c r="N121" s="947">
        <v>1</v>
      </c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</row>
    <row r="122" spans="1:29" s="32" customFormat="1" ht="24.95" customHeight="1">
      <c r="A122" s="54"/>
      <c r="B122" s="840" t="s">
        <v>104</v>
      </c>
      <c r="C122" s="947">
        <v>65</v>
      </c>
      <c r="D122" s="947">
        <v>67</v>
      </c>
      <c r="E122" s="947">
        <v>68</v>
      </c>
      <c r="F122" s="947">
        <v>67</v>
      </c>
      <c r="G122" s="947">
        <v>69</v>
      </c>
      <c r="H122" s="947">
        <v>71</v>
      </c>
      <c r="I122" s="947">
        <v>70</v>
      </c>
      <c r="J122" s="947">
        <v>73</v>
      </c>
      <c r="K122" s="947">
        <v>71</v>
      </c>
      <c r="L122" s="947">
        <v>74</v>
      </c>
      <c r="M122" s="947">
        <v>73</v>
      </c>
      <c r="N122" s="947">
        <v>73</v>
      </c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</row>
    <row r="123" spans="1:29" s="32" customFormat="1" ht="24.95" customHeight="1">
      <c r="A123" s="54"/>
      <c r="B123" s="840" t="s">
        <v>878</v>
      </c>
      <c r="C123" s="947"/>
      <c r="D123" s="947"/>
      <c r="E123" s="947"/>
      <c r="F123" s="947"/>
      <c r="G123" s="947"/>
      <c r="H123" s="947"/>
      <c r="I123" s="947"/>
      <c r="J123" s="947"/>
      <c r="K123" s="947"/>
      <c r="L123" s="947"/>
      <c r="M123" s="947"/>
      <c r="N123" s="947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</row>
    <row r="124" spans="1:29" s="32" customFormat="1" ht="24.95" customHeight="1">
      <c r="A124" s="54"/>
      <c r="B124" s="840" t="s">
        <v>879</v>
      </c>
      <c r="C124" s="947"/>
      <c r="D124" s="947"/>
      <c r="E124" s="947"/>
      <c r="F124" s="947"/>
      <c r="G124" s="947"/>
      <c r="H124" s="947"/>
      <c r="I124" s="947"/>
      <c r="J124" s="947"/>
      <c r="K124" s="947"/>
      <c r="L124" s="947"/>
      <c r="M124" s="947"/>
      <c r="N124" s="947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</row>
    <row r="125" spans="1:29" s="32" customFormat="1" ht="24.95" customHeight="1">
      <c r="A125" s="54"/>
      <c r="B125" s="840" t="s">
        <v>105</v>
      </c>
      <c r="C125" s="947">
        <v>0</v>
      </c>
      <c r="D125" s="947">
        <v>1</v>
      </c>
      <c r="E125" s="947">
        <v>2</v>
      </c>
      <c r="F125" s="947">
        <v>0</v>
      </c>
      <c r="G125" s="947">
        <v>0</v>
      </c>
      <c r="H125" s="947">
        <v>1</v>
      </c>
      <c r="I125" s="947">
        <v>0</v>
      </c>
      <c r="J125" s="947">
        <v>0</v>
      </c>
      <c r="K125" s="947">
        <v>0</v>
      </c>
      <c r="L125" s="947">
        <v>0</v>
      </c>
      <c r="M125" s="947">
        <v>0</v>
      </c>
      <c r="N125" s="947">
        <v>1</v>
      </c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</row>
    <row r="126" spans="1:29" s="32" customFormat="1" ht="24.95" customHeight="1">
      <c r="A126" s="54"/>
      <c r="B126" s="840" t="s">
        <v>106</v>
      </c>
      <c r="C126" s="947">
        <v>19</v>
      </c>
      <c r="D126" s="947">
        <v>19</v>
      </c>
      <c r="E126" s="947">
        <v>19</v>
      </c>
      <c r="F126" s="947">
        <v>19</v>
      </c>
      <c r="G126" s="947">
        <v>18</v>
      </c>
      <c r="H126" s="947">
        <v>19</v>
      </c>
      <c r="I126" s="947">
        <v>19</v>
      </c>
      <c r="J126" s="947">
        <v>17</v>
      </c>
      <c r="K126" s="947">
        <v>16</v>
      </c>
      <c r="L126" s="947">
        <v>18</v>
      </c>
      <c r="M126" s="947">
        <v>17</v>
      </c>
      <c r="N126" s="947">
        <v>16</v>
      </c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</row>
    <row r="127" spans="1:29" s="32" customFormat="1" ht="24.95" customHeight="1">
      <c r="A127" s="54"/>
      <c r="B127" s="840" t="s">
        <v>107</v>
      </c>
      <c r="C127" s="947">
        <v>5</v>
      </c>
      <c r="D127" s="947">
        <v>5</v>
      </c>
      <c r="E127" s="947">
        <v>5</v>
      </c>
      <c r="F127" s="947">
        <v>5</v>
      </c>
      <c r="G127" s="947">
        <v>5</v>
      </c>
      <c r="H127" s="947">
        <v>5</v>
      </c>
      <c r="I127" s="947">
        <v>5</v>
      </c>
      <c r="J127" s="947">
        <v>5</v>
      </c>
      <c r="K127" s="947">
        <v>5</v>
      </c>
      <c r="L127" s="947">
        <v>5</v>
      </c>
      <c r="M127" s="947">
        <v>5</v>
      </c>
      <c r="N127" s="947">
        <v>5</v>
      </c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</row>
    <row r="128" spans="1:29" s="32" customFormat="1" ht="24.95" customHeight="1">
      <c r="A128" s="54"/>
      <c r="B128" s="840" t="s">
        <v>880</v>
      </c>
      <c r="C128" s="947"/>
      <c r="D128" s="947"/>
      <c r="E128" s="947"/>
      <c r="F128" s="947"/>
      <c r="G128" s="947"/>
      <c r="H128" s="947"/>
      <c r="I128" s="947"/>
      <c r="J128" s="947"/>
      <c r="K128" s="947"/>
      <c r="L128" s="947"/>
      <c r="M128" s="947"/>
      <c r="N128" s="947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</row>
    <row r="129" spans="1:29" s="32" customFormat="1" ht="24.95" customHeight="1">
      <c r="A129" s="54"/>
      <c r="B129" s="840" t="s">
        <v>108</v>
      </c>
      <c r="C129" s="947">
        <v>1</v>
      </c>
      <c r="D129" s="947">
        <v>2</v>
      </c>
      <c r="E129" s="947">
        <v>2</v>
      </c>
      <c r="F129" s="947">
        <v>1</v>
      </c>
      <c r="G129" s="947">
        <v>2</v>
      </c>
      <c r="H129" s="947">
        <v>1</v>
      </c>
      <c r="I129" s="947">
        <v>1</v>
      </c>
      <c r="J129" s="947">
        <v>2</v>
      </c>
      <c r="K129" s="947">
        <v>1</v>
      </c>
      <c r="L129" s="947">
        <v>2</v>
      </c>
      <c r="M129" s="947">
        <v>2</v>
      </c>
      <c r="N129" s="947">
        <v>2</v>
      </c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</row>
    <row r="130" spans="1:29" s="32" customFormat="1" ht="20.100000000000001" customHeight="1">
      <c r="A130" s="54"/>
      <c r="B130" s="840" t="s">
        <v>109</v>
      </c>
      <c r="C130" s="947">
        <v>2</v>
      </c>
      <c r="D130" s="947">
        <v>2</v>
      </c>
      <c r="E130" s="947">
        <v>1</v>
      </c>
      <c r="F130" s="947">
        <v>2</v>
      </c>
      <c r="G130" s="947">
        <v>2</v>
      </c>
      <c r="H130" s="947">
        <v>2</v>
      </c>
      <c r="I130" s="947">
        <v>2</v>
      </c>
      <c r="J130" s="947">
        <v>2</v>
      </c>
      <c r="K130" s="947">
        <v>2</v>
      </c>
      <c r="L130" s="947">
        <v>2</v>
      </c>
      <c r="M130" s="947">
        <v>2</v>
      </c>
      <c r="N130" s="947">
        <v>3</v>
      </c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</row>
    <row r="131" spans="1:29" s="32" customFormat="1" ht="20.100000000000001" customHeight="1">
      <c r="A131" s="54"/>
      <c r="B131" s="840" t="s">
        <v>174</v>
      </c>
      <c r="C131" s="947"/>
      <c r="D131" s="947"/>
      <c r="E131" s="947"/>
      <c r="F131" s="947"/>
      <c r="G131" s="947"/>
      <c r="H131" s="947"/>
      <c r="I131" s="947"/>
      <c r="J131" s="947"/>
      <c r="K131" s="947"/>
      <c r="L131" s="947"/>
      <c r="M131" s="947"/>
      <c r="N131" s="947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</row>
    <row r="132" spans="1:29" s="54" customFormat="1" ht="24.95" customHeight="1">
      <c r="B132" s="840" t="s">
        <v>881</v>
      </c>
      <c r="C132" s="947"/>
      <c r="D132" s="947"/>
      <c r="E132" s="947"/>
      <c r="F132" s="947"/>
      <c r="G132" s="947"/>
      <c r="H132" s="947"/>
      <c r="I132" s="947"/>
      <c r="J132" s="947"/>
      <c r="K132" s="947"/>
      <c r="L132" s="947"/>
      <c r="M132" s="947"/>
      <c r="N132" s="947">
        <v>1</v>
      </c>
    </row>
    <row r="133" spans="1:29" s="96" customFormat="1" ht="24.95" customHeight="1">
      <c r="B133" s="328" t="s">
        <v>3</v>
      </c>
      <c r="C133" s="348">
        <v>149</v>
      </c>
      <c r="D133" s="348">
        <v>149</v>
      </c>
      <c r="E133" s="348">
        <v>149</v>
      </c>
      <c r="F133" s="348">
        <v>150</v>
      </c>
      <c r="G133" s="348">
        <v>149</v>
      </c>
      <c r="H133" s="348">
        <v>153</v>
      </c>
      <c r="I133" s="348">
        <v>152</v>
      </c>
      <c r="J133" s="348">
        <v>152</v>
      </c>
      <c r="K133" s="348">
        <v>150</v>
      </c>
      <c r="L133" s="348">
        <v>156</v>
      </c>
      <c r="M133" s="348">
        <v>155</v>
      </c>
      <c r="N133" s="348">
        <v>157</v>
      </c>
    </row>
    <row r="134" spans="1:29" s="96" customFormat="1" ht="15" customHeight="1">
      <c r="B134" s="664" t="s">
        <v>293</v>
      </c>
      <c r="C134" s="842"/>
      <c r="D134" s="842"/>
      <c r="E134" s="842"/>
      <c r="F134" s="842"/>
      <c r="G134" s="842"/>
      <c r="H134" s="842"/>
      <c r="I134" s="842"/>
      <c r="J134" s="842"/>
      <c r="K134" s="842"/>
      <c r="L134" s="842"/>
      <c r="M134" s="842"/>
      <c r="N134" s="842"/>
    </row>
    <row r="135" spans="1:29" s="96" customFormat="1" ht="15" customHeight="1">
      <c r="B135" s="664" t="s">
        <v>527</v>
      </c>
      <c r="C135" s="842"/>
      <c r="D135" s="842"/>
      <c r="E135" s="842"/>
      <c r="F135" s="842"/>
      <c r="G135" s="842"/>
      <c r="H135" s="842"/>
      <c r="I135" s="842"/>
      <c r="J135" s="842"/>
      <c r="K135" s="842"/>
      <c r="L135" s="842"/>
      <c r="M135" s="842"/>
      <c r="N135" s="842"/>
    </row>
    <row r="136" spans="1:29" s="96" customFormat="1" ht="24.95" customHeight="1">
      <c r="B136" s="841"/>
      <c r="C136" s="842"/>
      <c r="D136" s="842"/>
      <c r="E136" s="842"/>
      <c r="F136" s="842"/>
      <c r="G136" s="842"/>
      <c r="H136" s="842"/>
      <c r="I136" s="842"/>
      <c r="J136" s="842"/>
      <c r="K136" s="842"/>
      <c r="L136" s="842"/>
      <c r="M136" s="842"/>
      <c r="N136" s="842"/>
    </row>
    <row r="137" spans="1:29" s="32" customFormat="1" ht="24.95" customHeight="1">
      <c r="A137" s="54"/>
      <c r="B137" s="1250" t="s">
        <v>260</v>
      </c>
      <c r="C137" s="1250"/>
      <c r="D137" s="1250"/>
      <c r="E137" s="1250"/>
      <c r="F137" s="1250"/>
      <c r="G137" s="1250"/>
      <c r="H137" s="1250"/>
      <c r="I137" s="1250"/>
      <c r="J137" s="1250"/>
      <c r="K137" s="1250"/>
      <c r="L137" s="1250"/>
      <c r="M137" s="1250"/>
      <c r="N137" s="1250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</row>
    <row r="138" spans="1:29" s="32" customFormat="1" ht="24.95" customHeight="1">
      <c r="A138" s="54"/>
      <c r="B138" s="1252" t="s">
        <v>543</v>
      </c>
      <c r="C138" s="1252"/>
      <c r="D138" s="1252"/>
      <c r="E138" s="1252"/>
      <c r="F138" s="1252"/>
      <c r="G138" s="1252"/>
      <c r="H138" s="1252"/>
      <c r="I138" s="1252"/>
      <c r="J138" s="1252"/>
      <c r="K138" s="1252"/>
      <c r="L138" s="1252"/>
      <c r="M138" s="1252"/>
      <c r="N138" s="1252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</row>
    <row r="139" spans="1:29" s="32" customFormat="1" ht="24.95" customHeight="1">
      <c r="A139" s="54"/>
      <c r="B139" s="330" t="s">
        <v>127</v>
      </c>
      <c r="C139" s="330" t="s">
        <v>14</v>
      </c>
      <c r="D139" s="330" t="s">
        <v>12</v>
      </c>
      <c r="E139" s="330" t="s">
        <v>13</v>
      </c>
      <c r="F139" s="330" t="s">
        <v>16</v>
      </c>
      <c r="G139" s="330" t="s">
        <v>17</v>
      </c>
      <c r="H139" s="330" t="s">
        <v>15</v>
      </c>
      <c r="I139" s="836" t="s">
        <v>537</v>
      </c>
      <c r="J139" s="836" t="s">
        <v>538</v>
      </c>
      <c r="K139" s="836" t="s">
        <v>539</v>
      </c>
      <c r="L139" s="836" t="s">
        <v>540</v>
      </c>
      <c r="M139" s="836" t="s">
        <v>541</v>
      </c>
      <c r="N139" s="836" t="s">
        <v>542</v>
      </c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</row>
    <row r="140" spans="1:29" s="32" customFormat="1" ht="24.95" customHeight="1">
      <c r="A140" s="54"/>
      <c r="B140" s="83" t="s">
        <v>186</v>
      </c>
      <c r="C140" s="947">
        <v>6</v>
      </c>
      <c r="D140" s="947">
        <v>6</v>
      </c>
      <c r="E140" s="947">
        <v>6</v>
      </c>
      <c r="F140" s="947">
        <v>7</v>
      </c>
      <c r="G140" s="947">
        <v>7</v>
      </c>
      <c r="H140" s="947">
        <v>7</v>
      </c>
      <c r="I140" s="947">
        <v>7</v>
      </c>
      <c r="J140" s="947">
        <v>7</v>
      </c>
      <c r="K140" s="947">
        <v>8</v>
      </c>
      <c r="L140" s="947">
        <v>8</v>
      </c>
      <c r="M140" s="947">
        <v>8</v>
      </c>
      <c r="N140" s="947">
        <v>4</v>
      </c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</row>
    <row r="141" spans="1:29" s="32" customFormat="1" ht="24.95" customHeight="1">
      <c r="A141" s="54"/>
      <c r="B141" s="331" t="s">
        <v>3</v>
      </c>
      <c r="C141" s="348">
        <v>6</v>
      </c>
      <c r="D141" s="348">
        <v>6</v>
      </c>
      <c r="E141" s="348">
        <v>6</v>
      </c>
      <c r="F141" s="348">
        <v>7</v>
      </c>
      <c r="G141" s="348">
        <v>7</v>
      </c>
      <c r="H141" s="348">
        <v>7</v>
      </c>
      <c r="I141" s="348">
        <v>7</v>
      </c>
      <c r="J141" s="348">
        <v>7</v>
      </c>
      <c r="K141" s="348">
        <v>8</v>
      </c>
      <c r="L141" s="348">
        <v>8</v>
      </c>
      <c r="M141" s="348">
        <v>8</v>
      </c>
      <c r="N141" s="348">
        <v>4</v>
      </c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</row>
    <row r="142" spans="1:29" s="96" customFormat="1" ht="15" customHeight="1">
      <c r="B142" s="664" t="s">
        <v>293</v>
      </c>
      <c r="C142" s="842"/>
      <c r="D142" s="842"/>
      <c r="E142" s="842"/>
      <c r="F142" s="842"/>
      <c r="G142" s="842"/>
      <c r="H142" s="842"/>
      <c r="I142" s="842"/>
      <c r="J142" s="842"/>
      <c r="K142" s="842"/>
      <c r="L142" s="842"/>
      <c r="M142" s="842"/>
      <c r="N142" s="842"/>
    </row>
    <row r="143" spans="1:29" s="96" customFormat="1" ht="15" customHeight="1">
      <c r="B143" s="664" t="s">
        <v>527</v>
      </c>
      <c r="C143" s="842"/>
      <c r="D143" s="842"/>
      <c r="E143" s="842"/>
      <c r="F143" s="842"/>
      <c r="G143" s="842"/>
      <c r="H143" s="842"/>
      <c r="I143" s="842"/>
      <c r="J143" s="842"/>
      <c r="K143" s="842"/>
      <c r="L143" s="842"/>
      <c r="M143" s="842"/>
      <c r="N143" s="842"/>
    </row>
    <row r="144" spans="1:29" s="32" customFormat="1" ht="24.95" customHeight="1">
      <c r="A144" s="54"/>
      <c r="B144" s="514"/>
      <c r="C144" s="514"/>
      <c r="D144" s="514"/>
      <c r="E144" s="514"/>
      <c r="F144" s="514"/>
      <c r="G144" s="514"/>
      <c r="H144" s="514"/>
      <c r="I144" s="533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</row>
    <row r="145" spans="1:29" s="32" customFormat="1" ht="24.95" customHeight="1">
      <c r="A145" s="54"/>
      <c r="B145" s="1250" t="s">
        <v>288</v>
      </c>
      <c r="C145" s="1250"/>
      <c r="D145" s="1250"/>
      <c r="E145" s="1250"/>
      <c r="F145" s="1250"/>
      <c r="G145" s="1250"/>
      <c r="H145" s="1250"/>
      <c r="I145" s="1250"/>
      <c r="J145" s="1250"/>
      <c r="K145" s="1250"/>
      <c r="L145" s="1250"/>
      <c r="M145" s="1250"/>
      <c r="N145" s="1250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</row>
    <row r="146" spans="1:29" s="32" customFormat="1" ht="24.95" customHeight="1">
      <c r="A146" s="54"/>
      <c r="B146" s="1249" t="s">
        <v>529</v>
      </c>
      <c r="C146" s="1249"/>
      <c r="D146" s="1249"/>
      <c r="E146" s="1249"/>
      <c r="F146" s="1249"/>
      <c r="G146" s="1249"/>
      <c r="H146" s="1249"/>
      <c r="I146" s="1249"/>
      <c r="J146" s="1249"/>
      <c r="K146" s="1249"/>
      <c r="L146" s="1249"/>
      <c r="M146" s="1249"/>
      <c r="N146" s="1249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</row>
    <row r="147" spans="1:29" s="32" customFormat="1" ht="24.95" customHeight="1">
      <c r="A147" s="54"/>
      <c r="B147" s="330" t="s">
        <v>127</v>
      </c>
      <c r="C147" s="330" t="s">
        <v>14</v>
      </c>
      <c r="D147" s="330" t="s">
        <v>12</v>
      </c>
      <c r="E147" s="330" t="s">
        <v>13</v>
      </c>
      <c r="F147" s="330" t="s">
        <v>16</v>
      </c>
      <c r="G147" s="330" t="s">
        <v>17</v>
      </c>
      <c r="H147" s="330" t="s">
        <v>15</v>
      </c>
      <c r="I147" s="836" t="s">
        <v>537</v>
      </c>
      <c r="J147" s="836" t="s">
        <v>538</v>
      </c>
      <c r="K147" s="836" t="s">
        <v>539</v>
      </c>
      <c r="L147" s="836" t="s">
        <v>540</v>
      </c>
      <c r="M147" s="836" t="s">
        <v>541</v>
      </c>
      <c r="N147" s="836" t="s">
        <v>542</v>
      </c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</row>
    <row r="148" spans="1:29" s="32" customFormat="1" ht="24.95" customHeight="1">
      <c r="A148" s="54"/>
      <c r="B148" s="840" t="s">
        <v>65</v>
      </c>
      <c r="C148" s="947"/>
      <c r="D148" s="947"/>
      <c r="E148" s="947"/>
      <c r="F148" s="947"/>
      <c r="G148" s="947"/>
      <c r="H148" s="947">
        <v>2</v>
      </c>
      <c r="I148" s="947">
        <v>2</v>
      </c>
      <c r="J148" s="947">
        <v>2</v>
      </c>
      <c r="K148" s="947">
        <v>2</v>
      </c>
      <c r="L148" s="947">
        <v>2</v>
      </c>
      <c r="M148" s="947">
        <v>3</v>
      </c>
      <c r="N148" s="947">
        <v>3</v>
      </c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</row>
    <row r="149" spans="1:29" s="32" customFormat="1" ht="24.95" customHeight="1">
      <c r="A149" s="54"/>
      <c r="B149" s="840" t="s">
        <v>68</v>
      </c>
      <c r="C149" s="947"/>
      <c r="D149" s="947"/>
      <c r="E149" s="947"/>
      <c r="F149" s="947"/>
      <c r="G149" s="947"/>
      <c r="H149" s="947">
        <v>1</v>
      </c>
      <c r="I149" s="947">
        <v>1</v>
      </c>
      <c r="J149" s="947">
        <v>1</v>
      </c>
      <c r="K149" s="947">
        <v>1</v>
      </c>
      <c r="L149" s="947">
        <v>1</v>
      </c>
      <c r="M149" s="947">
        <v>1</v>
      </c>
      <c r="N149" s="947">
        <v>1</v>
      </c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</row>
    <row r="150" spans="1:29" s="32" customFormat="1" ht="24.95" customHeight="1">
      <c r="A150" s="54"/>
      <c r="B150" s="840" t="s">
        <v>69</v>
      </c>
      <c r="C150" s="947"/>
      <c r="D150" s="947"/>
      <c r="E150" s="947"/>
      <c r="F150" s="947"/>
      <c r="G150" s="947"/>
      <c r="H150" s="947">
        <v>7</v>
      </c>
      <c r="I150" s="947">
        <v>7</v>
      </c>
      <c r="J150" s="947">
        <v>7</v>
      </c>
      <c r="K150" s="947">
        <v>5</v>
      </c>
      <c r="L150" s="947">
        <v>6</v>
      </c>
      <c r="M150" s="947">
        <v>6</v>
      </c>
      <c r="N150" s="947">
        <v>6</v>
      </c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</row>
    <row r="151" spans="1:29" s="32" customFormat="1" ht="24.95" customHeight="1">
      <c r="A151" s="54"/>
      <c r="B151" s="331" t="s">
        <v>3</v>
      </c>
      <c r="C151" s="348">
        <v>0</v>
      </c>
      <c r="D151" s="348">
        <v>0</v>
      </c>
      <c r="E151" s="348">
        <v>0</v>
      </c>
      <c r="F151" s="348">
        <v>0</v>
      </c>
      <c r="G151" s="348">
        <v>0</v>
      </c>
      <c r="H151" s="348">
        <v>10</v>
      </c>
      <c r="I151" s="348">
        <v>10</v>
      </c>
      <c r="J151" s="348">
        <v>10</v>
      </c>
      <c r="K151" s="348">
        <v>8</v>
      </c>
      <c r="L151" s="348">
        <v>9</v>
      </c>
      <c r="M151" s="348">
        <v>10</v>
      </c>
      <c r="N151" s="348">
        <v>10</v>
      </c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</row>
    <row r="152" spans="1:29" s="32" customFormat="1" ht="20.100000000000001" customHeight="1">
      <c r="A152" s="54"/>
      <c r="B152" s="9" t="s">
        <v>293</v>
      </c>
      <c r="C152" s="474"/>
      <c r="D152" s="345"/>
      <c r="E152" s="474"/>
      <c r="F152" s="9"/>
      <c r="G152" s="9"/>
      <c r="H152" s="9"/>
      <c r="I152" s="53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</row>
    <row r="153" spans="1:29" s="32" customFormat="1" ht="20.100000000000001" customHeight="1">
      <c r="A153" s="54"/>
      <c r="B153" s="664" t="s">
        <v>527</v>
      </c>
      <c r="C153" s="474"/>
      <c r="D153" s="345"/>
      <c r="E153" s="474"/>
      <c r="F153" s="9"/>
      <c r="G153" s="9"/>
      <c r="H153" s="9"/>
      <c r="I153" s="535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</row>
    <row r="154" spans="1:29" s="32" customFormat="1" ht="24.95" customHeight="1">
      <c r="A154" s="54"/>
      <c r="B154" s="514"/>
      <c r="C154" s="514"/>
      <c r="D154" s="514"/>
      <c r="E154" s="514"/>
      <c r="F154" s="514"/>
      <c r="G154" s="514"/>
      <c r="H154" s="514"/>
      <c r="I154" s="533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</row>
    <row r="155" spans="1:29" s="32" customFormat="1" ht="24.95" customHeight="1">
      <c r="A155" s="54"/>
      <c r="B155" s="1250" t="s">
        <v>268</v>
      </c>
      <c r="C155" s="1250"/>
      <c r="D155" s="1250"/>
      <c r="E155" s="1250"/>
      <c r="F155" s="1250"/>
      <c r="G155" s="1250"/>
      <c r="H155" s="1250"/>
      <c r="I155" s="1250"/>
      <c r="J155" s="1250"/>
      <c r="K155" s="1250"/>
      <c r="L155" s="1250"/>
      <c r="M155" s="1250"/>
      <c r="N155" s="1250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</row>
    <row r="156" spans="1:29" s="32" customFormat="1" ht="24.95" customHeight="1">
      <c r="A156" s="54"/>
      <c r="B156" s="1252" t="s">
        <v>543</v>
      </c>
      <c r="C156" s="1252"/>
      <c r="D156" s="1252"/>
      <c r="E156" s="1252"/>
      <c r="F156" s="1252"/>
      <c r="G156" s="1252"/>
      <c r="H156" s="1252"/>
      <c r="I156" s="1252"/>
      <c r="J156" s="1252"/>
      <c r="K156" s="1252"/>
      <c r="L156" s="1252"/>
      <c r="M156" s="1252"/>
      <c r="N156" s="1252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</row>
    <row r="157" spans="1:29" s="32" customFormat="1" ht="24.95" customHeight="1">
      <c r="A157" s="54"/>
      <c r="B157" s="330" t="s">
        <v>127</v>
      </c>
      <c r="C157" s="330" t="s">
        <v>14</v>
      </c>
      <c r="D157" s="330" t="s">
        <v>12</v>
      </c>
      <c r="E157" s="330" t="s">
        <v>13</v>
      </c>
      <c r="F157" s="330" t="s">
        <v>16</v>
      </c>
      <c r="G157" s="330" t="s">
        <v>17</v>
      </c>
      <c r="H157" s="330" t="s">
        <v>15</v>
      </c>
      <c r="I157" s="836" t="s">
        <v>537</v>
      </c>
      <c r="J157" s="836" t="s">
        <v>538</v>
      </c>
      <c r="K157" s="836" t="s">
        <v>539</v>
      </c>
      <c r="L157" s="836" t="s">
        <v>540</v>
      </c>
      <c r="M157" s="836" t="s">
        <v>541</v>
      </c>
      <c r="N157" s="836" t="s">
        <v>542</v>
      </c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</row>
    <row r="158" spans="1:29" s="32" customFormat="1" ht="24.95" customHeight="1">
      <c r="A158" s="54"/>
      <c r="B158" s="840" t="s">
        <v>65</v>
      </c>
      <c r="C158" s="947">
        <v>2</v>
      </c>
      <c r="D158" s="947">
        <v>2</v>
      </c>
      <c r="E158" s="947">
        <v>2</v>
      </c>
      <c r="F158" s="947">
        <v>2</v>
      </c>
      <c r="G158" s="947">
        <v>2</v>
      </c>
      <c r="H158" s="947"/>
      <c r="I158" s="947"/>
      <c r="J158" s="947"/>
      <c r="K158" s="947"/>
      <c r="L158" s="947"/>
      <c r="M158" s="947"/>
      <c r="N158" s="947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</row>
    <row r="159" spans="1:29" s="32" customFormat="1" ht="24.95" customHeight="1">
      <c r="A159" s="54"/>
      <c r="B159" s="840" t="s">
        <v>66</v>
      </c>
      <c r="C159" s="947">
        <v>10</v>
      </c>
      <c r="D159" s="947">
        <v>10</v>
      </c>
      <c r="E159" s="947">
        <v>10</v>
      </c>
      <c r="F159" s="947">
        <v>10</v>
      </c>
      <c r="G159" s="947">
        <v>10</v>
      </c>
      <c r="H159" s="947">
        <v>11</v>
      </c>
      <c r="I159" s="947">
        <v>11</v>
      </c>
      <c r="J159" s="947">
        <v>11</v>
      </c>
      <c r="K159" s="947">
        <v>11</v>
      </c>
      <c r="L159" s="947">
        <v>10</v>
      </c>
      <c r="M159" s="947">
        <v>11</v>
      </c>
      <c r="N159" s="947">
        <v>11</v>
      </c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</row>
    <row r="160" spans="1:29" s="32" customFormat="1" ht="24.95" customHeight="1">
      <c r="A160" s="54"/>
      <c r="B160" s="840" t="s">
        <v>67</v>
      </c>
      <c r="C160" s="947">
        <v>1</v>
      </c>
      <c r="D160" s="947">
        <v>1</v>
      </c>
      <c r="E160" s="947">
        <v>1</v>
      </c>
      <c r="F160" s="947">
        <v>1</v>
      </c>
      <c r="G160" s="947">
        <v>1</v>
      </c>
      <c r="H160" s="947">
        <v>1</v>
      </c>
      <c r="I160" s="947">
        <v>1</v>
      </c>
      <c r="J160" s="947">
        <v>1</v>
      </c>
      <c r="K160" s="947">
        <v>1</v>
      </c>
      <c r="L160" s="947">
        <v>1</v>
      </c>
      <c r="M160" s="947">
        <v>1</v>
      </c>
      <c r="N160" s="947">
        <v>1</v>
      </c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</row>
    <row r="161" spans="1:29" s="32" customFormat="1" ht="24.95" customHeight="1">
      <c r="A161" s="54"/>
      <c r="B161" s="840" t="s">
        <v>68</v>
      </c>
      <c r="C161" s="947">
        <v>1</v>
      </c>
      <c r="D161" s="947">
        <v>1</v>
      </c>
      <c r="E161" s="947">
        <v>1</v>
      </c>
      <c r="F161" s="947">
        <v>1</v>
      </c>
      <c r="G161" s="947">
        <v>1</v>
      </c>
      <c r="H161" s="947"/>
      <c r="I161" s="947"/>
      <c r="J161" s="947"/>
      <c r="K161" s="947"/>
      <c r="L161" s="947"/>
      <c r="M161" s="947"/>
      <c r="N161" s="947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</row>
    <row r="162" spans="1:29" s="32" customFormat="1" ht="24.95" customHeight="1">
      <c r="A162" s="54"/>
      <c r="B162" s="840" t="s">
        <v>69</v>
      </c>
      <c r="C162" s="947">
        <v>8</v>
      </c>
      <c r="D162" s="947">
        <v>8</v>
      </c>
      <c r="E162" s="947">
        <v>8</v>
      </c>
      <c r="F162" s="947">
        <v>8</v>
      </c>
      <c r="G162" s="947">
        <v>8</v>
      </c>
      <c r="H162" s="947"/>
      <c r="I162" s="947"/>
      <c r="J162" s="947"/>
      <c r="K162" s="947"/>
      <c r="L162" s="947"/>
      <c r="M162" s="947"/>
      <c r="N162" s="947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</row>
    <row r="163" spans="1:29" s="32" customFormat="1" ht="24.95" customHeight="1">
      <c r="A163" s="54"/>
      <c r="B163" s="328" t="s">
        <v>3</v>
      </c>
      <c r="C163" s="348">
        <v>22</v>
      </c>
      <c r="D163" s="348">
        <v>22</v>
      </c>
      <c r="E163" s="348">
        <v>22</v>
      </c>
      <c r="F163" s="348">
        <v>22</v>
      </c>
      <c r="G163" s="348">
        <v>22</v>
      </c>
      <c r="H163" s="348">
        <v>12</v>
      </c>
      <c r="I163" s="348">
        <v>12</v>
      </c>
      <c r="J163" s="348">
        <v>12</v>
      </c>
      <c r="K163" s="348">
        <v>12</v>
      </c>
      <c r="L163" s="348">
        <v>11</v>
      </c>
      <c r="M163" s="348">
        <v>12</v>
      </c>
      <c r="N163" s="348">
        <v>12</v>
      </c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</row>
    <row r="164" spans="1:29" s="96" customFormat="1" ht="15" customHeight="1">
      <c r="B164" s="664" t="s">
        <v>293</v>
      </c>
      <c r="C164" s="842"/>
      <c r="D164" s="842"/>
      <c r="E164" s="842"/>
      <c r="F164" s="842"/>
      <c r="G164" s="842"/>
      <c r="H164" s="842"/>
      <c r="I164" s="842"/>
      <c r="J164" s="842"/>
      <c r="K164" s="842"/>
      <c r="L164" s="842"/>
      <c r="M164" s="842"/>
      <c r="N164" s="842"/>
    </row>
    <row r="165" spans="1:29" s="96" customFormat="1" ht="15" customHeight="1">
      <c r="B165" s="664" t="s">
        <v>527</v>
      </c>
      <c r="C165" s="842"/>
      <c r="D165" s="842"/>
      <c r="E165" s="842"/>
      <c r="F165" s="842"/>
      <c r="G165" s="842"/>
      <c r="H165" s="842"/>
      <c r="I165" s="842"/>
      <c r="J165" s="842"/>
      <c r="K165" s="842"/>
      <c r="L165" s="842"/>
      <c r="M165" s="842"/>
      <c r="N165" s="842"/>
    </row>
    <row r="166" spans="1:29" s="32" customFormat="1" ht="24.95" customHeight="1">
      <c r="A166" s="54"/>
      <c r="B166" s="9"/>
      <c r="C166" s="118"/>
      <c r="D166" s="345"/>
      <c r="E166" s="118"/>
      <c r="F166" s="9"/>
      <c r="G166" s="9"/>
      <c r="H166" s="9"/>
      <c r="I166" s="535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</row>
    <row r="167" spans="1:29" s="32" customFormat="1" ht="24.95" customHeight="1">
      <c r="A167" s="54"/>
      <c r="B167" s="1250" t="s">
        <v>27</v>
      </c>
      <c r="C167" s="1250"/>
      <c r="D167" s="1250"/>
      <c r="E167" s="1250"/>
      <c r="F167" s="1250"/>
      <c r="G167" s="1250"/>
      <c r="H167" s="1250"/>
      <c r="I167" s="1250"/>
      <c r="J167" s="1250"/>
      <c r="K167" s="1250"/>
      <c r="L167" s="1250"/>
      <c r="M167" s="1250"/>
      <c r="N167" s="1250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</row>
    <row r="168" spans="1:29" s="32" customFormat="1" ht="24.95" customHeight="1">
      <c r="A168" s="54"/>
      <c r="B168" s="1249" t="s">
        <v>544</v>
      </c>
      <c r="C168" s="1249"/>
      <c r="D168" s="1249"/>
      <c r="E168" s="1249"/>
      <c r="F168" s="1249"/>
      <c r="G168" s="1249"/>
      <c r="H168" s="1249"/>
      <c r="I168" s="1249"/>
      <c r="J168" s="1249"/>
      <c r="K168" s="1249"/>
      <c r="L168" s="1249"/>
      <c r="M168" s="1249"/>
      <c r="N168" s="1249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</row>
    <row r="169" spans="1:29" s="32" customFormat="1" ht="24.95" customHeight="1">
      <c r="A169" s="54"/>
      <c r="B169" s="330" t="s">
        <v>127</v>
      </c>
      <c r="C169" s="330" t="s">
        <v>14</v>
      </c>
      <c r="D169" s="330" t="s">
        <v>12</v>
      </c>
      <c r="E169" s="330" t="s">
        <v>13</v>
      </c>
      <c r="F169" s="330" t="s">
        <v>16</v>
      </c>
      <c r="G169" s="330" t="s">
        <v>17</v>
      </c>
      <c r="H169" s="330" t="s">
        <v>15</v>
      </c>
      <c r="I169" s="836" t="s">
        <v>537</v>
      </c>
      <c r="J169" s="836" t="s">
        <v>538</v>
      </c>
      <c r="K169" s="836" t="s">
        <v>539</v>
      </c>
      <c r="L169" s="836" t="s">
        <v>540</v>
      </c>
      <c r="M169" s="836" t="s">
        <v>541</v>
      </c>
      <c r="N169" s="836" t="s">
        <v>542</v>
      </c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</row>
    <row r="170" spans="1:29" s="32" customFormat="1" ht="24.95" customHeight="1">
      <c r="A170" s="54"/>
      <c r="B170" s="83" t="s">
        <v>130</v>
      </c>
      <c r="C170" s="346">
        <v>460</v>
      </c>
      <c r="D170" s="346">
        <v>468</v>
      </c>
      <c r="E170" s="346"/>
      <c r="F170" s="83"/>
      <c r="G170" s="83"/>
      <c r="H170" s="83"/>
      <c r="I170" s="83"/>
      <c r="J170" s="83"/>
      <c r="K170" s="83"/>
      <c r="L170" s="83"/>
      <c r="M170" s="83"/>
      <c r="N170" s="83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</row>
    <row r="171" spans="1:29" s="32" customFormat="1" ht="24.95" customHeight="1">
      <c r="A171" s="54"/>
      <c r="B171" s="83" t="s">
        <v>142</v>
      </c>
      <c r="C171" s="346">
        <v>492</v>
      </c>
      <c r="D171" s="346">
        <v>495</v>
      </c>
      <c r="E171" s="346"/>
      <c r="F171" s="83"/>
      <c r="G171" s="83"/>
      <c r="H171" s="83"/>
      <c r="I171" s="83"/>
      <c r="J171" s="83"/>
      <c r="K171" s="83"/>
      <c r="L171" s="83"/>
      <c r="M171" s="83"/>
      <c r="N171" s="83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</row>
    <row r="172" spans="1:29" s="32" customFormat="1" ht="24.95" customHeight="1">
      <c r="A172" s="54"/>
      <c r="B172" s="83" t="s">
        <v>131</v>
      </c>
      <c r="C172" s="346">
        <v>593</v>
      </c>
      <c r="D172" s="346">
        <v>593</v>
      </c>
      <c r="E172" s="346"/>
      <c r="F172" s="83"/>
      <c r="G172" s="83"/>
      <c r="H172" s="83"/>
      <c r="I172" s="83"/>
      <c r="J172" s="83"/>
      <c r="K172" s="83"/>
      <c r="L172" s="83"/>
      <c r="M172" s="83"/>
      <c r="N172" s="83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</row>
    <row r="173" spans="1:29" s="32" customFormat="1" ht="24.95" customHeight="1">
      <c r="A173" s="54"/>
      <c r="B173" s="328" t="s">
        <v>3</v>
      </c>
      <c r="C173" s="348">
        <v>1545</v>
      </c>
      <c r="D173" s="348">
        <v>1556</v>
      </c>
      <c r="E173" s="348">
        <v>0</v>
      </c>
      <c r="F173" s="329">
        <v>0</v>
      </c>
      <c r="G173" s="329">
        <v>0</v>
      </c>
      <c r="H173" s="329">
        <v>0</v>
      </c>
      <c r="I173" s="329">
        <v>0</v>
      </c>
      <c r="J173" s="329">
        <v>0</v>
      </c>
      <c r="K173" s="329">
        <v>0</v>
      </c>
      <c r="L173" s="329">
        <v>0</v>
      </c>
      <c r="M173" s="329">
        <v>0</v>
      </c>
      <c r="N173" s="329">
        <v>0</v>
      </c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</row>
    <row r="174" spans="1:29" s="96" customFormat="1" ht="15" customHeight="1">
      <c r="B174" s="664" t="s">
        <v>293</v>
      </c>
      <c r="C174" s="842"/>
      <c r="D174" s="842"/>
      <c r="E174" s="842"/>
      <c r="F174" s="842"/>
      <c r="G174" s="842"/>
      <c r="H174" s="842"/>
      <c r="I174" s="842"/>
      <c r="J174" s="842"/>
      <c r="K174" s="842"/>
      <c r="L174" s="842"/>
      <c r="M174" s="842"/>
      <c r="N174" s="842"/>
    </row>
    <row r="175" spans="1:29" s="96" customFormat="1" ht="15" customHeight="1">
      <c r="B175" s="664" t="s">
        <v>527</v>
      </c>
      <c r="C175" s="842"/>
      <c r="D175" s="842"/>
      <c r="E175" s="842"/>
      <c r="F175" s="842"/>
      <c r="G175" s="842"/>
      <c r="H175" s="842"/>
      <c r="I175" s="842"/>
      <c r="J175" s="842"/>
      <c r="K175" s="842"/>
      <c r="L175" s="842"/>
      <c r="M175" s="842"/>
      <c r="N175" s="842"/>
    </row>
    <row r="176" spans="1:29" s="32" customFormat="1" ht="24.95" customHeight="1">
      <c r="A176" s="54"/>
      <c r="B176" s="9"/>
      <c r="C176" s="118"/>
      <c r="D176" s="345"/>
      <c r="E176" s="118"/>
      <c r="F176" s="9"/>
      <c r="G176" s="9"/>
      <c r="H176" s="9"/>
      <c r="I176" s="535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</row>
    <row r="177" spans="1:29" s="32" customFormat="1" ht="24.95" customHeight="1">
      <c r="A177" s="54"/>
      <c r="B177" s="1250" t="s">
        <v>256</v>
      </c>
      <c r="C177" s="1250"/>
      <c r="D177" s="1250"/>
      <c r="E177" s="1250"/>
      <c r="F177" s="1250"/>
      <c r="G177" s="1250"/>
      <c r="H177" s="1250"/>
      <c r="I177" s="1250"/>
      <c r="J177" s="1250"/>
      <c r="K177" s="1250"/>
      <c r="L177" s="1250"/>
      <c r="M177" s="1250"/>
      <c r="N177" s="1250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</row>
    <row r="178" spans="1:29" s="32" customFormat="1" ht="24.95" customHeight="1">
      <c r="A178" s="54"/>
      <c r="B178" s="1252" t="s">
        <v>543</v>
      </c>
      <c r="C178" s="1252"/>
      <c r="D178" s="1252"/>
      <c r="E178" s="1252"/>
      <c r="F178" s="1252"/>
      <c r="G178" s="1252"/>
      <c r="H178" s="1252"/>
      <c r="I178" s="1252"/>
      <c r="J178" s="1252"/>
      <c r="K178" s="1252"/>
      <c r="L178" s="1252"/>
      <c r="M178" s="1252"/>
      <c r="N178" s="1252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</row>
    <row r="179" spans="1:29" s="32" customFormat="1" ht="24.95" customHeight="1">
      <c r="A179" s="54"/>
      <c r="B179" s="330" t="s">
        <v>127</v>
      </c>
      <c r="C179" s="330" t="s">
        <v>14</v>
      </c>
      <c r="D179" s="330" t="s">
        <v>12</v>
      </c>
      <c r="E179" s="330" t="s">
        <v>13</v>
      </c>
      <c r="F179" s="330" t="s">
        <v>16</v>
      </c>
      <c r="G179" s="330" t="s">
        <v>17</v>
      </c>
      <c r="H179" s="330" t="s">
        <v>15</v>
      </c>
      <c r="I179" s="836" t="s">
        <v>537</v>
      </c>
      <c r="J179" s="836" t="s">
        <v>538</v>
      </c>
      <c r="K179" s="836" t="s">
        <v>539</v>
      </c>
      <c r="L179" s="836" t="s">
        <v>540</v>
      </c>
      <c r="M179" s="836" t="s">
        <v>541</v>
      </c>
      <c r="N179" s="836" t="s">
        <v>542</v>
      </c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</row>
    <row r="180" spans="1:29" s="32" customFormat="1" ht="24.95" customHeight="1">
      <c r="A180" s="54"/>
      <c r="B180" s="840" t="s">
        <v>130</v>
      </c>
      <c r="C180" s="947"/>
      <c r="D180" s="947"/>
      <c r="E180" s="947">
        <v>470</v>
      </c>
      <c r="F180" s="947">
        <v>457</v>
      </c>
      <c r="G180" s="947">
        <v>457</v>
      </c>
      <c r="H180" s="947">
        <v>457</v>
      </c>
      <c r="I180" s="947">
        <v>459</v>
      </c>
      <c r="J180" s="947">
        <v>447</v>
      </c>
      <c r="K180" s="947">
        <v>449</v>
      </c>
      <c r="L180" s="947">
        <v>446</v>
      </c>
      <c r="M180" s="947">
        <v>441</v>
      </c>
      <c r="N180" s="947">
        <v>441</v>
      </c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</row>
    <row r="181" spans="1:29" s="32" customFormat="1" ht="24.95" customHeight="1">
      <c r="A181" s="54"/>
      <c r="B181" s="840" t="s">
        <v>142</v>
      </c>
      <c r="C181" s="947"/>
      <c r="D181" s="947"/>
      <c r="E181" s="947">
        <v>493</v>
      </c>
      <c r="F181" s="947">
        <v>491</v>
      </c>
      <c r="G181" s="947">
        <v>491</v>
      </c>
      <c r="H181" s="947">
        <v>500</v>
      </c>
      <c r="I181" s="947">
        <v>497</v>
      </c>
      <c r="J181" s="947">
        <v>495</v>
      </c>
      <c r="K181" s="947">
        <v>490</v>
      </c>
      <c r="L181" s="947">
        <v>500</v>
      </c>
      <c r="M181" s="947">
        <v>495</v>
      </c>
      <c r="N181" s="947">
        <v>495</v>
      </c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</row>
    <row r="182" spans="1:29" s="32" customFormat="1" ht="24.95" customHeight="1">
      <c r="A182" s="54"/>
      <c r="B182" s="840" t="s">
        <v>131</v>
      </c>
      <c r="C182" s="947"/>
      <c r="D182" s="947"/>
      <c r="E182" s="947">
        <v>589</v>
      </c>
      <c r="F182" s="947">
        <v>579</v>
      </c>
      <c r="G182" s="947">
        <v>579</v>
      </c>
      <c r="H182" s="947">
        <v>586</v>
      </c>
      <c r="I182" s="947">
        <v>585</v>
      </c>
      <c r="J182" s="947">
        <v>563</v>
      </c>
      <c r="K182" s="947">
        <v>569</v>
      </c>
      <c r="L182" s="947">
        <v>592</v>
      </c>
      <c r="M182" s="947">
        <v>558</v>
      </c>
      <c r="N182" s="947">
        <v>558</v>
      </c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</row>
    <row r="183" spans="1:29" s="32" customFormat="1" ht="24.95" customHeight="1">
      <c r="A183" s="54"/>
      <c r="B183" s="328" t="s">
        <v>3</v>
      </c>
      <c r="C183" s="348">
        <v>0</v>
      </c>
      <c r="D183" s="348">
        <v>0</v>
      </c>
      <c r="E183" s="348">
        <v>1552</v>
      </c>
      <c r="F183" s="348">
        <v>1527</v>
      </c>
      <c r="G183" s="348">
        <v>1527</v>
      </c>
      <c r="H183" s="348">
        <v>1543</v>
      </c>
      <c r="I183" s="348">
        <v>1541</v>
      </c>
      <c r="J183" s="348">
        <v>1505</v>
      </c>
      <c r="K183" s="348">
        <v>1508</v>
      </c>
      <c r="L183" s="348">
        <v>1538</v>
      </c>
      <c r="M183" s="348">
        <v>1494</v>
      </c>
      <c r="N183" s="348">
        <v>1494</v>
      </c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</row>
    <row r="184" spans="1:29" s="96" customFormat="1" ht="15" customHeight="1">
      <c r="B184" s="664" t="s">
        <v>293</v>
      </c>
      <c r="C184" s="842"/>
      <c r="D184" s="842"/>
      <c r="E184" s="842"/>
      <c r="F184" s="842"/>
      <c r="G184" s="842"/>
      <c r="H184" s="842"/>
      <c r="I184" s="842"/>
      <c r="J184" s="842"/>
      <c r="K184" s="842"/>
      <c r="L184" s="842"/>
      <c r="M184" s="842"/>
      <c r="N184" s="842"/>
    </row>
    <row r="185" spans="1:29" s="96" customFormat="1" ht="15" customHeight="1">
      <c r="B185" s="664" t="s">
        <v>527</v>
      </c>
      <c r="C185" s="842"/>
      <c r="D185" s="842"/>
      <c r="E185" s="842"/>
      <c r="F185" s="842"/>
      <c r="G185" s="842"/>
      <c r="H185" s="842"/>
      <c r="I185" s="842"/>
      <c r="J185" s="842"/>
      <c r="K185" s="842"/>
      <c r="L185" s="842"/>
      <c r="M185" s="842"/>
      <c r="N185" s="842"/>
    </row>
    <row r="186" spans="1:29" s="32" customFormat="1" ht="20.100000000000001" customHeight="1">
      <c r="A186" s="54"/>
      <c r="B186" s="664"/>
      <c r="C186" s="835"/>
      <c r="D186" s="345"/>
      <c r="E186" s="835"/>
      <c r="F186" s="664"/>
      <c r="G186" s="664"/>
      <c r="H186" s="664"/>
      <c r="I186" s="835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</row>
    <row r="187" spans="1:29" s="32" customFormat="1" ht="24.95" customHeight="1">
      <c r="A187" s="54"/>
      <c r="B187" s="1250" t="s">
        <v>289</v>
      </c>
      <c r="C187" s="1250"/>
      <c r="D187" s="1250"/>
      <c r="E187" s="1250"/>
      <c r="F187" s="1250"/>
      <c r="G187" s="1250"/>
      <c r="H187" s="1250"/>
      <c r="I187" s="1250"/>
      <c r="J187" s="1250"/>
      <c r="K187" s="1250"/>
      <c r="L187" s="1250"/>
      <c r="M187" s="1250"/>
      <c r="N187" s="1250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</row>
    <row r="188" spans="1:29" s="32" customFormat="1" ht="24.95" customHeight="1">
      <c r="A188" s="54"/>
      <c r="B188" s="1249" t="s">
        <v>529</v>
      </c>
      <c r="C188" s="1249"/>
      <c r="D188" s="1249"/>
      <c r="E188" s="1249"/>
      <c r="F188" s="1249"/>
      <c r="G188" s="1249"/>
      <c r="H188" s="1249"/>
      <c r="I188" s="1249"/>
      <c r="J188" s="1249"/>
      <c r="K188" s="1249"/>
      <c r="L188" s="1249"/>
      <c r="M188" s="1249"/>
      <c r="N188" s="1249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</row>
    <row r="189" spans="1:29" s="32" customFormat="1" ht="24.95" customHeight="1">
      <c r="A189" s="54"/>
      <c r="B189" s="330" t="s">
        <v>127</v>
      </c>
      <c r="C189" s="330" t="s">
        <v>14</v>
      </c>
      <c r="D189" s="330" t="s">
        <v>12</v>
      </c>
      <c r="E189" s="330" t="s">
        <v>13</v>
      </c>
      <c r="F189" s="330" t="s">
        <v>16</v>
      </c>
      <c r="G189" s="330" t="s">
        <v>17</v>
      </c>
      <c r="H189" s="330" t="s">
        <v>15</v>
      </c>
      <c r="I189" s="836" t="s">
        <v>537</v>
      </c>
      <c r="J189" s="836" t="s">
        <v>538</v>
      </c>
      <c r="K189" s="836" t="s">
        <v>539</v>
      </c>
      <c r="L189" s="836" t="s">
        <v>540</v>
      </c>
      <c r="M189" s="836" t="s">
        <v>541</v>
      </c>
      <c r="N189" s="836" t="s">
        <v>542</v>
      </c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</row>
    <row r="190" spans="1:29" s="32" customFormat="1" ht="24.95" customHeight="1">
      <c r="A190" s="54"/>
      <c r="B190" s="83" t="s">
        <v>73</v>
      </c>
      <c r="C190" s="947">
        <v>14</v>
      </c>
      <c r="D190" s="947">
        <v>14</v>
      </c>
      <c r="E190" s="947">
        <v>14</v>
      </c>
      <c r="F190" s="947">
        <v>14</v>
      </c>
      <c r="G190" s="947">
        <v>14</v>
      </c>
      <c r="H190" s="947">
        <v>14</v>
      </c>
      <c r="I190" s="947">
        <v>14</v>
      </c>
      <c r="J190" s="947">
        <v>14</v>
      </c>
      <c r="K190" s="947">
        <v>14</v>
      </c>
      <c r="L190" s="947">
        <v>14</v>
      </c>
      <c r="M190" s="947">
        <v>14</v>
      </c>
      <c r="N190" s="947">
        <v>14</v>
      </c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</row>
    <row r="191" spans="1:29" s="32" customFormat="1" ht="24.95" customHeight="1">
      <c r="A191" s="54"/>
      <c r="B191" s="328" t="s">
        <v>3</v>
      </c>
      <c r="C191" s="348">
        <v>14</v>
      </c>
      <c r="D191" s="348">
        <v>14</v>
      </c>
      <c r="E191" s="348">
        <v>14</v>
      </c>
      <c r="F191" s="348">
        <v>14</v>
      </c>
      <c r="G191" s="348">
        <v>14</v>
      </c>
      <c r="H191" s="348">
        <v>14</v>
      </c>
      <c r="I191" s="348">
        <v>14</v>
      </c>
      <c r="J191" s="348">
        <v>14</v>
      </c>
      <c r="K191" s="348">
        <v>14</v>
      </c>
      <c r="L191" s="348">
        <v>14</v>
      </c>
      <c r="M191" s="348">
        <v>14</v>
      </c>
      <c r="N191" s="348">
        <v>14</v>
      </c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</row>
    <row r="192" spans="1:29" s="96" customFormat="1" ht="15" customHeight="1">
      <c r="B192" s="664" t="s">
        <v>293</v>
      </c>
      <c r="C192" s="842"/>
      <c r="D192" s="842"/>
      <c r="E192" s="842"/>
      <c r="F192" s="842"/>
      <c r="G192" s="842"/>
      <c r="H192" s="842"/>
      <c r="I192" s="842"/>
      <c r="J192" s="842"/>
      <c r="K192" s="842"/>
      <c r="L192" s="842"/>
      <c r="M192" s="842"/>
      <c r="N192" s="842"/>
    </row>
    <row r="193" spans="1:29" s="96" customFormat="1" ht="15" customHeight="1">
      <c r="B193" s="664" t="s">
        <v>527</v>
      </c>
      <c r="C193" s="842"/>
      <c r="D193" s="842"/>
      <c r="E193" s="842"/>
      <c r="F193" s="842"/>
      <c r="G193" s="842"/>
      <c r="H193" s="842"/>
      <c r="I193" s="842"/>
      <c r="J193" s="842"/>
      <c r="K193" s="842"/>
      <c r="L193" s="842"/>
      <c r="M193" s="842"/>
      <c r="N193" s="842"/>
    </row>
    <row r="194" spans="1:29" s="32" customFormat="1" ht="24.95" customHeight="1">
      <c r="A194" s="54"/>
      <c r="B194" s="324"/>
      <c r="C194" s="324"/>
      <c r="D194" s="324"/>
      <c r="E194" s="324"/>
      <c r="F194" s="324"/>
      <c r="G194" s="324"/>
      <c r="H194" s="324"/>
      <c r="I194" s="533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</row>
    <row r="195" spans="1:29" s="32" customFormat="1" ht="24.95" customHeight="1">
      <c r="A195" s="54"/>
      <c r="B195" s="9"/>
      <c r="C195" s="118"/>
      <c r="D195" s="345"/>
      <c r="E195" s="118"/>
      <c r="F195" s="9"/>
      <c r="G195" s="664" t="s">
        <v>882</v>
      </c>
      <c r="H195" s="9"/>
      <c r="I195" s="535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</row>
    <row r="196" spans="1:29" s="32" customFormat="1" ht="24.95" customHeight="1">
      <c r="A196" s="54"/>
      <c r="B196" s="1250" t="s">
        <v>290</v>
      </c>
      <c r="C196" s="1250"/>
      <c r="D196" s="1250"/>
      <c r="E196" s="1250"/>
      <c r="F196" s="1250"/>
      <c r="G196" s="1250"/>
      <c r="H196" s="1250"/>
      <c r="I196" s="1250"/>
      <c r="J196" s="1250"/>
      <c r="K196" s="1250"/>
      <c r="L196" s="1250"/>
      <c r="M196" s="1250"/>
      <c r="N196" s="1250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</row>
    <row r="197" spans="1:29" s="32" customFormat="1" ht="24.95" customHeight="1">
      <c r="A197" s="54"/>
      <c r="B197" s="1249" t="s">
        <v>543</v>
      </c>
      <c r="C197" s="1249"/>
      <c r="D197" s="1249"/>
      <c r="E197" s="1249"/>
      <c r="F197" s="1249"/>
      <c r="G197" s="1249"/>
      <c r="H197" s="1249"/>
      <c r="I197" s="1249"/>
      <c r="J197" s="1249"/>
      <c r="K197" s="1249"/>
      <c r="L197" s="1249"/>
      <c r="M197" s="1249"/>
      <c r="N197" s="1249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</row>
    <row r="198" spans="1:29" s="32" customFormat="1" ht="24.95" customHeight="1">
      <c r="A198" s="54"/>
      <c r="B198" s="836" t="s">
        <v>127</v>
      </c>
      <c r="C198" s="836" t="s">
        <v>14</v>
      </c>
      <c r="D198" s="836" t="s">
        <v>12</v>
      </c>
      <c r="E198" s="836" t="s">
        <v>13</v>
      </c>
      <c r="F198" s="836" t="s">
        <v>16</v>
      </c>
      <c r="G198" s="836" t="s">
        <v>17</v>
      </c>
      <c r="H198" s="836" t="s">
        <v>15</v>
      </c>
      <c r="I198" s="836" t="s">
        <v>537</v>
      </c>
      <c r="J198" s="836" t="s">
        <v>538</v>
      </c>
      <c r="K198" s="836" t="s">
        <v>539</v>
      </c>
      <c r="L198" s="836" t="s">
        <v>540</v>
      </c>
      <c r="M198" s="836" t="s">
        <v>541</v>
      </c>
      <c r="N198" s="836" t="s">
        <v>542</v>
      </c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</row>
    <row r="199" spans="1:29" s="54" customFormat="1" ht="24.95" customHeight="1">
      <c r="B199" s="843" t="s">
        <v>91</v>
      </c>
      <c r="C199" s="950">
        <v>22</v>
      </c>
      <c r="D199" s="950">
        <v>22</v>
      </c>
      <c r="E199" s="950">
        <v>22</v>
      </c>
      <c r="F199" s="950">
        <v>22</v>
      </c>
      <c r="G199" s="950">
        <v>22</v>
      </c>
      <c r="H199" s="950">
        <v>22</v>
      </c>
      <c r="I199" s="950">
        <v>22</v>
      </c>
      <c r="J199" s="950">
        <v>22</v>
      </c>
      <c r="K199" s="950">
        <v>19</v>
      </c>
      <c r="L199" s="950">
        <v>19</v>
      </c>
      <c r="M199" s="950">
        <v>19</v>
      </c>
      <c r="N199" s="950">
        <v>19</v>
      </c>
    </row>
    <row r="200" spans="1:29" s="54" customFormat="1" ht="24.95" customHeight="1">
      <c r="B200" s="843" t="s">
        <v>92</v>
      </c>
      <c r="C200" s="950">
        <v>5</v>
      </c>
      <c r="D200" s="950">
        <v>6</v>
      </c>
      <c r="E200" s="950">
        <v>6</v>
      </c>
      <c r="F200" s="950">
        <v>6</v>
      </c>
      <c r="G200" s="950">
        <v>6</v>
      </c>
      <c r="H200" s="950">
        <v>6</v>
      </c>
      <c r="I200" s="950">
        <v>6</v>
      </c>
      <c r="J200" s="950">
        <v>6</v>
      </c>
      <c r="K200" s="950">
        <v>6</v>
      </c>
      <c r="L200" s="950">
        <v>6</v>
      </c>
      <c r="M200" s="950">
        <v>6</v>
      </c>
      <c r="N200" s="950">
        <v>6</v>
      </c>
    </row>
    <row r="201" spans="1:29" s="54" customFormat="1" ht="24.95" customHeight="1">
      <c r="B201" s="843" t="s">
        <v>88</v>
      </c>
      <c r="C201" s="950">
        <v>1</v>
      </c>
      <c r="D201" s="950">
        <v>1</v>
      </c>
      <c r="E201" s="950">
        <v>1</v>
      </c>
      <c r="F201" s="950">
        <v>1</v>
      </c>
      <c r="G201" s="950">
        <v>1</v>
      </c>
      <c r="H201" s="950">
        <v>1</v>
      </c>
      <c r="I201" s="950">
        <v>1</v>
      </c>
      <c r="J201" s="950">
        <v>1</v>
      </c>
      <c r="K201" s="950">
        <v>1</v>
      </c>
      <c r="L201" s="950">
        <v>1</v>
      </c>
      <c r="M201" s="950">
        <v>1</v>
      </c>
      <c r="N201" s="950">
        <v>1</v>
      </c>
    </row>
    <row r="202" spans="1:29" s="32" customFormat="1" ht="24.95" customHeight="1">
      <c r="A202" s="54"/>
      <c r="B202" s="843" t="s">
        <v>89</v>
      </c>
      <c r="C202" s="950">
        <v>6</v>
      </c>
      <c r="D202" s="950">
        <v>6</v>
      </c>
      <c r="E202" s="950">
        <v>6</v>
      </c>
      <c r="F202" s="950">
        <v>6</v>
      </c>
      <c r="G202" s="950">
        <v>9</v>
      </c>
      <c r="H202" s="950">
        <v>7</v>
      </c>
      <c r="I202" s="950">
        <v>9</v>
      </c>
      <c r="J202" s="950">
        <v>10</v>
      </c>
      <c r="K202" s="950">
        <v>11</v>
      </c>
      <c r="L202" s="950">
        <v>11</v>
      </c>
      <c r="M202" s="950">
        <v>11</v>
      </c>
      <c r="N202" s="950">
        <v>11</v>
      </c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</row>
    <row r="203" spans="1:29" s="32" customFormat="1" ht="24.95" customHeight="1">
      <c r="A203" s="54"/>
      <c r="B203" s="843" t="s">
        <v>90</v>
      </c>
      <c r="C203" s="950">
        <v>5</v>
      </c>
      <c r="D203" s="950">
        <v>6</v>
      </c>
      <c r="E203" s="950">
        <v>5</v>
      </c>
      <c r="F203" s="950">
        <v>5</v>
      </c>
      <c r="G203" s="950">
        <v>5</v>
      </c>
      <c r="H203" s="950">
        <v>5</v>
      </c>
      <c r="I203" s="950">
        <v>5</v>
      </c>
      <c r="J203" s="950">
        <v>5</v>
      </c>
      <c r="K203" s="950">
        <v>6</v>
      </c>
      <c r="L203" s="950">
        <v>6</v>
      </c>
      <c r="M203" s="950">
        <v>6</v>
      </c>
      <c r="N203" s="950">
        <v>6</v>
      </c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</row>
    <row r="204" spans="1:29" s="32" customFormat="1" ht="24.95" customHeight="1">
      <c r="A204" s="54"/>
      <c r="B204" s="328" t="s">
        <v>3</v>
      </c>
      <c r="C204" s="348">
        <v>39</v>
      </c>
      <c r="D204" s="348">
        <v>41</v>
      </c>
      <c r="E204" s="348">
        <v>40</v>
      </c>
      <c r="F204" s="348">
        <v>40</v>
      </c>
      <c r="G204" s="348">
        <v>43</v>
      </c>
      <c r="H204" s="348">
        <v>41</v>
      </c>
      <c r="I204" s="348">
        <v>43</v>
      </c>
      <c r="J204" s="348">
        <v>44</v>
      </c>
      <c r="K204" s="348">
        <v>43</v>
      </c>
      <c r="L204" s="348">
        <v>43</v>
      </c>
      <c r="M204" s="348">
        <v>43</v>
      </c>
      <c r="N204" s="348">
        <v>43</v>
      </c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</row>
    <row r="205" spans="1:29" s="96" customFormat="1" ht="15" customHeight="1">
      <c r="B205" s="664" t="s">
        <v>293</v>
      </c>
      <c r="C205" s="842"/>
      <c r="D205" s="842"/>
      <c r="E205" s="842"/>
      <c r="F205" s="842"/>
      <c r="G205" s="842"/>
      <c r="H205" s="842"/>
      <c r="I205" s="842"/>
      <c r="J205" s="842"/>
      <c r="K205" s="842"/>
      <c r="L205" s="842"/>
      <c r="M205" s="842"/>
      <c r="N205" s="842"/>
    </row>
    <row r="206" spans="1:29" s="96" customFormat="1" ht="15" customHeight="1">
      <c r="B206" s="664" t="s">
        <v>527</v>
      </c>
      <c r="C206" s="842"/>
      <c r="D206" s="842"/>
      <c r="E206" s="842"/>
      <c r="F206" s="842"/>
      <c r="G206" s="842"/>
      <c r="H206" s="842"/>
      <c r="I206" s="842"/>
      <c r="J206" s="842"/>
      <c r="K206" s="842"/>
      <c r="L206" s="842"/>
      <c r="M206" s="842"/>
      <c r="N206" s="842"/>
    </row>
    <row r="207" spans="1:29" s="32" customFormat="1" ht="24.95" customHeight="1">
      <c r="A207" s="54"/>
      <c r="B207" s="324"/>
      <c r="C207" s="324"/>
      <c r="D207" s="324"/>
      <c r="E207" s="324"/>
      <c r="F207" s="324"/>
      <c r="G207" s="324"/>
      <c r="H207" s="324"/>
      <c r="I207" s="533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</row>
    <row r="208" spans="1:29" s="32" customFormat="1" ht="24.95" customHeight="1">
      <c r="A208" s="54"/>
      <c r="B208" s="1250" t="s">
        <v>291</v>
      </c>
      <c r="C208" s="1250"/>
      <c r="D208" s="1250"/>
      <c r="E208" s="1250"/>
      <c r="F208" s="1250"/>
      <c r="G208" s="1250"/>
      <c r="H208" s="1250"/>
      <c r="I208" s="1250"/>
      <c r="J208" s="1250"/>
      <c r="K208" s="1250"/>
      <c r="L208" s="1250"/>
      <c r="M208" s="1250"/>
      <c r="N208" s="1250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</row>
    <row r="209" spans="1:29" s="32" customFormat="1" ht="24.95" customHeight="1">
      <c r="A209" s="54"/>
      <c r="B209" s="1249" t="s">
        <v>529</v>
      </c>
      <c r="C209" s="1249"/>
      <c r="D209" s="1249"/>
      <c r="E209" s="1249"/>
      <c r="F209" s="1249"/>
      <c r="G209" s="1249"/>
      <c r="H209" s="1249"/>
      <c r="I209" s="1249"/>
      <c r="J209" s="1249"/>
      <c r="K209" s="1249"/>
      <c r="L209" s="1249"/>
      <c r="M209" s="1249"/>
      <c r="N209" s="1249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</row>
    <row r="210" spans="1:29" s="32" customFormat="1" ht="24.95" customHeight="1">
      <c r="A210" s="54"/>
      <c r="B210" s="330" t="s">
        <v>127</v>
      </c>
      <c r="C210" s="330" t="s">
        <v>14</v>
      </c>
      <c r="D210" s="330" t="s">
        <v>12</v>
      </c>
      <c r="E210" s="330" t="s">
        <v>13</v>
      </c>
      <c r="F210" s="330" t="s">
        <v>16</v>
      </c>
      <c r="G210" s="330" t="s">
        <v>17</v>
      </c>
      <c r="H210" s="330" t="s">
        <v>15</v>
      </c>
      <c r="I210" s="836" t="s">
        <v>537</v>
      </c>
      <c r="J210" s="836" t="s">
        <v>538</v>
      </c>
      <c r="K210" s="836" t="s">
        <v>539</v>
      </c>
      <c r="L210" s="836" t="s">
        <v>540</v>
      </c>
      <c r="M210" s="836" t="s">
        <v>541</v>
      </c>
      <c r="N210" s="836" t="s">
        <v>542</v>
      </c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</row>
    <row r="211" spans="1:29" s="32" customFormat="1" ht="24.95" customHeight="1">
      <c r="A211" s="54"/>
      <c r="B211" s="840" t="s">
        <v>93</v>
      </c>
      <c r="C211" s="947">
        <v>26</v>
      </c>
      <c r="D211" s="947">
        <v>27</v>
      </c>
      <c r="E211" s="947">
        <v>26</v>
      </c>
      <c r="F211" s="947">
        <v>25</v>
      </c>
      <c r="G211" s="947">
        <v>25</v>
      </c>
      <c r="H211" s="947">
        <v>27</v>
      </c>
      <c r="I211" s="947">
        <v>26</v>
      </c>
      <c r="J211" s="947">
        <v>26</v>
      </c>
      <c r="K211" s="947">
        <v>24</v>
      </c>
      <c r="L211" s="947">
        <v>25</v>
      </c>
      <c r="M211" s="947">
        <v>25</v>
      </c>
      <c r="N211" s="947">
        <v>26</v>
      </c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</row>
    <row r="212" spans="1:29" s="32" customFormat="1" ht="24.95" customHeight="1">
      <c r="A212" s="54"/>
      <c r="B212" s="840" t="s">
        <v>94</v>
      </c>
      <c r="C212" s="947">
        <v>13</v>
      </c>
      <c r="D212" s="947">
        <v>13</v>
      </c>
      <c r="E212" s="947">
        <v>15</v>
      </c>
      <c r="F212" s="947">
        <v>15</v>
      </c>
      <c r="G212" s="947">
        <v>15</v>
      </c>
      <c r="H212" s="947">
        <v>15</v>
      </c>
      <c r="I212" s="947">
        <v>14</v>
      </c>
      <c r="J212" s="947">
        <v>15</v>
      </c>
      <c r="K212" s="947">
        <v>15</v>
      </c>
      <c r="L212" s="947">
        <v>16</v>
      </c>
      <c r="M212" s="947">
        <v>11</v>
      </c>
      <c r="N212" s="947">
        <v>12</v>
      </c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</row>
    <row r="213" spans="1:29" s="32" customFormat="1" ht="24.95" customHeight="1">
      <c r="A213" s="54"/>
      <c r="B213" s="840" t="s">
        <v>95</v>
      </c>
      <c r="C213" s="947">
        <v>2</v>
      </c>
      <c r="D213" s="947">
        <v>2</v>
      </c>
      <c r="E213" s="947">
        <v>2</v>
      </c>
      <c r="F213" s="947">
        <v>2</v>
      </c>
      <c r="G213" s="947">
        <v>2</v>
      </c>
      <c r="H213" s="947">
        <v>2</v>
      </c>
      <c r="I213" s="947">
        <v>2</v>
      </c>
      <c r="J213" s="947">
        <v>1</v>
      </c>
      <c r="K213" s="947">
        <v>2</v>
      </c>
      <c r="L213" s="947">
        <v>2</v>
      </c>
      <c r="M213" s="947">
        <v>2</v>
      </c>
      <c r="N213" s="947">
        <v>2</v>
      </c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</row>
    <row r="214" spans="1:29" s="32" customFormat="1" ht="24.95" customHeight="1">
      <c r="A214" s="54"/>
      <c r="B214" s="840" t="s">
        <v>96</v>
      </c>
      <c r="C214" s="947">
        <v>29</v>
      </c>
      <c r="D214" s="947">
        <v>26</v>
      </c>
      <c r="E214" s="947">
        <v>27</v>
      </c>
      <c r="F214" s="947">
        <v>29</v>
      </c>
      <c r="G214" s="947">
        <v>26</v>
      </c>
      <c r="H214" s="947">
        <v>27</v>
      </c>
      <c r="I214" s="947">
        <v>27</v>
      </c>
      <c r="J214" s="947">
        <v>28</v>
      </c>
      <c r="K214" s="947">
        <v>27</v>
      </c>
      <c r="L214" s="947">
        <v>28</v>
      </c>
      <c r="M214" s="947">
        <v>29</v>
      </c>
      <c r="N214" s="947">
        <v>29</v>
      </c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</row>
    <row r="215" spans="1:29" s="32" customFormat="1" ht="24.95" customHeight="1">
      <c r="A215" s="54"/>
      <c r="B215" s="840" t="s">
        <v>97</v>
      </c>
      <c r="C215" s="947">
        <v>28</v>
      </c>
      <c r="D215" s="947">
        <v>29</v>
      </c>
      <c r="E215" s="947">
        <v>31</v>
      </c>
      <c r="F215" s="947">
        <v>28</v>
      </c>
      <c r="G215" s="947">
        <v>28</v>
      </c>
      <c r="H215" s="947">
        <v>27</v>
      </c>
      <c r="I215" s="947">
        <v>28</v>
      </c>
      <c r="J215" s="947">
        <v>27</v>
      </c>
      <c r="K215" s="947">
        <v>28</v>
      </c>
      <c r="L215" s="947">
        <v>27</v>
      </c>
      <c r="M215" s="947">
        <v>27</v>
      </c>
      <c r="N215" s="947">
        <v>25</v>
      </c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</row>
    <row r="216" spans="1:29" s="32" customFormat="1" ht="24.95" customHeight="1">
      <c r="A216" s="54"/>
      <c r="B216" s="840" t="s">
        <v>98</v>
      </c>
      <c r="C216" s="947">
        <v>41</v>
      </c>
      <c r="D216" s="947">
        <v>45</v>
      </c>
      <c r="E216" s="947">
        <v>50</v>
      </c>
      <c r="F216" s="947">
        <v>48</v>
      </c>
      <c r="G216" s="947">
        <v>47</v>
      </c>
      <c r="H216" s="947">
        <v>49</v>
      </c>
      <c r="I216" s="947">
        <v>49</v>
      </c>
      <c r="J216" s="947">
        <v>49</v>
      </c>
      <c r="K216" s="947">
        <v>51</v>
      </c>
      <c r="L216" s="947">
        <v>51</v>
      </c>
      <c r="M216" s="947">
        <v>51</v>
      </c>
      <c r="N216" s="947">
        <v>50</v>
      </c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</row>
    <row r="217" spans="1:29" s="32" customFormat="1" ht="24.95" customHeight="1">
      <c r="A217" s="54"/>
      <c r="B217" s="840" t="s">
        <v>173</v>
      </c>
      <c r="C217" s="947"/>
      <c r="D217" s="947"/>
      <c r="E217" s="947"/>
      <c r="F217" s="947"/>
      <c r="G217" s="947"/>
      <c r="H217" s="947"/>
      <c r="I217" s="947"/>
      <c r="J217" s="947"/>
      <c r="K217" s="947"/>
      <c r="L217" s="947"/>
      <c r="M217" s="947"/>
      <c r="N217" s="947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</row>
    <row r="218" spans="1:29" s="32" customFormat="1" ht="24.95" customHeight="1">
      <c r="A218" s="54"/>
      <c r="B218" s="840" t="s">
        <v>100</v>
      </c>
      <c r="C218" s="947">
        <v>10</v>
      </c>
      <c r="D218" s="947">
        <v>10</v>
      </c>
      <c r="E218" s="947">
        <v>10</v>
      </c>
      <c r="F218" s="947">
        <v>10</v>
      </c>
      <c r="G218" s="947">
        <v>10</v>
      </c>
      <c r="H218" s="947">
        <v>9</v>
      </c>
      <c r="I218" s="947">
        <v>10</v>
      </c>
      <c r="J218" s="947">
        <v>10</v>
      </c>
      <c r="K218" s="947">
        <v>10</v>
      </c>
      <c r="L218" s="947">
        <v>9</v>
      </c>
      <c r="M218" s="947">
        <v>7</v>
      </c>
      <c r="N218" s="947">
        <v>8</v>
      </c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</row>
    <row r="219" spans="1:29" s="32" customFormat="1" ht="24.95" customHeight="1">
      <c r="A219" s="54"/>
      <c r="B219" s="840" t="s">
        <v>155</v>
      </c>
      <c r="C219" s="947">
        <v>4</v>
      </c>
      <c r="D219" s="947">
        <v>5</v>
      </c>
      <c r="E219" s="947">
        <v>4</v>
      </c>
      <c r="F219" s="947">
        <v>5</v>
      </c>
      <c r="G219" s="947">
        <v>5</v>
      </c>
      <c r="H219" s="947">
        <v>5</v>
      </c>
      <c r="I219" s="947">
        <v>5</v>
      </c>
      <c r="J219" s="947">
        <v>5</v>
      </c>
      <c r="K219" s="947">
        <v>4</v>
      </c>
      <c r="L219" s="947">
        <v>4</v>
      </c>
      <c r="M219" s="947">
        <v>3</v>
      </c>
      <c r="N219" s="947">
        <v>3</v>
      </c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</row>
    <row r="220" spans="1:29" s="32" customFormat="1" ht="24.95" customHeight="1">
      <c r="A220" s="54"/>
      <c r="B220" s="840" t="s">
        <v>99</v>
      </c>
      <c r="C220" s="947">
        <v>0</v>
      </c>
      <c r="D220" s="947">
        <v>0</v>
      </c>
      <c r="E220" s="947">
        <v>0</v>
      </c>
      <c r="F220" s="947">
        <v>0</v>
      </c>
      <c r="G220" s="947">
        <v>0</v>
      </c>
      <c r="H220" s="947">
        <v>0</v>
      </c>
      <c r="I220" s="947">
        <v>0</v>
      </c>
      <c r="J220" s="947">
        <v>0</v>
      </c>
      <c r="K220" s="947">
        <v>0</v>
      </c>
      <c r="L220" s="947">
        <v>0</v>
      </c>
      <c r="M220" s="947">
        <v>0</v>
      </c>
      <c r="N220" s="947">
        <v>0</v>
      </c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</row>
    <row r="221" spans="1:29" s="32" customFormat="1" ht="24.95" customHeight="1">
      <c r="A221" s="54"/>
      <c r="B221" s="328" t="s">
        <v>3</v>
      </c>
      <c r="C221" s="348">
        <v>153</v>
      </c>
      <c r="D221" s="348">
        <v>157</v>
      </c>
      <c r="E221" s="348">
        <v>165</v>
      </c>
      <c r="F221" s="348">
        <v>162</v>
      </c>
      <c r="G221" s="348">
        <v>158</v>
      </c>
      <c r="H221" s="348">
        <v>161</v>
      </c>
      <c r="I221" s="348">
        <v>161</v>
      </c>
      <c r="J221" s="348">
        <v>161</v>
      </c>
      <c r="K221" s="348">
        <v>161</v>
      </c>
      <c r="L221" s="348">
        <v>162</v>
      </c>
      <c r="M221" s="348">
        <v>155</v>
      </c>
      <c r="N221" s="348">
        <v>155</v>
      </c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</row>
    <row r="222" spans="1:29" s="96" customFormat="1" ht="15" customHeight="1">
      <c r="B222" s="664" t="s">
        <v>293</v>
      </c>
      <c r="C222" s="842"/>
      <c r="D222" s="842"/>
      <c r="E222" s="842"/>
      <c r="F222" s="842"/>
      <c r="G222" s="842"/>
      <c r="H222" s="842"/>
      <c r="I222" s="842"/>
      <c r="J222" s="842"/>
      <c r="K222" s="842"/>
      <c r="L222" s="842"/>
      <c r="M222" s="842"/>
      <c r="N222" s="842"/>
    </row>
    <row r="223" spans="1:29" s="96" customFormat="1" ht="15" customHeight="1">
      <c r="B223" s="664" t="s">
        <v>527</v>
      </c>
      <c r="C223" s="842"/>
      <c r="D223" s="842"/>
      <c r="E223" s="842"/>
      <c r="F223" s="842"/>
      <c r="G223" s="842"/>
      <c r="H223" s="842"/>
      <c r="I223" s="842"/>
      <c r="J223" s="842"/>
      <c r="K223" s="842"/>
      <c r="L223" s="842"/>
      <c r="M223" s="842"/>
      <c r="N223" s="842"/>
    </row>
    <row r="224" spans="1:29" s="32" customFormat="1" ht="24.95" customHeight="1">
      <c r="A224" s="54"/>
      <c r="B224" s="514"/>
      <c r="C224" s="514"/>
      <c r="D224" s="514"/>
      <c r="E224" s="514"/>
      <c r="F224" s="514"/>
      <c r="G224" s="514"/>
      <c r="H224" s="514"/>
      <c r="I224" s="533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</row>
    <row r="225" spans="1:29" s="32" customFormat="1" ht="24.95" customHeight="1">
      <c r="A225" s="54"/>
      <c r="B225" s="1250" t="s">
        <v>285</v>
      </c>
      <c r="C225" s="1250"/>
      <c r="D225" s="1250"/>
      <c r="E225" s="1250"/>
      <c r="F225" s="1250"/>
      <c r="G225" s="1250"/>
      <c r="H225" s="1250"/>
      <c r="I225" s="1250"/>
      <c r="J225" s="1250"/>
      <c r="K225" s="1250"/>
      <c r="L225" s="1250"/>
      <c r="M225" s="1250"/>
      <c r="N225" s="1250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</row>
    <row r="226" spans="1:29" s="32" customFormat="1" ht="24.95" customHeight="1">
      <c r="A226" s="54"/>
      <c r="B226" s="1249" t="s">
        <v>543</v>
      </c>
      <c r="C226" s="1249"/>
      <c r="D226" s="1249"/>
      <c r="E226" s="1249"/>
      <c r="F226" s="1249"/>
      <c r="G226" s="1249"/>
      <c r="H226" s="1249"/>
      <c r="I226" s="1249"/>
      <c r="J226" s="1249"/>
      <c r="K226" s="1249"/>
      <c r="L226" s="1249"/>
      <c r="M226" s="1249"/>
      <c r="N226" s="1249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</row>
    <row r="227" spans="1:29" s="32" customFormat="1" ht="24.95" customHeight="1">
      <c r="A227" s="54"/>
      <c r="B227" s="330" t="s">
        <v>127</v>
      </c>
      <c r="C227" s="330" t="s">
        <v>14</v>
      </c>
      <c r="D227" s="330" t="s">
        <v>12</v>
      </c>
      <c r="E227" s="330" t="s">
        <v>13</v>
      </c>
      <c r="F227" s="330" t="s">
        <v>16</v>
      </c>
      <c r="G227" s="330" t="s">
        <v>17</v>
      </c>
      <c r="H227" s="330" t="s">
        <v>15</v>
      </c>
      <c r="I227" s="836" t="s">
        <v>537</v>
      </c>
      <c r="J227" s="836" t="s">
        <v>538</v>
      </c>
      <c r="K227" s="836" t="s">
        <v>539</v>
      </c>
      <c r="L227" s="836" t="s">
        <v>540</v>
      </c>
      <c r="M227" s="836" t="s">
        <v>541</v>
      </c>
      <c r="N227" s="836" t="s">
        <v>542</v>
      </c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</row>
    <row r="228" spans="1:29" s="32" customFormat="1" ht="24.95" customHeight="1">
      <c r="A228" s="54"/>
      <c r="B228" s="844" t="s">
        <v>113</v>
      </c>
      <c r="C228" s="950">
        <v>14</v>
      </c>
      <c r="D228" s="950">
        <v>14</v>
      </c>
      <c r="E228" s="950">
        <v>14</v>
      </c>
      <c r="F228" s="950">
        <v>14</v>
      </c>
      <c r="G228" s="950">
        <v>14</v>
      </c>
      <c r="H228" s="950">
        <v>14</v>
      </c>
      <c r="I228" s="950">
        <v>14</v>
      </c>
      <c r="J228" s="950">
        <v>14</v>
      </c>
      <c r="K228" s="950">
        <v>14</v>
      </c>
      <c r="L228" s="950">
        <v>14</v>
      </c>
      <c r="M228" s="950">
        <v>14</v>
      </c>
      <c r="N228" s="950">
        <v>14</v>
      </c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</row>
    <row r="229" spans="1:29" s="32" customFormat="1" ht="24.95" customHeight="1">
      <c r="A229" s="54"/>
      <c r="B229" s="328" t="s">
        <v>3</v>
      </c>
      <c r="C229" s="348">
        <v>14</v>
      </c>
      <c r="D229" s="348">
        <v>14</v>
      </c>
      <c r="E229" s="348">
        <v>14</v>
      </c>
      <c r="F229" s="348">
        <v>14</v>
      </c>
      <c r="G229" s="348">
        <v>14</v>
      </c>
      <c r="H229" s="348">
        <v>14</v>
      </c>
      <c r="I229" s="348">
        <v>14</v>
      </c>
      <c r="J229" s="348">
        <v>14</v>
      </c>
      <c r="K229" s="348">
        <v>14</v>
      </c>
      <c r="L229" s="348">
        <v>14</v>
      </c>
      <c r="M229" s="348">
        <v>14</v>
      </c>
      <c r="N229" s="348">
        <v>14</v>
      </c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</row>
    <row r="230" spans="1:29" s="96" customFormat="1" ht="15" customHeight="1">
      <c r="B230" s="664" t="s">
        <v>293</v>
      </c>
      <c r="C230" s="842"/>
      <c r="D230" s="842"/>
      <c r="E230" s="842"/>
      <c r="F230" s="842"/>
      <c r="G230" s="842"/>
      <c r="H230" s="842"/>
      <c r="I230" s="842"/>
      <c r="J230" s="842"/>
      <c r="K230" s="842"/>
      <c r="L230" s="842"/>
      <c r="M230" s="842"/>
      <c r="N230" s="842"/>
    </row>
    <row r="231" spans="1:29" s="96" customFormat="1" ht="15" customHeight="1">
      <c r="B231" s="664" t="s">
        <v>1035</v>
      </c>
      <c r="C231" s="842"/>
      <c r="D231" s="842"/>
      <c r="E231" s="842"/>
      <c r="F231" s="842"/>
      <c r="G231" s="842"/>
      <c r="H231" s="842"/>
      <c r="I231" s="842"/>
      <c r="J231" s="842"/>
      <c r="K231" s="842"/>
      <c r="L231" s="842"/>
      <c r="M231" s="842"/>
      <c r="N231" s="842"/>
    </row>
    <row r="232" spans="1:29" s="32" customFormat="1" ht="24.95" customHeight="1">
      <c r="A232" s="54"/>
      <c r="B232" s="56"/>
      <c r="C232" s="118"/>
      <c r="D232" s="118"/>
      <c r="E232" s="118"/>
      <c r="F232" s="9"/>
      <c r="G232" s="9"/>
      <c r="H232" s="9"/>
      <c r="I232" s="345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</row>
    <row r="233" spans="1:29" s="32" customFormat="1" ht="24.95" customHeight="1">
      <c r="A233" s="54"/>
      <c r="B233" s="1250" t="s">
        <v>258</v>
      </c>
      <c r="C233" s="1250"/>
      <c r="D233" s="1250"/>
      <c r="E233" s="1250"/>
      <c r="F233" s="1250"/>
      <c r="G233" s="1250"/>
      <c r="H233" s="1250"/>
      <c r="I233" s="1250"/>
      <c r="J233" s="1250"/>
      <c r="K233" s="1250"/>
      <c r="L233" s="1250"/>
      <c r="M233" s="1250"/>
      <c r="N233" s="1250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</row>
    <row r="234" spans="1:29" s="32" customFormat="1" ht="24.95" customHeight="1">
      <c r="A234" s="54"/>
      <c r="B234" s="1249" t="s">
        <v>543</v>
      </c>
      <c r="C234" s="1249"/>
      <c r="D234" s="1249"/>
      <c r="E234" s="1249"/>
      <c r="F234" s="1249"/>
      <c r="G234" s="1249"/>
      <c r="H234" s="1249"/>
      <c r="I234" s="1249"/>
      <c r="J234" s="1249"/>
      <c r="K234" s="1249"/>
      <c r="L234" s="1249"/>
      <c r="M234" s="1249"/>
      <c r="N234" s="1249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</row>
    <row r="235" spans="1:29" s="32" customFormat="1" ht="24.95" customHeight="1">
      <c r="A235" s="54"/>
      <c r="B235" s="418" t="s">
        <v>127</v>
      </c>
      <c r="C235" s="418" t="s">
        <v>14</v>
      </c>
      <c r="D235" s="418" t="s">
        <v>12</v>
      </c>
      <c r="E235" s="418" t="s">
        <v>13</v>
      </c>
      <c r="F235" s="418" t="s">
        <v>16</v>
      </c>
      <c r="G235" s="418" t="s">
        <v>17</v>
      </c>
      <c r="H235" s="418" t="s">
        <v>15</v>
      </c>
      <c r="I235" s="836" t="s">
        <v>537</v>
      </c>
      <c r="J235" s="836" t="s">
        <v>538</v>
      </c>
      <c r="K235" s="836" t="s">
        <v>539</v>
      </c>
      <c r="L235" s="836" t="s">
        <v>540</v>
      </c>
      <c r="M235" s="836" t="s">
        <v>541</v>
      </c>
      <c r="N235" s="836" t="s">
        <v>542</v>
      </c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</row>
    <row r="236" spans="1:29" s="32" customFormat="1" ht="24.95" customHeight="1">
      <c r="A236" s="54"/>
      <c r="B236" s="840" t="s">
        <v>61</v>
      </c>
      <c r="C236" s="947">
        <v>1</v>
      </c>
      <c r="D236" s="947">
        <v>1</v>
      </c>
      <c r="E236" s="947">
        <v>1</v>
      </c>
      <c r="F236" s="947">
        <v>1</v>
      </c>
      <c r="G236" s="947">
        <v>1</v>
      </c>
      <c r="H236" s="947">
        <v>2</v>
      </c>
      <c r="I236" s="947">
        <v>2</v>
      </c>
      <c r="J236" s="947">
        <v>2</v>
      </c>
      <c r="K236" s="947">
        <v>2</v>
      </c>
      <c r="L236" s="947">
        <v>2</v>
      </c>
      <c r="M236" s="947">
        <v>2</v>
      </c>
      <c r="N236" s="947">
        <v>2</v>
      </c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</row>
    <row r="237" spans="1:29" s="32" customFormat="1" ht="24.95" customHeight="1">
      <c r="A237" s="54"/>
      <c r="B237" s="840" t="s">
        <v>62</v>
      </c>
      <c r="C237" s="947">
        <v>2</v>
      </c>
      <c r="D237" s="947">
        <v>2</v>
      </c>
      <c r="E237" s="947">
        <v>2</v>
      </c>
      <c r="F237" s="947">
        <v>2</v>
      </c>
      <c r="G237" s="947">
        <v>2</v>
      </c>
      <c r="H237" s="947">
        <v>2</v>
      </c>
      <c r="I237" s="947">
        <v>2</v>
      </c>
      <c r="J237" s="947">
        <v>2</v>
      </c>
      <c r="K237" s="947">
        <v>2</v>
      </c>
      <c r="L237" s="947">
        <v>2</v>
      </c>
      <c r="M237" s="947">
        <v>2</v>
      </c>
      <c r="N237" s="947">
        <v>2</v>
      </c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</row>
    <row r="238" spans="1:29" s="32" customFormat="1" ht="24.95" customHeight="1">
      <c r="A238" s="54"/>
      <c r="B238" s="840" t="s">
        <v>63</v>
      </c>
      <c r="C238" s="947">
        <v>16</v>
      </c>
      <c r="D238" s="947">
        <v>16</v>
      </c>
      <c r="E238" s="947">
        <v>16</v>
      </c>
      <c r="F238" s="947">
        <v>16</v>
      </c>
      <c r="G238" s="947">
        <v>16</v>
      </c>
      <c r="H238" s="947">
        <v>16</v>
      </c>
      <c r="I238" s="947">
        <v>16</v>
      </c>
      <c r="J238" s="947">
        <v>16</v>
      </c>
      <c r="K238" s="947">
        <v>16</v>
      </c>
      <c r="L238" s="947">
        <v>17</v>
      </c>
      <c r="M238" s="947">
        <v>17</v>
      </c>
      <c r="N238" s="947">
        <v>18</v>
      </c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</row>
    <row r="239" spans="1:29" s="54" customFormat="1" ht="24.95" customHeight="1">
      <c r="B239" s="840" t="s">
        <v>64</v>
      </c>
      <c r="C239" s="947">
        <v>11</v>
      </c>
      <c r="D239" s="947">
        <v>11</v>
      </c>
      <c r="E239" s="947">
        <v>11</v>
      </c>
      <c r="F239" s="947">
        <v>11</v>
      </c>
      <c r="G239" s="947">
        <v>11</v>
      </c>
      <c r="H239" s="947">
        <v>11</v>
      </c>
      <c r="I239" s="947">
        <v>11</v>
      </c>
      <c r="J239" s="947">
        <v>11</v>
      </c>
      <c r="K239" s="947">
        <v>11</v>
      </c>
      <c r="L239" s="947">
        <v>11</v>
      </c>
      <c r="M239" s="947">
        <v>11</v>
      </c>
      <c r="N239" s="947">
        <v>11</v>
      </c>
    </row>
    <row r="240" spans="1:29" s="32" customFormat="1" ht="24.95" customHeight="1">
      <c r="A240" s="54"/>
      <c r="B240" s="328" t="s">
        <v>3</v>
      </c>
      <c r="C240" s="348">
        <v>30</v>
      </c>
      <c r="D240" s="348">
        <v>30</v>
      </c>
      <c r="E240" s="348">
        <v>30</v>
      </c>
      <c r="F240" s="348">
        <v>30</v>
      </c>
      <c r="G240" s="348">
        <v>30</v>
      </c>
      <c r="H240" s="348">
        <v>31</v>
      </c>
      <c r="I240" s="348">
        <v>31</v>
      </c>
      <c r="J240" s="348">
        <v>31</v>
      </c>
      <c r="K240" s="348">
        <v>31</v>
      </c>
      <c r="L240" s="348">
        <v>32</v>
      </c>
      <c r="M240" s="348">
        <v>32</v>
      </c>
      <c r="N240" s="348">
        <v>33</v>
      </c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</row>
    <row r="241" spans="1:29" s="96" customFormat="1" ht="15" customHeight="1">
      <c r="B241" s="664" t="s">
        <v>293</v>
      </c>
      <c r="C241" s="842"/>
      <c r="D241" s="842"/>
      <c r="E241" s="842"/>
      <c r="F241" s="842"/>
      <c r="G241" s="842"/>
      <c r="H241" s="842"/>
      <c r="I241" s="842"/>
      <c r="J241" s="842"/>
      <c r="K241" s="842"/>
      <c r="L241" s="842"/>
      <c r="M241" s="842"/>
      <c r="N241" s="842"/>
    </row>
    <row r="242" spans="1:29" s="96" customFormat="1" ht="15" customHeight="1">
      <c r="B242" s="664" t="s">
        <v>1035</v>
      </c>
      <c r="C242" s="842"/>
      <c r="D242" s="842"/>
      <c r="E242" s="842"/>
      <c r="F242" s="842"/>
      <c r="G242" s="842"/>
      <c r="H242" s="842"/>
      <c r="I242" s="842"/>
      <c r="J242" s="842"/>
      <c r="K242" s="842"/>
      <c r="L242" s="842"/>
      <c r="M242" s="842"/>
      <c r="N242" s="842"/>
    </row>
    <row r="243" spans="1:29" s="32" customFormat="1" ht="24.95" customHeight="1">
      <c r="A243" s="54"/>
      <c r="B243" s="9"/>
      <c r="C243" s="118"/>
      <c r="D243" s="118"/>
      <c r="E243" s="118"/>
      <c r="F243" s="9"/>
      <c r="G243" s="9"/>
      <c r="H243" s="9"/>
      <c r="I243" s="345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</row>
    <row r="244" spans="1:29" s="32" customFormat="1" ht="24.95" customHeight="1">
      <c r="A244" s="54"/>
      <c r="B244" s="1250" t="s">
        <v>977</v>
      </c>
      <c r="C244" s="1250"/>
      <c r="D244" s="1250"/>
      <c r="E244" s="1250"/>
      <c r="F244" s="1250"/>
      <c r="G244" s="1250"/>
      <c r="H244" s="1250"/>
      <c r="I244" s="1250"/>
      <c r="J244" s="1250"/>
      <c r="K244" s="1250"/>
      <c r="L244" s="1250"/>
      <c r="M244" s="1250"/>
      <c r="N244" s="1250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</row>
    <row r="245" spans="1:29" s="32" customFormat="1" ht="24.95" customHeight="1">
      <c r="A245" s="54"/>
      <c r="B245" s="1252" t="s">
        <v>529</v>
      </c>
      <c r="C245" s="1252"/>
      <c r="D245" s="1252"/>
      <c r="E245" s="1252"/>
      <c r="F245" s="1252"/>
      <c r="G245" s="1252"/>
      <c r="H245" s="1252"/>
      <c r="I245" s="1252"/>
      <c r="J245" s="1252"/>
      <c r="K245" s="1252"/>
      <c r="L245" s="1252"/>
      <c r="M245" s="1252"/>
      <c r="N245" s="1252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</row>
    <row r="246" spans="1:29" s="32" customFormat="1" ht="24.95" customHeight="1">
      <c r="A246" s="54"/>
      <c r="B246" s="418" t="s">
        <v>127</v>
      </c>
      <c r="C246" s="418" t="s">
        <v>14</v>
      </c>
      <c r="D246" s="418" t="s">
        <v>12</v>
      </c>
      <c r="E246" s="418" t="s">
        <v>13</v>
      </c>
      <c r="F246" s="418" t="s">
        <v>16</v>
      </c>
      <c r="G246" s="418" t="s">
        <v>17</v>
      </c>
      <c r="H246" s="418" t="s">
        <v>15</v>
      </c>
      <c r="I246" s="836" t="s">
        <v>537</v>
      </c>
      <c r="J246" s="836" t="s">
        <v>538</v>
      </c>
      <c r="K246" s="836" t="s">
        <v>539</v>
      </c>
      <c r="L246" s="836" t="s">
        <v>540</v>
      </c>
      <c r="M246" s="836" t="s">
        <v>541</v>
      </c>
      <c r="N246" s="836" t="s">
        <v>542</v>
      </c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</row>
    <row r="247" spans="1:29" s="32" customFormat="1" ht="24.95" customHeight="1">
      <c r="A247" s="54"/>
      <c r="B247" s="83" t="s">
        <v>60</v>
      </c>
      <c r="C247" s="346">
        <v>11</v>
      </c>
      <c r="D247" s="346"/>
      <c r="E247" s="346"/>
      <c r="F247" s="83"/>
      <c r="G247" s="83"/>
      <c r="H247" s="83"/>
      <c r="I247" s="346"/>
      <c r="J247" s="83"/>
      <c r="K247" s="83"/>
      <c r="L247" s="83"/>
      <c r="M247" s="346"/>
      <c r="N247" s="83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</row>
    <row r="248" spans="1:29" s="32" customFormat="1" ht="24.95" customHeight="1">
      <c r="A248" s="54"/>
      <c r="B248" s="83" t="s">
        <v>281</v>
      </c>
      <c r="C248" s="346"/>
      <c r="D248" s="346"/>
      <c r="E248" s="346"/>
      <c r="F248" s="83"/>
      <c r="G248" s="83"/>
      <c r="H248" s="83"/>
      <c r="I248" s="346"/>
      <c r="J248" s="83"/>
      <c r="K248" s="83"/>
      <c r="L248" s="83"/>
      <c r="M248" s="346"/>
      <c r="N248" s="83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</row>
    <row r="249" spans="1:29" s="32" customFormat="1" ht="24.95" customHeight="1">
      <c r="A249" s="54"/>
      <c r="B249" s="328" t="s">
        <v>3</v>
      </c>
      <c r="C249" s="348">
        <v>11</v>
      </c>
      <c r="D249" s="348">
        <v>0</v>
      </c>
      <c r="E249" s="348">
        <v>0</v>
      </c>
      <c r="F249" s="348">
        <v>0</v>
      </c>
      <c r="G249" s="348">
        <v>0</v>
      </c>
      <c r="H249" s="348">
        <v>0</v>
      </c>
      <c r="I249" s="348">
        <v>0</v>
      </c>
      <c r="J249" s="348">
        <v>0</v>
      </c>
      <c r="K249" s="348">
        <v>0</v>
      </c>
      <c r="L249" s="348">
        <v>0</v>
      </c>
      <c r="M249" s="348">
        <v>0</v>
      </c>
      <c r="N249" s="348">
        <v>0</v>
      </c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</row>
    <row r="250" spans="1:29" s="96" customFormat="1" ht="15" customHeight="1">
      <c r="B250" s="664" t="s">
        <v>293</v>
      </c>
      <c r="C250" s="842"/>
      <c r="D250" s="842"/>
      <c r="E250" s="842"/>
      <c r="F250" s="842"/>
      <c r="G250" s="842"/>
      <c r="H250" s="842"/>
      <c r="I250" s="842"/>
      <c r="J250" s="842"/>
      <c r="K250" s="842"/>
      <c r="L250" s="842"/>
      <c r="M250" s="842"/>
      <c r="N250" s="842"/>
    </row>
    <row r="251" spans="1:29" s="96" customFormat="1" ht="15" customHeight="1">
      <c r="B251" s="664" t="s">
        <v>527</v>
      </c>
      <c r="C251" s="842"/>
      <c r="D251" s="842"/>
      <c r="E251" s="842"/>
      <c r="F251" s="842"/>
      <c r="G251" s="842"/>
      <c r="H251" s="842"/>
      <c r="I251" s="842"/>
      <c r="J251" s="842"/>
      <c r="K251" s="842"/>
      <c r="L251" s="842"/>
      <c r="M251" s="842"/>
      <c r="N251" s="842"/>
    </row>
    <row r="252" spans="1:29" s="32" customFormat="1" ht="24.95" customHeight="1">
      <c r="A252" s="54"/>
      <c r="B252" s="9"/>
      <c r="C252" s="118"/>
      <c r="D252" s="118"/>
      <c r="E252" s="118"/>
      <c r="F252" s="9"/>
      <c r="G252" s="9"/>
      <c r="H252" s="9"/>
      <c r="I252" s="345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</row>
    <row r="253" spans="1:29" s="32" customFormat="1" ht="24.95" customHeight="1">
      <c r="A253" s="54"/>
      <c r="B253" s="1250" t="s">
        <v>244</v>
      </c>
      <c r="C253" s="1250"/>
      <c r="D253" s="1250"/>
      <c r="E253" s="1250"/>
      <c r="F253" s="1250"/>
      <c r="G253" s="1250"/>
      <c r="H253" s="1250"/>
      <c r="I253" s="1250"/>
      <c r="J253" s="1250"/>
      <c r="K253" s="1250"/>
      <c r="L253" s="1250"/>
      <c r="M253" s="1250"/>
      <c r="N253" s="1250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</row>
    <row r="254" spans="1:29" s="32" customFormat="1" ht="24.95" customHeight="1">
      <c r="A254" s="54"/>
      <c r="B254" s="1249" t="s">
        <v>544</v>
      </c>
      <c r="C254" s="1249"/>
      <c r="D254" s="1249"/>
      <c r="E254" s="1249"/>
      <c r="F254" s="1249"/>
      <c r="G254" s="1249"/>
      <c r="H254" s="1249"/>
      <c r="I254" s="1249"/>
      <c r="J254" s="1249"/>
      <c r="K254" s="1249"/>
      <c r="L254" s="1249"/>
      <c r="M254" s="1249"/>
      <c r="N254" s="1249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</row>
    <row r="255" spans="1:29" s="32" customFormat="1" ht="24.95" customHeight="1">
      <c r="A255" s="54"/>
      <c r="B255" s="836" t="s">
        <v>127</v>
      </c>
      <c r="C255" s="836" t="s">
        <v>14</v>
      </c>
      <c r="D255" s="836" t="s">
        <v>12</v>
      </c>
      <c r="E255" s="836" t="s">
        <v>13</v>
      </c>
      <c r="F255" s="836" t="s">
        <v>16</v>
      </c>
      <c r="G255" s="836" t="s">
        <v>17</v>
      </c>
      <c r="H255" s="836" t="s">
        <v>15</v>
      </c>
      <c r="I255" s="836" t="s">
        <v>537</v>
      </c>
      <c r="J255" s="836" t="s">
        <v>538</v>
      </c>
      <c r="K255" s="836" t="s">
        <v>539</v>
      </c>
      <c r="L255" s="836" t="s">
        <v>540</v>
      </c>
      <c r="M255" s="836" t="s">
        <v>541</v>
      </c>
      <c r="N255" s="836" t="s">
        <v>542</v>
      </c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</row>
    <row r="256" spans="1:29" s="32" customFormat="1" ht="24.95" customHeight="1">
      <c r="A256" s="54"/>
      <c r="B256" s="840" t="s">
        <v>70</v>
      </c>
      <c r="C256" s="947">
        <v>10</v>
      </c>
      <c r="D256" s="947">
        <v>10</v>
      </c>
      <c r="E256" s="947">
        <v>10</v>
      </c>
      <c r="F256" s="947">
        <v>10</v>
      </c>
      <c r="G256" s="947">
        <v>10</v>
      </c>
      <c r="H256" s="947">
        <v>10</v>
      </c>
      <c r="I256" s="947">
        <v>10</v>
      </c>
      <c r="J256" s="947">
        <v>10</v>
      </c>
      <c r="K256" s="947">
        <v>10</v>
      </c>
      <c r="L256" s="947">
        <v>10</v>
      </c>
      <c r="M256" s="947">
        <v>10</v>
      </c>
      <c r="N256" s="947">
        <v>10</v>
      </c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</row>
    <row r="257" spans="1:29" s="32" customFormat="1" ht="24.95" customHeight="1">
      <c r="A257" s="54"/>
      <c r="B257" s="840" t="s">
        <v>71</v>
      </c>
      <c r="C257" s="947">
        <v>29</v>
      </c>
      <c r="D257" s="947">
        <v>29</v>
      </c>
      <c r="E257" s="947">
        <v>29</v>
      </c>
      <c r="F257" s="947">
        <v>29</v>
      </c>
      <c r="G257" s="947">
        <v>29</v>
      </c>
      <c r="H257" s="947">
        <v>29</v>
      </c>
      <c r="I257" s="947">
        <v>29</v>
      </c>
      <c r="J257" s="947">
        <v>29</v>
      </c>
      <c r="K257" s="947">
        <v>29</v>
      </c>
      <c r="L257" s="947">
        <v>29</v>
      </c>
      <c r="M257" s="947">
        <v>29</v>
      </c>
      <c r="N257" s="947">
        <v>29</v>
      </c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</row>
    <row r="258" spans="1:29" s="32" customFormat="1" ht="24.95" customHeight="1">
      <c r="A258" s="54"/>
      <c r="B258" s="840" t="s">
        <v>72</v>
      </c>
      <c r="C258" s="947">
        <v>5</v>
      </c>
      <c r="D258" s="947">
        <v>5</v>
      </c>
      <c r="E258" s="947">
        <v>5</v>
      </c>
      <c r="F258" s="947">
        <v>5</v>
      </c>
      <c r="G258" s="947">
        <v>5</v>
      </c>
      <c r="H258" s="947">
        <v>5</v>
      </c>
      <c r="I258" s="947">
        <v>5</v>
      </c>
      <c r="J258" s="947">
        <v>5</v>
      </c>
      <c r="K258" s="947">
        <v>5</v>
      </c>
      <c r="L258" s="947">
        <v>5</v>
      </c>
      <c r="M258" s="947">
        <v>5</v>
      </c>
      <c r="N258" s="947">
        <v>5</v>
      </c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</row>
    <row r="259" spans="1:29" s="32" customFormat="1" ht="24.95" customHeight="1">
      <c r="A259" s="54"/>
      <c r="B259" s="328" t="s">
        <v>3</v>
      </c>
      <c r="C259" s="348">
        <v>44</v>
      </c>
      <c r="D259" s="348">
        <v>44</v>
      </c>
      <c r="E259" s="348">
        <v>44</v>
      </c>
      <c r="F259" s="348">
        <v>44</v>
      </c>
      <c r="G259" s="348">
        <v>44</v>
      </c>
      <c r="H259" s="348">
        <v>44</v>
      </c>
      <c r="I259" s="348">
        <v>44</v>
      </c>
      <c r="J259" s="348">
        <v>44</v>
      </c>
      <c r="K259" s="348">
        <v>44</v>
      </c>
      <c r="L259" s="348">
        <v>44</v>
      </c>
      <c r="M259" s="348">
        <v>44</v>
      </c>
      <c r="N259" s="348">
        <v>44</v>
      </c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</row>
    <row r="260" spans="1:29" s="96" customFormat="1" ht="15" customHeight="1">
      <c r="B260" s="664" t="s">
        <v>293</v>
      </c>
      <c r="C260" s="842"/>
      <c r="D260" s="842"/>
      <c r="E260" s="842"/>
      <c r="F260" s="842"/>
      <c r="G260" s="842"/>
      <c r="H260" s="842"/>
      <c r="I260" s="842"/>
      <c r="J260" s="842"/>
      <c r="K260" s="842"/>
      <c r="L260" s="842"/>
      <c r="M260" s="842"/>
      <c r="N260" s="842"/>
    </row>
    <row r="261" spans="1:29" s="96" customFormat="1" ht="15" customHeight="1">
      <c r="B261" s="664" t="s">
        <v>527</v>
      </c>
      <c r="C261" s="842"/>
      <c r="D261" s="842"/>
      <c r="E261" s="842"/>
      <c r="F261" s="842"/>
      <c r="G261" s="842"/>
      <c r="H261" s="842"/>
      <c r="I261" s="842"/>
      <c r="J261" s="842"/>
      <c r="K261" s="842"/>
      <c r="L261" s="842"/>
      <c r="M261" s="842"/>
      <c r="N261" s="842"/>
    </row>
    <row r="262" spans="1:29" s="32" customFormat="1" ht="24.95" customHeight="1">
      <c r="A262" s="54"/>
      <c r="B262" s="9"/>
      <c r="C262" s="118"/>
      <c r="D262" s="118"/>
      <c r="E262" s="118"/>
      <c r="F262" s="9"/>
      <c r="G262" s="9"/>
      <c r="H262" s="9"/>
      <c r="I262" s="535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</row>
    <row r="263" spans="1:29" s="32" customFormat="1" ht="24.95" customHeight="1">
      <c r="A263" s="54"/>
      <c r="B263" s="1254"/>
      <c r="C263" s="1254"/>
      <c r="D263" s="1254"/>
      <c r="E263" s="1254"/>
      <c r="F263" s="1254"/>
      <c r="G263" s="1254"/>
      <c r="H263" s="1254"/>
      <c r="I263" s="535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</row>
    <row r="264" spans="1:29" s="32" customFormat="1" ht="24.95" customHeight="1">
      <c r="A264" s="54"/>
      <c r="B264" s="1253" t="s">
        <v>165</v>
      </c>
      <c r="C264" s="1253"/>
      <c r="D264" s="1253"/>
      <c r="E264" s="1253"/>
      <c r="F264" s="1253"/>
      <c r="G264" s="1253"/>
      <c r="H264" s="1253"/>
      <c r="I264" s="1253"/>
      <c r="J264" s="1253"/>
      <c r="K264" s="1253"/>
      <c r="L264" s="1253"/>
      <c r="M264" s="1253"/>
      <c r="N264" s="1253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</row>
    <row r="265" spans="1:29" s="32" customFormat="1" ht="24.95" customHeight="1">
      <c r="A265" s="54"/>
      <c r="B265" s="1242" t="s">
        <v>543</v>
      </c>
      <c r="C265" s="1242"/>
      <c r="D265" s="1242"/>
      <c r="E265" s="1242"/>
      <c r="F265" s="1242"/>
      <c r="G265" s="1242"/>
      <c r="H265" s="1242"/>
      <c r="I265" s="1242"/>
      <c r="J265" s="1242"/>
      <c r="K265" s="1242"/>
      <c r="L265" s="1242"/>
      <c r="M265" s="1242"/>
      <c r="N265" s="1242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</row>
    <row r="266" spans="1:29" s="32" customFormat="1" ht="24.95" customHeight="1">
      <c r="A266" s="54"/>
      <c r="B266" s="330" t="s">
        <v>117</v>
      </c>
      <c r="C266" s="330" t="s">
        <v>14</v>
      </c>
      <c r="D266" s="330" t="s">
        <v>12</v>
      </c>
      <c r="E266" s="330" t="s">
        <v>13</v>
      </c>
      <c r="F266" s="330" t="s">
        <v>16</v>
      </c>
      <c r="G266" s="330" t="s">
        <v>17</v>
      </c>
      <c r="H266" s="330" t="s">
        <v>15</v>
      </c>
      <c r="I266" s="836" t="s">
        <v>537</v>
      </c>
      <c r="J266" s="836" t="s">
        <v>538</v>
      </c>
      <c r="K266" s="836" t="s">
        <v>539</v>
      </c>
      <c r="L266" s="836" t="s">
        <v>540</v>
      </c>
      <c r="M266" s="836" t="s">
        <v>541</v>
      </c>
      <c r="N266" s="836" t="s">
        <v>542</v>
      </c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</row>
    <row r="267" spans="1:29" s="32" customFormat="1" ht="24.95" customHeight="1">
      <c r="A267" s="54"/>
      <c r="B267" s="265" t="s">
        <v>255</v>
      </c>
      <c r="C267" s="948">
        <v>457</v>
      </c>
      <c r="D267" s="948">
        <v>472</v>
      </c>
      <c r="E267" s="948">
        <v>473</v>
      </c>
      <c r="F267" s="948">
        <v>473</v>
      </c>
      <c r="G267" s="948">
        <v>480</v>
      </c>
      <c r="H267" s="948">
        <v>475</v>
      </c>
      <c r="I267" s="948">
        <v>474</v>
      </c>
      <c r="J267" s="948">
        <v>464</v>
      </c>
      <c r="K267" s="948">
        <v>483</v>
      </c>
      <c r="L267" s="948">
        <v>482</v>
      </c>
      <c r="M267" s="948">
        <v>478</v>
      </c>
      <c r="N267" s="948">
        <v>483</v>
      </c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</row>
    <row r="268" spans="1:29" s="32" customFormat="1" ht="24.95" customHeight="1">
      <c r="A268" s="54"/>
      <c r="B268" s="265" t="s">
        <v>294</v>
      </c>
      <c r="C268" s="948">
        <v>394</v>
      </c>
      <c r="D268" s="948">
        <v>404</v>
      </c>
      <c r="E268" s="948">
        <v>400</v>
      </c>
      <c r="F268" s="948">
        <v>402</v>
      </c>
      <c r="G268" s="948">
        <v>418</v>
      </c>
      <c r="H268" s="948">
        <v>425</v>
      </c>
      <c r="I268" s="948">
        <v>437</v>
      </c>
      <c r="J268" s="948">
        <v>439</v>
      </c>
      <c r="K268" s="948">
        <v>445</v>
      </c>
      <c r="L268" s="948">
        <v>443</v>
      </c>
      <c r="M268" s="948">
        <v>450</v>
      </c>
      <c r="N268" s="948">
        <v>450</v>
      </c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</row>
    <row r="269" spans="1:29" s="32" customFormat="1" ht="24.95" customHeight="1">
      <c r="A269" s="54"/>
      <c r="B269" s="265" t="s">
        <v>205</v>
      </c>
      <c r="C269" s="948">
        <v>152</v>
      </c>
      <c r="D269" s="948">
        <v>152</v>
      </c>
      <c r="E269" s="948">
        <v>150</v>
      </c>
      <c r="F269" s="948">
        <v>151</v>
      </c>
      <c r="G269" s="948">
        <v>150</v>
      </c>
      <c r="H269" s="948">
        <v>152</v>
      </c>
      <c r="I269" s="948">
        <v>151</v>
      </c>
      <c r="J269" s="948">
        <v>150</v>
      </c>
      <c r="K269" s="948">
        <v>152</v>
      </c>
      <c r="L269" s="948">
        <v>155</v>
      </c>
      <c r="M269" s="948">
        <v>158</v>
      </c>
      <c r="N269" s="948">
        <v>160</v>
      </c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</row>
    <row r="270" spans="1:29" s="32" customFormat="1" ht="24.95" customHeight="1">
      <c r="A270" s="54"/>
      <c r="B270" s="265" t="s">
        <v>21</v>
      </c>
      <c r="C270" s="948">
        <v>14</v>
      </c>
      <c r="D270" s="948">
        <v>14</v>
      </c>
      <c r="E270" s="948">
        <v>14</v>
      </c>
      <c r="F270" s="948">
        <v>14</v>
      </c>
      <c r="G270" s="948">
        <v>14</v>
      </c>
      <c r="H270" s="948">
        <v>14</v>
      </c>
      <c r="I270" s="948">
        <v>14</v>
      </c>
      <c r="J270" s="948">
        <v>14</v>
      </c>
      <c r="K270" s="948">
        <v>14</v>
      </c>
      <c r="L270" s="948">
        <v>14</v>
      </c>
      <c r="M270" s="948">
        <v>14</v>
      </c>
      <c r="N270" s="948">
        <v>14</v>
      </c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</row>
    <row r="271" spans="1:29" s="32" customFormat="1" ht="24.95" customHeight="1">
      <c r="A271" s="54"/>
      <c r="B271" s="265" t="s">
        <v>287</v>
      </c>
      <c r="C271" s="948">
        <v>149</v>
      </c>
      <c r="D271" s="948">
        <v>149</v>
      </c>
      <c r="E271" s="948">
        <v>149</v>
      </c>
      <c r="F271" s="948">
        <v>150</v>
      </c>
      <c r="G271" s="948">
        <v>149</v>
      </c>
      <c r="H271" s="948">
        <v>153</v>
      </c>
      <c r="I271" s="948">
        <v>152</v>
      </c>
      <c r="J271" s="948">
        <v>152</v>
      </c>
      <c r="K271" s="948">
        <v>150</v>
      </c>
      <c r="L271" s="948">
        <v>156</v>
      </c>
      <c r="M271" s="948">
        <v>155</v>
      </c>
      <c r="N271" s="948">
        <v>157</v>
      </c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</row>
    <row r="272" spans="1:29" s="32" customFormat="1" ht="24.95" customHeight="1">
      <c r="A272" s="54"/>
      <c r="B272" s="265" t="s">
        <v>297</v>
      </c>
      <c r="C272" s="948">
        <v>6</v>
      </c>
      <c r="D272" s="948">
        <v>6</v>
      </c>
      <c r="E272" s="948">
        <v>6</v>
      </c>
      <c r="F272" s="948">
        <v>7</v>
      </c>
      <c r="G272" s="948">
        <v>7</v>
      </c>
      <c r="H272" s="948">
        <v>7</v>
      </c>
      <c r="I272" s="948">
        <v>7</v>
      </c>
      <c r="J272" s="948">
        <v>7</v>
      </c>
      <c r="K272" s="948">
        <v>8</v>
      </c>
      <c r="L272" s="948">
        <v>8</v>
      </c>
      <c r="M272" s="948">
        <v>8</v>
      </c>
      <c r="N272" s="948">
        <v>4</v>
      </c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</row>
    <row r="273" spans="1:29" s="32" customFormat="1" ht="24.95" customHeight="1">
      <c r="A273" s="54"/>
      <c r="B273" s="265" t="s">
        <v>298</v>
      </c>
      <c r="C273" s="948">
        <v>0</v>
      </c>
      <c r="D273" s="948">
        <v>0</v>
      </c>
      <c r="E273" s="948">
        <v>0</v>
      </c>
      <c r="F273" s="948">
        <v>0</v>
      </c>
      <c r="G273" s="948">
        <v>0</v>
      </c>
      <c r="H273" s="948">
        <v>10</v>
      </c>
      <c r="I273" s="948">
        <v>10</v>
      </c>
      <c r="J273" s="948">
        <v>10</v>
      </c>
      <c r="K273" s="948">
        <v>8</v>
      </c>
      <c r="L273" s="948">
        <v>9</v>
      </c>
      <c r="M273" s="948">
        <v>10</v>
      </c>
      <c r="N273" s="948">
        <v>10</v>
      </c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</row>
    <row r="274" spans="1:29" s="32" customFormat="1" ht="24.95" customHeight="1">
      <c r="A274" s="54"/>
      <c r="B274" s="265" t="s">
        <v>299</v>
      </c>
      <c r="C274" s="948">
        <v>22</v>
      </c>
      <c r="D274" s="948">
        <v>22</v>
      </c>
      <c r="E274" s="948">
        <v>22</v>
      </c>
      <c r="F274" s="948">
        <v>22</v>
      </c>
      <c r="G274" s="948">
        <v>22</v>
      </c>
      <c r="H274" s="948">
        <v>12</v>
      </c>
      <c r="I274" s="948">
        <v>12</v>
      </c>
      <c r="J274" s="948">
        <v>12</v>
      </c>
      <c r="K274" s="948">
        <v>12</v>
      </c>
      <c r="L274" s="948">
        <v>11</v>
      </c>
      <c r="M274" s="948">
        <v>12</v>
      </c>
      <c r="N274" s="948">
        <v>12</v>
      </c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</row>
    <row r="275" spans="1:29" s="32" customFormat="1" ht="24.95" customHeight="1">
      <c r="A275" s="54"/>
      <c r="B275" s="265" t="s">
        <v>291</v>
      </c>
      <c r="C275" s="948">
        <v>153</v>
      </c>
      <c r="D275" s="948">
        <v>157</v>
      </c>
      <c r="E275" s="948">
        <v>165</v>
      </c>
      <c r="F275" s="948">
        <v>162</v>
      </c>
      <c r="G275" s="948">
        <v>158</v>
      </c>
      <c r="H275" s="948">
        <v>161</v>
      </c>
      <c r="I275" s="948">
        <v>161</v>
      </c>
      <c r="J275" s="948">
        <v>161</v>
      </c>
      <c r="K275" s="948">
        <v>161</v>
      </c>
      <c r="L275" s="948">
        <v>162</v>
      </c>
      <c r="M275" s="948">
        <v>155</v>
      </c>
      <c r="N275" s="948">
        <v>155</v>
      </c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</row>
    <row r="276" spans="1:29" s="32" customFormat="1" ht="24.95" customHeight="1">
      <c r="A276" s="54"/>
      <c r="B276" s="265" t="s">
        <v>27</v>
      </c>
      <c r="C276" s="948">
        <v>1545</v>
      </c>
      <c r="D276" s="948">
        <v>1556</v>
      </c>
      <c r="E276" s="948">
        <v>0</v>
      </c>
      <c r="F276" s="948">
        <v>0</v>
      </c>
      <c r="G276" s="948">
        <v>0</v>
      </c>
      <c r="H276" s="948">
        <v>0</v>
      </c>
      <c r="I276" s="948">
        <v>0</v>
      </c>
      <c r="J276" s="948">
        <v>0</v>
      </c>
      <c r="K276" s="948">
        <v>0</v>
      </c>
      <c r="L276" s="948">
        <v>0</v>
      </c>
      <c r="M276" s="948">
        <v>0</v>
      </c>
      <c r="N276" s="948">
        <v>0</v>
      </c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</row>
    <row r="277" spans="1:29" s="32" customFormat="1" ht="24.95" customHeight="1">
      <c r="A277" s="54"/>
      <c r="B277" s="265" t="s">
        <v>256</v>
      </c>
      <c r="C277" s="948">
        <v>0</v>
      </c>
      <c r="D277" s="948">
        <v>0</v>
      </c>
      <c r="E277" s="948">
        <v>1552</v>
      </c>
      <c r="F277" s="948">
        <v>1527</v>
      </c>
      <c r="G277" s="948">
        <v>1527</v>
      </c>
      <c r="H277" s="948">
        <v>1543</v>
      </c>
      <c r="I277" s="948">
        <v>1541</v>
      </c>
      <c r="J277" s="948">
        <v>1505</v>
      </c>
      <c r="K277" s="948">
        <v>1508</v>
      </c>
      <c r="L277" s="948">
        <v>1538</v>
      </c>
      <c r="M277" s="948">
        <v>1494</v>
      </c>
      <c r="N277" s="948">
        <v>1494</v>
      </c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</row>
    <row r="278" spans="1:29" s="32" customFormat="1" ht="24.95" customHeight="1">
      <c r="A278" s="54"/>
      <c r="B278" s="265" t="s">
        <v>295</v>
      </c>
      <c r="C278" s="948">
        <v>14</v>
      </c>
      <c r="D278" s="948">
        <v>14</v>
      </c>
      <c r="E278" s="948">
        <v>14</v>
      </c>
      <c r="F278" s="948">
        <v>14</v>
      </c>
      <c r="G278" s="948">
        <v>14</v>
      </c>
      <c r="H278" s="948">
        <v>14</v>
      </c>
      <c r="I278" s="948">
        <v>14</v>
      </c>
      <c r="J278" s="948">
        <v>14</v>
      </c>
      <c r="K278" s="948">
        <v>14</v>
      </c>
      <c r="L278" s="948">
        <v>14</v>
      </c>
      <c r="M278" s="948">
        <v>14</v>
      </c>
      <c r="N278" s="948">
        <v>14</v>
      </c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</row>
    <row r="279" spans="1:29" s="32" customFormat="1" ht="24.95" customHeight="1">
      <c r="A279" s="54"/>
      <c r="B279" s="265" t="s">
        <v>290</v>
      </c>
      <c r="C279" s="948">
        <v>39</v>
      </c>
      <c r="D279" s="948">
        <v>41</v>
      </c>
      <c r="E279" s="948">
        <v>40</v>
      </c>
      <c r="F279" s="948">
        <v>40</v>
      </c>
      <c r="G279" s="948">
        <v>43</v>
      </c>
      <c r="H279" s="948">
        <v>41</v>
      </c>
      <c r="I279" s="948">
        <v>43</v>
      </c>
      <c r="J279" s="948">
        <v>44</v>
      </c>
      <c r="K279" s="948">
        <v>43</v>
      </c>
      <c r="L279" s="948">
        <v>43</v>
      </c>
      <c r="M279" s="948">
        <v>43</v>
      </c>
      <c r="N279" s="948">
        <v>43</v>
      </c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</row>
    <row r="280" spans="1:29" s="32" customFormat="1" ht="24.95" customHeight="1">
      <c r="A280" s="54"/>
      <c r="B280" s="115" t="s">
        <v>258</v>
      </c>
      <c r="C280" s="948">
        <v>30</v>
      </c>
      <c r="D280" s="948">
        <v>30</v>
      </c>
      <c r="E280" s="948">
        <v>30</v>
      </c>
      <c r="F280" s="948">
        <v>30</v>
      </c>
      <c r="G280" s="948">
        <v>30</v>
      </c>
      <c r="H280" s="948">
        <v>31</v>
      </c>
      <c r="I280" s="948">
        <v>31</v>
      </c>
      <c r="J280" s="948">
        <v>31</v>
      </c>
      <c r="K280" s="948">
        <v>31</v>
      </c>
      <c r="L280" s="948">
        <v>32</v>
      </c>
      <c r="M280" s="948">
        <v>32</v>
      </c>
      <c r="N280" s="948">
        <v>33</v>
      </c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</row>
    <row r="281" spans="1:29" s="32" customFormat="1" ht="24.95" customHeight="1">
      <c r="A281" s="54"/>
      <c r="B281" s="115" t="s">
        <v>296</v>
      </c>
      <c r="C281" s="948">
        <v>11</v>
      </c>
      <c r="D281" s="948">
        <v>0</v>
      </c>
      <c r="E281" s="948">
        <v>0</v>
      </c>
      <c r="F281" s="948">
        <v>0</v>
      </c>
      <c r="G281" s="948">
        <v>0</v>
      </c>
      <c r="H281" s="948">
        <v>0</v>
      </c>
      <c r="I281" s="948">
        <v>0</v>
      </c>
      <c r="J281" s="948">
        <v>0</v>
      </c>
      <c r="K281" s="948">
        <v>0</v>
      </c>
      <c r="L281" s="948">
        <v>0</v>
      </c>
      <c r="M281" s="948">
        <v>0</v>
      </c>
      <c r="N281" s="948">
        <v>0</v>
      </c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</row>
    <row r="282" spans="1:29" s="32" customFormat="1" ht="24.95" customHeight="1">
      <c r="A282" s="54"/>
      <c r="B282" s="115" t="s">
        <v>244</v>
      </c>
      <c r="C282" s="948">
        <v>44</v>
      </c>
      <c r="D282" s="948">
        <v>44</v>
      </c>
      <c r="E282" s="948">
        <v>44</v>
      </c>
      <c r="F282" s="948">
        <v>44</v>
      </c>
      <c r="G282" s="948">
        <v>44</v>
      </c>
      <c r="H282" s="948">
        <v>44</v>
      </c>
      <c r="I282" s="948">
        <v>44</v>
      </c>
      <c r="J282" s="948">
        <v>44</v>
      </c>
      <c r="K282" s="948">
        <v>44</v>
      </c>
      <c r="L282" s="948">
        <v>44</v>
      </c>
      <c r="M282" s="948">
        <v>44</v>
      </c>
      <c r="N282" s="948">
        <v>44</v>
      </c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</row>
    <row r="283" spans="1:29" s="327" customFormat="1" ht="24.95" customHeight="1">
      <c r="A283" s="96"/>
      <c r="B283" s="301" t="s">
        <v>3</v>
      </c>
      <c r="C283" s="949">
        <v>3030</v>
      </c>
      <c r="D283" s="949">
        <v>3061</v>
      </c>
      <c r="E283" s="949">
        <v>3059</v>
      </c>
      <c r="F283" s="949">
        <v>3036</v>
      </c>
      <c r="G283" s="949">
        <v>3056</v>
      </c>
      <c r="H283" s="949">
        <v>3082</v>
      </c>
      <c r="I283" s="949">
        <v>3091</v>
      </c>
      <c r="J283" s="949">
        <v>3047</v>
      </c>
      <c r="K283" s="949">
        <v>3073</v>
      </c>
      <c r="L283" s="949">
        <v>3111</v>
      </c>
      <c r="M283" s="949">
        <v>3067</v>
      </c>
      <c r="N283" s="949">
        <v>3073</v>
      </c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</row>
    <row r="284" spans="1:29" s="96" customFormat="1" ht="15" customHeight="1">
      <c r="B284" s="664" t="s">
        <v>293</v>
      </c>
      <c r="C284" s="842"/>
      <c r="D284" s="842"/>
      <c r="E284" s="842"/>
      <c r="F284" s="842"/>
      <c r="G284" s="842"/>
      <c r="H284" s="842"/>
      <c r="I284" s="842"/>
      <c r="J284" s="842"/>
      <c r="K284" s="842"/>
      <c r="L284" s="842"/>
      <c r="M284" s="842"/>
      <c r="N284" s="842"/>
    </row>
    <row r="285" spans="1:29" s="96" customFormat="1" ht="15" customHeight="1">
      <c r="B285" s="664" t="s">
        <v>527</v>
      </c>
      <c r="C285" s="842"/>
      <c r="D285" s="842"/>
      <c r="E285" s="842"/>
      <c r="F285" s="842"/>
      <c r="G285" s="842"/>
      <c r="H285" s="842"/>
      <c r="I285" s="842"/>
      <c r="J285" s="842"/>
      <c r="K285" s="842"/>
      <c r="L285" s="842"/>
      <c r="M285" s="842"/>
      <c r="N285" s="842"/>
    </row>
    <row r="286" spans="1:29" s="54" customFormat="1" ht="24.95" customHeight="1">
      <c r="C286" s="341"/>
      <c r="D286" s="341"/>
      <c r="E286" s="341"/>
      <c r="I286" s="341"/>
    </row>
    <row r="287" spans="1:29" s="54" customFormat="1" ht="24.95" customHeight="1">
      <c r="C287" s="341"/>
      <c r="D287" s="341"/>
      <c r="E287" s="341"/>
      <c r="I287" s="341"/>
    </row>
    <row r="288" spans="1:29" s="54" customFormat="1" ht="24.95" customHeight="1">
      <c r="C288" s="341"/>
      <c r="D288" s="341"/>
      <c r="E288" s="341"/>
      <c r="I288" s="341"/>
    </row>
    <row r="289" spans="1:29" s="54" customFormat="1" ht="24.95" customHeight="1">
      <c r="C289" s="341"/>
      <c r="D289" s="341"/>
      <c r="E289" s="341"/>
      <c r="I289" s="341"/>
    </row>
    <row r="290" spans="1:29" s="54" customFormat="1" ht="24.95" customHeight="1">
      <c r="C290" s="341"/>
      <c r="D290" s="341"/>
      <c r="E290" s="341"/>
      <c r="I290" s="341"/>
    </row>
    <row r="291" spans="1:29" s="54" customFormat="1" ht="24.95" customHeight="1">
      <c r="C291" s="341"/>
      <c r="D291" s="341"/>
      <c r="E291" s="341"/>
      <c r="I291" s="341"/>
    </row>
    <row r="292" spans="1:29" s="54" customFormat="1" ht="24.95" hidden="1" customHeight="1">
      <c r="C292" s="341"/>
      <c r="D292" s="341"/>
      <c r="E292" s="341"/>
      <c r="I292" s="341"/>
    </row>
    <row r="293" spans="1:29" s="54" customFormat="1" ht="24.95" hidden="1" customHeight="1">
      <c r="C293" s="341"/>
      <c r="D293" s="341"/>
      <c r="E293" s="341"/>
      <c r="I293" s="341"/>
    </row>
    <row r="294" spans="1:29" s="54" customFormat="1" ht="24.95" hidden="1" customHeight="1">
      <c r="C294" s="341"/>
      <c r="D294" s="341"/>
      <c r="E294" s="341"/>
      <c r="I294" s="341"/>
    </row>
    <row r="295" spans="1:29" s="32" customFormat="1" ht="24.95" hidden="1" customHeight="1">
      <c r="A295" s="54"/>
      <c r="C295" s="349"/>
      <c r="D295" s="349"/>
      <c r="E295" s="349"/>
      <c r="I295" s="349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</row>
    <row r="296" spans="1:29" s="32" customFormat="1" ht="24.95" hidden="1" customHeight="1">
      <c r="A296" s="54"/>
      <c r="C296" s="349"/>
      <c r="D296" s="349"/>
      <c r="E296" s="349"/>
      <c r="I296" s="349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</row>
    <row r="297" spans="1:29" s="32" customFormat="1" ht="24.95" hidden="1" customHeight="1">
      <c r="A297" s="54"/>
      <c r="C297" s="349"/>
      <c r="D297" s="349"/>
      <c r="E297" s="349"/>
      <c r="I297" s="349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</row>
    <row r="298" spans="1:29" s="32" customFormat="1" ht="24.95" hidden="1" customHeight="1">
      <c r="A298" s="54"/>
      <c r="C298" s="349"/>
      <c r="D298" s="349"/>
      <c r="E298" s="349"/>
      <c r="I298" s="349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</row>
    <row r="299" spans="1:29" s="32" customFormat="1" ht="24.95" hidden="1" customHeight="1">
      <c r="A299" s="54"/>
      <c r="C299" s="349"/>
      <c r="D299" s="349"/>
      <c r="E299" s="349"/>
      <c r="I299" s="349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</row>
    <row r="300" spans="1:29" s="32" customFormat="1" ht="24.95" hidden="1" customHeight="1">
      <c r="A300" s="54"/>
      <c r="C300" s="349"/>
      <c r="D300" s="349"/>
      <c r="E300" s="349"/>
      <c r="I300" s="349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</row>
    <row r="301" spans="1:29" s="32" customFormat="1" ht="24.95" hidden="1" customHeight="1">
      <c r="A301" s="54"/>
      <c r="C301" s="349"/>
      <c r="D301" s="349"/>
      <c r="E301" s="349"/>
      <c r="I301" s="349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</row>
    <row r="302" spans="1:29" s="32" customFormat="1" ht="24.95" hidden="1" customHeight="1">
      <c r="A302" s="54"/>
      <c r="C302" s="349"/>
      <c r="D302" s="349"/>
      <c r="E302" s="349"/>
      <c r="I302" s="349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</row>
    <row r="303" spans="1:29" s="32" customFormat="1" ht="24.95" hidden="1" customHeight="1">
      <c r="A303" s="54"/>
      <c r="C303" s="349"/>
      <c r="D303" s="349"/>
      <c r="E303" s="349"/>
      <c r="I303" s="349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</row>
    <row r="304" spans="1:29" s="32" customFormat="1" ht="24.95" hidden="1" customHeight="1">
      <c r="A304" s="54"/>
      <c r="C304" s="349"/>
      <c r="D304" s="349"/>
      <c r="E304" s="349"/>
      <c r="I304" s="349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</row>
    <row r="305" spans="1:29" s="32" customFormat="1" ht="24.95" hidden="1" customHeight="1">
      <c r="A305" s="54"/>
      <c r="C305" s="349"/>
      <c r="D305" s="349"/>
      <c r="E305" s="349"/>
      <c r="I305" s="349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</row>
    <row r="306" spans="1:29" s="32" customFormat="1" ht="24.95" hidden="1" customHeight="1">
      <c r="A306" s="54"/>
      <c r="C306" s="349"/>
      <c r="D306" s="349"/>
      <c r="E306" s="349"/>
      <c r="I306" s="349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</row>
    <row r="307" spans="1:29" s="32" customFormat="1" ht="24.95" hidden="1" customHeight="1">
      <c r="A307" s="54"/>
      <c r="C307" s="349"/>
      <c r="D307" s="349"/>
      <c r="E307" s="349"/>
      <c r="I307" s="349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</row>
    <row r="308" spans="1:29" s="32" customFormat="1" ht="24.95" hidden="1" customHeight="1">
      <c r="A308" s="54"/>
      <c r="C308" s="349"/>
      <c r="D308" s="349"/>
      <c r="E308" s="349"/>
      <c r="I308" s="349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</row>
    <row r="309" spans="1:29" s="32" customFormat="1" ht="24.95" hidden="1" customHeight="1">
      <c r="A309" s="54"/>
      <c r="C309" s="349"/>
      <c r="D309" s="349"/>
      <c r="E309" s="349"/>
      <c r="I309" s="349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</row>
    <row r="310" spans="1:29" s="32" customFormat="1" ht="24.95" hidden="1" customHeight="1">
      <c r="A310" s="54"/>
      <c r="C310" s="349"/>
      <c r="D310" s="349"/>
      <c r="E310" s="349"/>
      <c r="I310" s="349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</row>
    <row r="311" spans="1:29" s="32" customFormat="1" ht="24.95" hidden="1" customHeight="1">
      <c r="A311" s="54"/>
      <c r="C311" s="349"/>
      <c r="D311" s="349"/>
      <c r="E311" s="349"/>
      <c r="I311" s="349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</row>
    <row r="312" spans="1:29" s="32" customFormat="1" ht="24.95" hidden="1" customHeight="1">
      <c r="A312" s="54"/>
      <c r="C312" s="349"/>
      <c r="D312" s="349"/>
      <c r="E312" s="349"/>
      <c r="I312" s="349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</row>
    <row r="313" spans="1:29" s="32" customFormat="1" ht="24.95" hidden="1" customHeight="1">
      <c r="A313" s="54"/>
      <c r="C313" s="349"/>
      <c r="D313" s="349"/>
      <c r="E313" s="349"/>
      <c r="I313" s="349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</row>
    <row r="314" spans="1:29" s="32" customFormat="1" ht="24.95" hidden="1" customHeight="1">
      <c r="A314" s="54"/>
      <c r="C314" s="349"/>
      <c r="D314" s="349"/>
      <c r="E314" s="349"/>
      <c r="I314" s="349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</row>
    <row r="315" spans="1:29" s="32" customFormat="1" ht="24.95" hidden="1" customHeight="1">
      <c r="A315" s="54"/>
      <c r="C315" s="349"/>
      <c r="D315" s="349"/>
      <c r="E315" s="349"/>
      <c r="I315" s="349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</row>
    <row r="316" spans="1:29" s="32" customFormat="1" ht="24.95" hidden="1" customHeight="1">
      <c r="A316" s="54"/>
      <c r="C316" s="349"/>
      <c r="D316" s="349"/>
      <c r="E316" s="349"/>
      <c r="I316" s="349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</row>
    <row r="317" spans="1:29" s="32" customFormat="1" ht="24.95" hidden="1" customHeight="1">
      <c r="A317" s="54"/>
      <c r="C317" s="349"/>
      <c r="D317" s="349"/>
      <c r="E317" s="349"/>
      <c r="I317" s="349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</row>
    <row r="318" spans="1:29" s="32" customFormat="1" ht="24.95" hidden="1" customHeight="1">
      <c r="A318" s="54"/>
      <c r="C318" s="349"/>
      <c r="D318" s="349"/>
      <c r="E318" s="349"/>
      <c r="I318" s="349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</row>
    <row r="319" spans="1:29" s="32" customFormat="1" ht="24.95" hidden="1" customHeight="1">
      <c r="A319" s="54"/>
      <c r="C319" s="349"/>
      <c r="D319" s="349"/>
      <c r="E319" s="349"/>
      <c r="I319" s="349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</row>
    <row r="320" spans="1:29" s="32" customFormat="1" ht="24.95" hidden="1" customHeight="1">
      <c r="A320" s="54"/>
      <c r="C320" s="349"/>
      <c r="D320" s="349"/>
      <c r="E320" s="349"/>
      <c r="I320" s="349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</row>
    <row r="321" spans="1:29" s="32" customFormat="1" ht="24.95" hidden="1" customHeight="1">
      <c r="A321" s="54"/>
      <c r="C321" s="349"/>
      <c r="D321" s="349"/>
      <c r="E321" s="349"/>
      <c r="I321" s="349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</row>
    <row r="322" spans="1:29" s="32" customFormat="1" ht="24.95" hidden="1" customHeight="1">
      <c r="A322" s="54"/>
      <c r="C322" s="349"/>
      <c r="D322" s="349"/>
      <c r="E322" s="349"/>
      <c r="I322" s="349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</row>
    <row r="323" spans="1:29" s="32" customFormat="1" ht="24.95" hidden="1" customHeight="1">
      <c r="A323" s="54"/>
      <c r="C323" s="349"/>
      <c r="D323" s="349"/>
      <c r="E323" s="349"/>
      <c r="I323" s="349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</row>
    <row r="324" spans="1:29" s="32" customFormat="1" ht="24.95" hidden="1" customHeight="1">
      <c r="A324" s="54"/>
      <c r="C324" s="349"/>
      <c r="D324" s="349"/>
      <c r="E324" s="349"/>
      <c r="I324" s="349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</row>
    <row r="325" spans="1:29" s="32" customFormat="1" ht="24.95" hidden="1" customHeight="1">
      <c r="A325" s="54"/>
      <c r="C325" s="349"/>
      <c r="D325" s="349"/>
      <c r="E325" s="349"/>
      <c r="I325" s="349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</row>
    <row r="326" spans="1:29" s="32" customFormat="1" ht="24.95" hidden="1" customHeight="1">
      <c r="A326" s="54"/>
      <c r="C326" s="349"/>
      <c r="D326" s="349"/>
      <c r="E326" s="349"/>
      <c r="I326" s="349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</row>
    <row r="327" spans="1:29" s="32" customFormat="1" ht="24.95" hidden="1" customHeight="1">
      <c r="A327" s="54"/>
      <c r="C327" s="349"/>
      <c r="D327" s="349"/>
      <c r="E327" s="349"/>
      <c r="I327" s="349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</row>
    <row r="328" spans="1:29" s="32" customFormat="1" ht="24.95" hidden="1" customHeight="1">
      <c r="A328" s="54"/>
      <c r="C328" s="349"/>
      <c r="D328" s="349"/>
      <c r="E328" s="349"/>
      <c r="I328" s="349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</row>
    <row r="329" spans="1:29" s="32" customFormat="1" ht="24.95" hidden="1" customHeight="1">
      <c r="A329" s="54"/>
      <c r="C329" s="349"/>
      <c r="D329" s="349"/>
      <c r="E329" s="349"/>
      <c r="I329" s="349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</row>
    <row r="330" spans="1:29" s="32" customFormat="1" ht="24.95" hidden="1" customHeight="1">
      <c r="A330" s="54"/>
      <c r="C330" s="349"/>
      <c r="D330" s="349"/>
      <c r="E330" s="349"/>
      <c r="I330" s="349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</row>
    <row r="331" spans="1:29" s="32" customFormat="1" ht="24.95" hidden="1" customHeight="1">
      <c r="A331" s="54"/>
      <c r="C331" s="349"/>
      <c r="D331" s="349"/>
      <c r="E331" s="349"/>
      <c r="I331" s="349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</row>
    <row r="332" spans="1:29" s="32" customFormat="1" ht="24.95" hidden="1" customHeight="1">
      <c r="A332" s="54"/>
      <c r="C332" s="349"/>
      <c r="D332" s="349"/>
      <c r="E332" s="349"/>
      <c r="I332" s="349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</row>
    <row r="333" spans="1:29" s="32" customFormat="1" ht="24.95" hidden="1" customHeight="1">
      <c r="A333" s="54"/>
      <c r="C333" s="349"/>
      <c r="D333" s="349"/>
      <c r="E333" s="349"/>
      <c r="I333" s="349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</row>
    <row r="334" spans="1:29" s="32" customFormat="1" ht="24.95" hidden="1" customHeight="1">
      <c r="A334" s="54"/>
      <c r="C334" s="349"/>
      <c r="D334" s="349"/>
      <c r="E334" s="349"/>
      <c r="I334" s="349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</row>
    <row r="335" spans="1:29" s="32" customFormat="1" ht="24.95" hidden="1" customHeight="1">
      <c r="A335" s="54"/>
      <c r="C335" s="349"/>
      <c r="D335" s="349"/>
      <c r="E335" s="349"/>
      <c r="I335" s="349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</row>
    <row r="336" spans="1:29" s="32" customFormat="1" ht="24.95" hidden="1" customHeight="1">
      <c r="A336" s="54"/>
      <c r="C336" s="349"/>
      <c r="D336" s="349"/>
      <c r="E336" s="349"/>
      <c r="I336" s="349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</row>
    <row r="337" spans="1:29" s="32" customFormat="1" ht="24.95" hidden="1" customHeight="1">
      <c r="A337" s="54"/>
      <c r="C337" s="349"/>
      <c r="D337" s="349"/>
      <c r="E337" s="349"/>
      <c r="I337" s="349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</row>
    <row r="338" spans="1:29" s="32" customFormat="1" ht="24.95" hidden="1" customHeight="1">
      <c r="A338" s="54"/>
      <c r="C338" s="349"/>
      <c r="D338" s="349"/>
      <c r="E338" s="349"/>
      <c r="I338" s="349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</row>
    <row r="339" spans="1:29" s="32" customFormat="1" ht="24.95" hidden="1" customHeight="1">
      <c r="A339" s="54"/>
      <c r="C339" s="349"/>
      <c r="D339" s="349"/>
      <c r="E339" s="349"/>
      <c r="I339" s="349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</row>
    <row r="340" spans="1:29" s="32" customFormat="1" ht="24.95" hidden="1" customHeight="1">
      <c r="A340" s="54"/>
      <c r="C340" s="349"/>
      <c r="D340" s="349"/>
      <c r="E340" s="349"/>
      <c r="I340" s="349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</row>
    <row r="341" spans="1:29" s="32" customFormat="1" ht="24.95" hidden="1" customHeight="1">
      <c r="A341" s="54"/>
      <c r="C341" s="349"/>
      <c r="D341" s="349"/>
      <c r="E341" s="349"/>
      <c r="I341" s="349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</row>
    <row r="342" spans="1:29" s="32" customFormat="1" ht="24.95" hidden="1" customHeight="1">
      <c r="A342" s="54"/>
      <c r="C342" s="349"/>
      <c r="D342" s="349"/>
      <c r="E342" s="349"/>
      <c r="I342" s="349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</row>
    <row r="343" spans="1:29" s="32" customFormat="1" ht="24.95" hidden="1" customHeight="1">
      <c r="A343" s="54"/>
      <c r="C343" s="349"/>
      <c r="D343" s="349"/>
      <c r="E343" s="349"/>
      <c r="I343" s="349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</row>
    <row r="344" spans="1:29" s="32" customFormat="1" ht="24.95" hidden="1" customHeight="1">
      <c r="A344" s="54"/>
      <c r="C344" s="349"/>
      <c r="D344" s="349"/>
      <c r="E344" s="349"/>
      <c r="I344" s="349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</row>
    <row r="345" spans="1:29" s="32" customFormat="1" ht="24.95" hidden="1" customHeight="1">
      <c r="A345" s="54"/>
      <c r="C345" s="349"/>
      <c r="D345" s="349"/>
      <c r="E345" s="349"/>
      <c r="I345" s="349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</row>
    <row r="346" spans="1:29" s="32" customFormat="1" ht="24.95" hidden="1" customHeight="1">
      <c r="A346" s="54"/>
      <c r="C346" s="349"/>
      <c r="D346" s="349"/>
      <c r="E346" s="349"/>
      <c r="I346" s="349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</row>
    <row r="347" spans="1:29" s="32" customFormat="1" ht="24.95" hidden="1" customHeight="1">
      <c r="A347" s="54"/>
      <c r="C347" s="349"/>
      <c r="D347" s="349"/>
      <c r="E347" s="349"/>
      <c r="I347" s="349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</row>
    <row r="348" spans="1:29" s="32" customFormat="1" ht="24.95" hidden="1" customHeight="1">
      <c r="A348" s="54"/>
      <c r="C348" s="349"/>
      <c r="D348" s="349"/>
      <c r="E348" s="349"/>
      <c r="I348" s="349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</row>
    <row r="349" spans="1:29" s="32" customFormat="1" ht="24.95" hidden="1" customHeight="1">
      <c r="A349" s="54"/>
      <c r="C349" s="349"/>
      <c r="D349" s="349"/>
      <c r="E349" s="349"/>
      <c r="I349" s="349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</row>
    <row r="350" spans="1:29" s="32" customFormat="1" ht="24.95" hidden="1" customHeight="1">
      <c r="A350" s="54"/>
      <c r="C350" s="349"/>
      <c r="D350" s="349"/>
      <c r="E350" s="349"/>
      <c r="I350" s="349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</row>
    <row r="351" spans="1:29" s="32" customFormat="1" ht="24.95" hidden="1" customHeight="1">
      <c r="A351" s="54"/>
      <c r="C351" s="349"/>
      <c r="D351" s="349"/>
      <c r="E351" s="349"/>
      <c r="I351" s="349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</row>
    <row r="352" spans="1:29" s="32" customFormat="1" ht="24.95" hidden="1" customHeight="1">
      <c r="A352" s="54"/>
      <c r="C352" s="349"/>
      <c r="D352" s="349"/>
      <c r="E352" s="349"/>
      <c r="I352" s="349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</row>
    <row r="353" spans="1:29" s="32" customFormat="1" ht="24.95" hidden="1" customHeight="1">
      <c r="A353" s="54"/>
      <c r="C353" s="349"/>
      <c r="D353" s="349"/>
      <c r="E353" s="349"/>
      <c r="I353" s="349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</row>
    <row r="354" spans="1:29" s="32" customFormat="1" ht="24.95" hidden="1" customHeight="1">
      <c r="A354" s="54"/>
      <c r="C354" s="349"/>
      <c r="D354" s="349"/>
      <c r="E354" s="349"/>
      <c r="I354" s="349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</row>
    <row r="355" spans="1:29" s="32" customFormat="1" ht="24.95" hidden="1" customHeight="1">
      <c r="A355" s="54"/>
      <c r="C355" s="349"/>
      <c r="D355" s="349"/>
      <c r="E355" s="349"/>
      <c r="I355" s="349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</row>
    <row r="356" spans="1:29" s="32" customFormat="1" ht="24.95" hidden="1" customHeight="1">
      <c r="A356" s="54"/>
      <c r="C356" s="349"/>
      <c r="D356" s="349"/>
      <c r="E356" s="349"/>
      <c r="I356" s="349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</row>
    <row r="357" spans="1:29" s="32" customFormat="1" ht="24.95" hidden="1" customHeight="1">
      <c r="A357" s="54"/>
      <c r="C357" s="349"/>
      <c r="D357" s="349"/>
      <c r="E357" s="349"/>
      <c r="I357" s="349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</row>
    <row r="358" spans="1:29" s="32" customFormat="1" ht="24.95" hidden="1" customHeight="1">
      <c r="A358" s="54"/>
      <c r="C358" s="349"/>
      <c r="D358" s="349"/>
      <c r="E358" s="349"/>
      <c r="I358" s="349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</row>
    <row r="359" spans="1:29" s="32" customFormat="1" ht="24.95" hidden="1" customHeight="1">
      <c r="A359" s="54"/>
      <c r="C359" s="349"/>
      <c r="D359" s="349"/>
      <c r="E359" s="349"/>
      <c r="I359" s="349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</row>
    <row r="360" spans="1:29" s="32" customFormat="1" ht="24.95" hidden="1" customHeight="1">
      <c r="A360" s="54"/>
      <c r="C360" s="349"/>
      <c r="D360" s="349"/>
      <c r="E360" s="349"/>
      <c r="I360" s="349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</row>
    <row r="361" spans="1:29" s="32" customFormat="1" ht="24.95" hidden="1" customHeight="1">
      <c r="A361" s="54"/>
      <c r="C361" s="349"/>
      <c r="D361" s="349"/>
      <c r="E361" s="349"/>
      <c r="I361" s="349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</row>
    <row r="362" spans="1:29" s="32" customFormat="1" ht="24.95" hidden="1" customHeight="1">
      <c r="A362" s="54"/>
      <c r="C362" s="349"/>
      <c r="D362" s="349"/>
      <c r="E362" s="349"/>
      <c r="I362" s="349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</row>
    <row r="363" spans="1:29" s="32" customFormat="1" ht="24.95" hidden="1" customHeight="1">
      <c r="A363" s="54"/>
      <c r="C363" s="349"/>
      <c r="D363" s="349"/>
      <c r="E363" s="349"/>
      <c r="I363" s="349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</row>
    <row r="364" spans="1:29" s="32" customFormat="1" ht="24.95" hidden="1" customHeight="1">
      <c r="A364" s="54"/>
      <c r="C364" s="349"/>
      <c r="D364" s="349"/>
      <c r="E364" s="349"/>
      <c r="I364" s="349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</row>
    <row r="365" spans="1:29" s="32" customFormat="1" ht="24.95" hidden="1" customHeight="1">
      <c r="A365" s="54"/>
      <c r="C365" s="349"/>
      <c r="D365" s="349"/>
      <c r="E365" s="349"/>
      <c r="I365" s="349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</row>
    <row r="366" spans="1:29" s="32" customFormat="1" ht="24.95" hidden="1" customHeight="1">
      <c r="A366" s="54"/>
      <c r="C366" s="349"/>
      <c r="D366" s="349"/>
      <c r="E366" s="349"/>
      <c r="I366" s="349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</row>
    <row r="367" spans="1:29" s="32" customFormat="1" ht="24.95" hidden="1" customHeight="1">
      <c r="A367" s="54"/>
      <c r="C367" s="349"/>
      <c r="D367" s="349"/>
      <c r="E367" s="349"/>
      <c r="I367" s="349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</row>
    <row r="368" spans="1:29" s="32" customFormat="1" ht="24.95" hidden="1" customHeight="1">
      <c r="A368" s="54"/>
      <c r="C368" s="349"/>
      <c r="D368" s="349"/>
      <c r="E368" s="349"/>
      <c r="I368" s="349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</row>
    <row r="369" spans="1:29" s="32" customFormat="1" ht="11.25" hidden="1">
      <c r="A369" s="54"/>
      <c r="C369" s="349"/>
      <c r="D369" s="349"/>
      <c r="E369" s="349"/>
      <c r="I369" s="349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</row>
    <row r="370" spans="1:29" s="32" customFormat="1" ht="11.25" hidden="1">
      <c r="A370" s="54"/>
      <c r="C370" s="349"/>
      <c r="D370" s="349"/>
      <c r="E370" s="349"/>
      <c r="I370" s="349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</row>
    <row r="371" spans="1:29" s="32" customFormat="1" ht="11.25" hidden="1">
      <c r="A371" s="54"/>
      <c r="C371" s="349"/>
      <c r="D371" s="349"/>
      <c r="E371" s="349"/>
      <c r="I371" s="349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</row>
    <row r="372" spans="1:29" s="32" customFormat="1" ht="11.25" hidden="1">
      <c r="A372" s="54"/>
      <c r="C372" s="349"/>
      <c r="D372" s="349"/>
      <c r="E372" s="349"/>
      <c r="I372" s="349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</row>
    <row r="373" spans="1:29" s="32" customFormat="1" ht="11.25" hidden="1">
      <c r="A373" s="54"/>
      <c r="C373" s="349"/>
      <c r="D373" s="349"/>
      <c r="E373" s="349"/>
      <c r="I373" s="349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</row>
    <row r="374" spans="1:29" s="32" customFormat="1" ht="11.25" hidden="1">
      <c r="A374" s="54"/>
      <c r="C374" s="349"/>
      <c r="D374" s="349"/>
      <c r="E374" s="349"/>
      <c r="I374" s="349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</row>
    <row r="375" spans="1:29" s="32" customFormat="1" ht="11.25" hidden="1">
      <c r="A375" s="54"/>
      <c r="C375" s="349"/>
      <c r="D375" s="349"/>
      <c r="E375" s="349"/>
      <c r="I375" s="349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</row>
    <row r="376" spans="1:29" s="32" customFormat="1" ht="11.25" hidden="1">
      <c r="A376" s="54"/>
      <c r="C376" s="349"/>
      <c r="D376" s="349"/>
      <c r="E376" s="349"/>
      <c r="I376" s="349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</row>
    <row r="377" spans="1:29" s="32" customFormat="1" ht="11.25" hidden="1">
      <c r="A377" s="54"/>
      <c r="C377" s="349"/>
      <c r="D377" s="349"/>
      <c r="E377" s="349"/>
      <c r="I377" s="349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</row>
    <row r="378" spans="1:29" s="32" customFormat="1" ht="11.25" hidden="1">
      <c r="A378" s="54"/>
      <c r="C378" s="349"/>
      <c r="D378" s="349"/>
      <c r="E378" s="349"/>
      <c r="I378" s="349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</row>
    <row r="379" spans="1:29" s="32" customFormat="1" ht="11.25" hidden="1">
      <c r="A379" s="54"/>
      <c r="C379" s="349"/>
      <c r="D379" s="349"/>
      <c r="E379" s="349"/>
      <c r="I379" s="349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</row>
    <row r="380" spans="1:29" s="32" customFormat="1" ht="11.25" hidden="1">
      <c r="A380" s="54"/>
      <c r="C380" s="349"/>
      <c r="D380" s="349"/>
      <c r="E380" s="349"/>
      <c r="I380" s="349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</row>
    <row r="381" spans="1:29" s="32" customFormat="1" ht="11.25" hidden="1">
      <c r="A381" s="54"/>
      <c r="C381" s="349"/>
      <c r="D381" s="349"/>
      <c r="E381" s="349"/>
      <c r="I381" s="349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</row>
    <row r="382" spans="1:29" s="32" customFormat="1" ht="11.25" hidden="1">
      <c r="A382" s="54"/>
      <c r="C382" s="349"/>
      <c r="D382" s="349"/>
      <c r="E382" s="349"/>
      <c r="I382" s="349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</row>
    <row r="383" spans="1:29" s="32" customFormat="1" ht="11.25" hidden="1">
      <c r="A383" s="54"/>
      <c r="C383" s="349"/>
      <c r="D383" s="349"/>
      <c r="E383" s="349"/>
      <c r="I383" s="349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</row>
    <row r="384" spans="1:29" s="32" customFormat="1" ht="11.25" hidden="1">
      <c r="A384" s="54"/>
      <c r="C384" s="349"/>
      <c r="D384" s="349"/>
      <c r="E384" s="349"/>
      <c r="I384" s="349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</row>
    <row r="385" spans="1:29" s="32" customFormat="1" ht="11.25" hidden="1">
      <c r="A385" s="54"/>
      <c r="C385" s="349"/>
      <c r="D385" s="349"/>
      <c r="E385" s="349"/>
      <c r="I385" s="349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</row>
    <row r="386" spans="1:29" s="32" customFormat="1" ht="11.25" hidden="1">
      <c r="A386" s="54"/>
      <c r="C386" s="349"/>
      <c r="D386" s="349"/>
      <c r="E386" s="349"/>
      <c r="I386" s="349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</row>
    <row r="387" spans="1:29" s="32" customFormat="1" ht="11.25" hidden="1">
      <c r="A387" s="54"/>
      <c r="C387" s="349"/>
      <c r="D387" s="349"/>
      <c r="E387" s="349"/>
      <c r="I387" s="349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</row>
    <row r="388" spans="1:29" s="32" customFormat="1" ht="11.25" hidden="1">
      <c r="A388" s="54"/>
      <c r="C388" s="349"/>
      <c r="D388" s="349"/>
      <c r="E388" s="349"/>
      <c r="I388" s="349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</row>
    <row r="389" spans="1:29" s="32" customFormat="1" ht="11.25" hidden="1">
      <c r="A389" s="54"/>
      <c r="C389" s="349"/>
      <c r="D389" s="349"/>
      <c r="E389" s="349"/>
      <c r="I389" s="349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</row>
    <row r="390" spans="1:29" s="32" customFormat="1" ht="11.25" hidden="1">
      <c r="A390" s="54"/>
      <c r="C390" s="349"/>
      <c r="D390" s="349"/>
      <c r="E390" s="349"/>
      <c r="I390" s="349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</row>
    <row r="391" spans="1:29" s="32" customFormat="1" ht="11.25" hidden="1">
      <c r="A391" s="54"/>
      <c r="C391" s="349"/>
      <c r="D391" s="349"/>
      <c r="E391" s="349"/>
      <c r="I391" s="349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</row>
    <row r="392" spans="1:29" s="32" customFormat="1" ht="11.25" hidden="1">
      <c r="A392" s="54"/>
      <c r="C392" s="349"/>
      <c r="D392" s="349"/>
      <c r="E392" s="349"/>
      <c r="I392" s="349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</row>
    <row r="393" spans="1:29" s="32" customFormat="1" ht="11.25" hidden="1">
      <c r="A393" s="54"/>
      <c r="C393" s="349"/>
      <c r="D393" s="349"/>
      <c r="E393" s="349"/>
      <c r="I393" s="349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</row>
    <row r="394" spans="1:29" s="32" customFormat="1" ht="11.25" hidden="1">
      <c r="A394" s="54"/>
      <c r="C394" s="349"/>
      <c r="D394" s="349"/>
      <c r="E394" s="349"/>
      <c r="I394" s="349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</row>
    <row r="395" spans="1:29" s="32" customFormat="1" ht="11.25" hidden="1">
      <c r="A395" s="54"/>
      <c r="C395" s="349"/>
      <c r="D395" s="349"/>
      <c r="E395" s="349"/>
      <c r="I395" s="349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</row>
    <row r="396" spans="1:29" s="32" customFormat="1" ht="11.25" hidden="1">
      <c r="A396" s="54"/>
      <c r="C396" s="349"/>
      <c r="D396" s="349"/>
      <c r="E396" s="349"/>
      <c r="I396" s="349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</row>
    <row r="397" spans="1:29" s="32" customFormat="1" ht="11.25" hidden="1">
      <c r="A397" s="54"/>
      <c r="C397" s="349"/>
      <c r="D397" s="349"/>
      <c r="E397" s="349"/>
      <c r="I397" s="349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</row>
    <row r="398" spans="1:29" s="32" customFormat="1" ht="11.25" hidden="1">
      <c r="A398" s="54"/>
      <c r="C398" s="349"/>
      <c r="D398" s="349"/>
      <c r="E398" s="349"/>
      <c r="I398" s="349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</row>
    <row r="399" spans="1:29" s="32" customFormat="1" ht="11.25" hidden="1">
      <c r="A399" s="54"/>
      <c r="C399" s="349"/>
      <c r="D399" s="349"/>
      <c r="E399" s="349"/>
      <c r="I399" s="349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</row>
    <row r="400" spans="1:29" s="32" customFormat="1" ht="11.25" hidden="1">
      <c r="A400" s="54"/>
      <c r="C400" s="349"/>
      <c r="D400" s="349"/>
      <c r="E400" s="349"/>
      <c r="I400" s="349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</row>
    <row r="401" spans="1:29" s="32" customFormat="1" ht="11.25" hidden="1">
      <c r="A401" s="54"/>
      <c r="C401" s="349"/>
      <c r="D401" s="349"/>
      <c r="E401" s="349"/>
      <c r="I401" s="349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</row>
    <row r="402" spans="1:29" s="32" customFormat="1" ht="11.25" hidden="1">
      <c r="A402" s="54"/>
      <c r="C402" s="349"/>
      <c r="D402" s="349"/>
      <c r="E402" s="349"/>
      <c r="I402" s="349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</row>
    <row r="403" spans="1:29" s="32" customFormat="1" ht="11.25" hidden="1">
      <c r="A403" s="54"/>
      <c r="C403" s="349"/>
      <c r="D403" s="349"/>
      <c r="E403" s="349"/>
      <c r="I403" s="349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</row>
    <row r="404" spans="1:29" s="32" customFormat="1" ht="11.25" hidden="1">
      <c r="A404" s="54"/>
      <c r="C404" s="349"/>
      <c r="D404" s="349"/>
      <c r="E404" s="349"/>
      <c r="I404" s="349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</row>
    <row r="405" spans="1:29" s="32" customFormat="1" ht="11.25" hidden="1">
      <c r="A405" s="54"/>
      <c r="C405" s="349"/>
      <c r="D405" s="349"/>
      <c r="E405" s="349"/>
      <c r="I405" s="349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</row>
    <row r="406" spans="1:29" s="32" customFormat="1" ht="11.25" hidden="1">
      <c r="A406" s="54"/>
      <c r="C406" s="349"/>
      <c r="D406" s="349"/>
      <c r="E406" s="349"/>
      <c r="I406" s="349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</row>
    <row r="407" spans="1:29" s="32" customFormat="1" ht="11.25" hidden="1">
      <c r="A407" s="54"/>
      <c r="C407" s="349"/>
      <c r="D407" s="349"/>
      <c r="E407" s="349"/>
      <c r="I407" s="349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</row>
    <row r="408" spans="1:29" s="32" customFormat="1" ht="11.25" hidden="1">
      <c r="A408" s="54"/>
      <c r="C408" s="349"/>
      <c r="D408" s="349"/>
      <c r="E408" s="349"/>
      <c r="I408" s="349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</row>
    <row r="409" spans="1:29" s="32" customFormat="1" ht="11.25" hidden="1">
      <c r="A409" s="54"/>
      <c r="C409" s="349"/>
      <c r="D409" s="349"/>
      <c r="E409" s="349"/>
      <c r="I409" s="349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</row>
    <row r="410" spans="1:29" s="32" customFormat="1" ht="11.25" hidden="1">
      <c r="A410" s="54"/>
      <c r="C410" s="349"/>
      <c r="D410" s="349"/>
      <c r="E410" s="349"/>
      <c r="I410" s="349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</row>
    <row r="411" spans="1:29" s="32" customFormat="1" ht="11.25" hidden="1">
      <c r="A411" s="54"/>
      <c r="C411" s="349"/>
      <c r="D411" s="349"/>
      <c r="E411" s="349"/>
      <c r="I411" s="349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</row>
    <row r="412" spans="1:29" s="32" customFormat="1" ht="11.25" hidden="1">
      <c r="A412" s="54"/>
      <c r="C412" s="349"/>
      <c r="D412" s="349"/>
      <c r="E412" s="349"/>
      <c r="I412" s="349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</row>
    <row r="413" spans="1:29" s="32" customFormat="1" ht="11.25" hidden="1">
      <c r="A413" s="54"/>
      <c r="C413" s="349"/>
      <c r="D413" s="349"/>
      <c r="E413" s="349"/>
      <c r="I413" s="349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</row>
    <row r="414" spans="1:29" s="32" customFormat="1" ht="11.25" hidden="1">
      <c r="A414" s="54"/>
      <c r="C414" s="349"/>
      <c r="D414" s="349"/>
      <c r="E414" s="349"/>
      <c r="I414" s="349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</row>
    <row r="415" spans="1:29" s="32" customFormat="1" ht="11.25" hidden="1">
      <c r="A415" s="54"/>
      <c r="C415" s="349"/>
      <c r="D415" s="349"/>
      <c r="E415" s="349"/>
      <c r="I415" s="349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</row>
    <row r="416" spans="1:29" s="32" customFormat="1" ht="11.25" hidden="1">
      <c r="A416" s="54"/>
      <c r="C416" s="349"/>
      <c r="D416" s="349"/>
      <c r="E416" s="349"/>
      <c r="I416" s="349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</row>
    <row r="417" spans="1:29" s="32" customFormat="1" ht="11.25" hidden="1">
      <c r="A417" s="54"/>
      <c r="C417" s="349"/>
      <c r="D417" s="349"/>
      <c r="E417" s="349"/>
      <c r="I417" s="349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</row>
    <row r="418" spans="1:29" s="32" customFormat="1" ht="11.25" hidden="1">
      <c r="A418" s="54"/>
      <c r="C418" s="349"/>
      <c r="D418" s="349"/>
      <c r="E418" s="349"/>
      <c r="I418" s="349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</row>
    <row r="419" spans="1:29" s="32" customFormat="1" ht="11.25" hidden="1">
      <c r="A419" s="54"/>
      <c r="C419" s="349"/>
      <c r="D419" s="349"/>
      <c r="E419" s="349"/>
      <c r="I419" s="349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</row>
    <row r="420" spans="1:29" s="32" customFormat="1" ht="11.25" hidden="1">
      <c r="A420" s="54"/>
      <c r="C420" s="349"/>
      <c r="D420" s="349"/>
      <c r="E420" s="349"/>
      <c r="I420" s="349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</row>
    <row r="421" spans="1:29" s="32" customFormat="1" ht="11.25" hidden="1">
      <c r="A421" s="54"/>
      <c r="C421" s="349"/>
      <c r="D421" s="349"/>
      <c r="E421" s="349"/>
      <c r="I421" s="349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</row>
    <row r="422" spans="1:29" s="32" customFormat="1" ht="11.25" hidden="1">
      <c r="A422" s="54"/>
      <c r="C422" s="349"/>
      <c r="D422" s="349"/>
      <c r="E422" s="349"/>
      <c r="I422" s="349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</row>
    <row r="423" spans="1:29" s="32" customFormat="1" ht="11.25" hidden="1">
      <c r="A423" s="54"/>
      <c r="C423" s="349"/>
      <c r="D423" s="349"/>
      <c r="E423" s="349"/>
      <c r="I423" s="349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</row>
    <row r="424" spans="1:29" s="32" customFormat="1" ht="11.25" hidden="1">
      <c r="A424" s="54"/>
      <c r="C424" s="349"/>
      <c r="D424" s="349"/>
      <c r="E424" s="349"/>
      <c r="I424" s="349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</row>
    <row r="425" spans="1:29" s="32" customFormat="1" ht="11.25" hidden="1">
      <c r="A425" s="54"/>
      <c r="C425" s="349"/>
      <c r="D425" s="349"/>
      <c r="E425" s="349"/>
      <c r="I425" s="349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</row>
    <row r="426" spans="1:29" s="32" customFormat="1" ht="11.25" hidden="1">
      <c r="A426" s="54"/>
      <c r="C426" s="349"/>
      <c r="D426" s="349"/>
      <c r="E426" s="349"/>
      <c r="I426" s="349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</row>
    <row r="427" spans="1:29" s="32" customFormat="1" ht="11.25" hidden="1">
      <c r="A427" s="54"/>
      <c r="C427" s="349"/>
      <c r="D427" s="349"/>
      <c r="E427" s="349"/>
      <c r="I427" s="349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</row>
    <row r="428" spans="1:29" s="32" customFormat="1" ht="11.25" hidden="1">
      <c r="A428" s="54"/>
      <c r="C428" s="349"/>
      <c r="D428" s="349"/>
      <c r="E428" s="349"/>
      <c r="I428" s="349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</row>
    <row r="429" spans="1:29" s="32" customFormat="1" ht="11.25" hidden="1">
      <c r="A429" s="54"/>
      <c r="C429" s="349"/>
      <c r="D429" s="349"/>
      <c r="E429" s="349"/>
      <c r="I429" s="349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</row>
    <row r="430" spans="1:29" s="32" customFormat="1" ht="11.25" hidden="1">
      <c r="A430" s="54"/>
      <c r="C430" s="349"/>
      <c r="D430" s="349"/>
      <c r="E430" s="349"/>
      <c r="I430" s="349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</row>
    <row r="431" spans="1:29" s="32" customFormat="1" ht="11.25" hidden="1">
      <c r="A431" s="54"/>
      <c r="C431" s="349"/>
      <c r="D431" s="349"/>
      <c r="E431" s="349"/>
      <c r="I431" s="349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</row>
    <row r="432" spans="1:29" s="32" customFormat="1" ht="11.25" hidden="1">
      <c r="A432" s="54"/>
      <c r="C432" s="349"/>
      <c r="D432" s="349"/>
      <c r="E432" s="349"/>
      <c r="I432" s="349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</row>
    <row r="433" spans="1:29" s="32" customFormat="1" ht="11.25" hidden="1">
      <c r="A433" s="54"/>
      <c r="C433" s="349"/>
      <c r="D433" s="349"/>
      <c r="E433" s="349"/>
      <c r="I433" s="349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</row>
    <row r="434" spans="1:29" s="32" customFormat="1" ht="11.25" hidden="1">
      <c r="A434" s="54"/>
      <c r="C434" s="349"/>
      <c r="D434" s="349"/>
      <c r="E434" s="349"/>
      <c r="I434" s="349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</row>
    <row r="435" spans="1:29" s="32" customFormat="1" ht="11.25" hidden="1">
      <c r="A435" s="54"/>
      <c r="C435" s="349"/>
      <c r="D435" s="349"/>
      <c r="E435" s="349"/>
      <c r="I435" s="349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</row>
    <row r="436" spans="1:29" s="32" customFormat="1" ht="11.25" hidden="1">
      <c r="A436" s="54"/>
      <c r="C436" s="349"/>
      <c r="D436" s="349"/>
      <c r="E436" s="349"/>
      <c r="I436" s="349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</row>
    <row r="437" spans="1:29" s="32" customFormat="1" ht="11.25" hidden="1">
      <c r="A437" s="54"/>
      <c r="C437" s="349"/>
      <c r="D437" s="349"/>
      <c r="E437" s="349"/>
      <c r="I437" s="349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</row>
    <row r="438" spans="1:29" s="32" customFormat="1" ht="11.25" hidden="1">
      <c r="A438" s="54"/>
      <c r="C438" s="349"/>
      <c r="D438" s="349"/>
      <c r="E438" s="349"/>
      <c r="I438" s="349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</row>
    <row r="439" spans="1:29" s="32" customFormat="1" ht="11.25" hidden="1">
      <c r="A439" s="54"/>
      <c r="C439" s="349"/>
      <c r="D439" s="349"/>
      <c r="E439" s="349"/>
      <c r="I439" s="349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</row>
    <row r="440" spans="1:29" s="32" customFormat="1" ht="11.25" hidden="1">
      <c r="A440" s="54"/>
      <c r="C440" s="349"/>
      <c r="D440" s="349"/>
      <c r="E440" s="349"/>
      <c r="I440" s="349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</row>
    <row r="441" spans="1:29" s="32" customFormat="1" ht="11.25" hidden="1">
      <c r="A441" s="54"/>
      <c r="C441" s="349"/>
      <c r="D441" s="349"/>
      <c r="E441" s="349"/>
      <c r="I441" s="349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</row>
    <row r="442" spans="1:29" s="32" customFormat="1" ht="11.25" hidden="1">
      <c r="A442" s="54"/>
      <c r="C442" s="349"/>
      <c r="D442" s="349"/>
      <c r="E442" s="349"/>
      <c r="I442" s="349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</row>
    <row r="443" spans="1:29" s="32" customFormat="1" ht="11.25" hidden="1">
      <c r="A443" s="54"/>
      <c r="C443" s="349"/>
      <c r="D443" s="349"/>
      <c r="E443" s="349"/>
      <c r="I443" s="349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</row>
    <row r="444" spans="1:29" s="32" customFormat="1" ht="11.25" hidden="1">
      <c r="A444" s="54"/>
      <c r="C444" s="349"/>
      <c r="D444" s="349"/>
      <c r="E444" s="349"/>
      <c r="I444" s="349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</row>
    <row r="445" spans="1:29" s="32" customFormat="1" ht="11.25" hidden="1">
      <c r="A445" s="54"/>
      <c r="C445" s="349"/>
      <c r="D445" s="349"/>
      <c r="E445" s="349"/>
      <c r="I445" s="349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</row>
    <row r="446" spans="1:29" s="32" customFormat="1" ht="11.25" hidden="1">
      <c r="A446" s="54"/>
      <c r="C446" s="349"/>
      <c r="D446" s="349"/>
      <c r="E446" s="349"/>
      <c r="I446" s="349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</row>
    <row r="447" spans="1:29" s="32" customFormat="1" ht="11.25" hidden="1">
      <c r="A447" s="54"/>
      <c r="C447" s="349"/>
      <c r="D447" s="349"/>
      <c r="E447" s="349"/>
      <c r="I447" s="349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</row>
    <row r="448" spans="1:29" s="32" customFormat="1" ht="11.25" hidden="1">
      <c r="A448" s="54"/>
      <c r="C448" s="349"/>
      <c r="D448" s="349"/>
      <c r="E448" s="349"/>
      <c r="I448" s="349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</row>
    <row r="449" spans="1:29" s="32" customFormat="1" ht="11.25" hidden="1">
      <c r="A449" s="54"/>
      <c r="C449" s="349"/>
      <c r="D449" s="349"/>
      <c r="E449" s="349"/>
      <c r="I449" s="349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</row>
    <row r="450" spans="1:29" s="32" customFormat="1" ht="11.25" hidden="1">
      <c r="A450" s="54"/>
      <c r="C450" s="349"/>
      <c r="D450" s="349"/>
      <c r="E450" s="349"/>
      <c r="I450" s="349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</row>
    <row r="451" spans="1:29" s="32" customFormat="1" ht="11.25" hidden="1">
      <c r="A451" s="54"/>
      <c r="C451" s="349"/>
      <c r="D451" s="349"/>
      <c r="E451" s="349"/>
      <c r="I451" s="349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</row>
    <row r="452" spans="1:29" s="32" customFormat="1" ht="11.25" hidden="1">
      <c r="A452" s="54"/>
      <c r="C452" s="349"/>
      <c r="D452" s="349"/>
      <c r="E452" s="349"/>
      <c r="I452" s="349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</row>
    <row r="453" spans="1:29" s="32" customFormat="1" ht="11.25" hidden="1">
      <c r="A453" s="54"/>
      <c r="C453" s="349"/>
      <c r="D453" s="349"/>
      <c r="E453" s="349"/>
      <c r="I453" s="349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</row>
    <row r="454" spans="1:29" s="32" customFormat="1" ht="11.25" hidden="1">
      <c r="A454" s="54"/>
      <c r="C454" s="349"/>
      <c r="D454" s="349"/>
      <c r="E454" s="349"/>
      <c r="I454" s="349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</row>
    <row r="455" spans="1:29" s="32" customFormat="1" ht="11.25" hidden="1">
      <c r="A455" s="54"/>
      <c r="C455" s="349"/>
      <c r="D455" s="349"/>
      <c r="E455" s="349"/>
      <c r="I455" s="349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</row>
    <row r="456" spans="1:29" s="32" customFormat="1" ht="11.25" hidden="1">
      <c r="A456" s="54"/>
      <c r="C456" s="349"/>
      <c r="D456" s="349"/>
      <c r="E456" s="349"/>
      <c r="I456" s="349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</row>
    <row r="457" spans="1:29" s="32" customFormat="1" ht="11.25" hidden="1">
      <c r="A457" s="54"/>
      <c r="C457" s="349"/>
      <c r="D457" s="349"/>
      <c r="E457" s="349"/>
      <c r="I457" s="349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</row>
    <row r="458" spans="1:29" s="32" customFormat="1" ht="11.25" hidden="1">
      <c r="A458" s="54"/>
      <c r="C458" s="349"/>
      <c r="D458" s="349"/>
      <c r="E458" s="349"/>
      <c r="I458" s="349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</row>
    <row r="459" spans="1:29" s="32" customFormat="1" ht="11.25" hidden="1">
      <c r="A459" s="54"/>
      <c r="C459" s="349"/>
      <c r="D459" s="349"/>
      <c r="E459" s="349"/>
      <c r="I459" s="349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</row>
    <row r="460" spans="1:29" s="32" customFormat="1" ht="11.25" hidden="1">
      <c r="A460" s="54"/>
      <c r="C460" s="349"/>
      <c r="D460" s="349"/>
      <c r="E460" s="349"/>
      <c r="I460" s="349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</row>
    <row r="461" spans="1:29" s="32" customFormat="1" ht="11.25" hidden="1">
      <c r="A461" s="54"/>
      <c r="C461" s="349"/>
      <c r="D461" s="349"/>
      <c r="E461" s="349"/>
      <c r="I461" s="349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</row>
    <row r="462" spans="1:29" s="32" customFormat="1" ht="11.25" hidden="1">
      <c r="A462" s="54"/>
      <c r="C462" s="349"/>
      <c r="D462" s="349"/>
      <c r="E462" s="349"/>
      <c r="I462" s="349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</row>
    <row r="463" spans="1:29" s="32" customFormat="1" ht="11.25" hidden="1">
      <c r="A463" s="54"/>
      <c r="C463" s="349"/>
      <c r="D463" s="349"/>
      <c r="E463" s="349"/>
      <c r="I463" s="349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</row>
    <row r="464" spans="1:29" s="32" customFormat="1" ht="11.25" hidden="1">
      <c r="A464" s="54"/>
      <c r="C464" s="349"/>
      <c r="D464" s="349"/>
      <c r="E464" s="349"/>
      <c r="I464" s="349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</row>
    <row r="465" spans="1:29" s="32" customFormat="1" ht="11.25" hidden="1">
      <c r="A465" s="54"/>
      <c r="C465" s="349"/>
      <c r="D465" s="349"/>
      <c r="E465" s="349"/>
      <c r="I465" s="349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</row>
    <row r="466" spans="1:29" s="32" customFormat="1" ht="11.25" hidden="1">
      <c r="A466" s="54"/>
      <c r="C466" s="349"/>
      <c r="D466" s="349"/>
      <c r="E466" s="349"/>
      <c r="I466" s="349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</row>
    <row r="467" spans="1:29" s="32" customFormat="1" ht="11.25" hidden="1">
      <c r="A467" s="54"/>
      <c r="C467" s="349"/>
      <c r="D467" s="349"/>
      <c r="E467" s="349"/>
      <c r="I467" s="349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</row>
    <row r="468" spans="1:29" s="32" customFormat="1" ht="11.25" hidden="1">
      <c r="A468" s="54"/>
      <c r="C468" s="349"/>
      <c r="D468" s="349"/>
      <c r="E468" s="349"/>
      <c r="I468" s="349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</row>
    <row r="469" spans="1:29" s="32" customFormat="1" ht="11.25" hidden="1">
      <c r="A469" s="54"/>
      <c r="C469" s="349"/>
      <c r="D469" s="349"/>
      <c r="E469" s="349"/>
      <c r="I469" s="349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</row>
    <row r="470" spans="1:29" s="32" customFormat="1" ht="11.25" hidden="1">
      <c r="A470" s="54"/>
      <c r="C470" s="349"/>
      <c r="D470" s="349"/>
      <c r="E470" s="349"/>
      <c r="I470" s="349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</row>
    <row r="471" spans="1:29" s="32" customFormat="1" ht="11.25" hidden="1">
      <c r="A471" s="54"/>
      <c r="C471" s="349"/>
      <c r="D471" s="349"/>
      <c r="E471" s="349"/>
      <c r="I471" s="349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</row>
    <row r="472" spans="1:29" s="32" customFormat="1" ht="11.25" hidden="1">
      <c r="A472" s="54"/>
      <c r="C472" s="349"/>
      <c r="D472" s="349"/>
      <c r="E472" s="349"/>
      <c r="I472" s="349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</row>
    <row r="473" spans="1:29" s="32" customFormat="1" ht="11.25" hidden="1">
      <c r="A473" s="54"/>
      <c r="C473" s="349"/>
      <c r="D473" s="349"/>
      <c r="E473" s="349"/>
      <c r="I473" s="349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</row>
    <row r="474" spans="1:29" s="32" customFormat="1" ht="11.25" hidden="1">
      <c r="A474" s="54"/>
      <c r="C474" s="349"/>
      <c r="D474" s="349"/>
      <c r="E474" s="349"/>
      <c r="I474" s="349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</row>
    <row r="475" spans="1:29" s="32" customFormat="1" ht="11.25" hidden="1">
      <c r="A475" s="54"/>
      <c r="C475" s="349"/>
      <c r="D475" s="349"/>
      <c r="E475" s="349"/>
      <c r="I475" s="349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</row>
    <row r="476" spans="1:29" s="32" customFormat="1" ht="11.25" hidden="1">
      <c r="A476" s="54"/>
      <c r="C476" s="349"/>
      <c r="D476" s="349"/>
      <c r="E476" s="349"/>
      <c r="I476" s="349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</row>
    <row r="477" spans="1:29" s="32" customFormat="1" ht="11.25" hidden="1">
      <c r="A477" s="54"/>
      <c r="C477" s="349"/>
      <c r="D477" s="349"/>
      <c r="E477" s="349"/>
      <c r="I477" s="349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</row>
    <row r="478" spans="1:29" s="32" customFormat="1" ht="11.25" hidden="1">
      <c r="A478" s="54"/>
      <c r="C478" s="349"/>
      <c r="D478" s="349"/>
      <c r="E478" s="349"/>
      <c r="I478" s="349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</row>
    <row r="479" spans="1:29" s="32" customFormat="1" ht="11.25" hidden="1">
      <c r="A479" s="54"/>
      <c r="C479" s="349"/>
      <c r="D479" s="349"/>
      <c r="E479" s="349"/>
      <c r="I479" s="349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</row>
    <row r="480" spans="1:29" s="32" customFormat="1" ht="11.25" hidden="1">
      <c r="A480" s="54"/>
      <c r="C480" s="349"/>
      <c r="D480" s="349"/>
      <c r="E480" s="349"/>
      <c r="I480" s="349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</row>
    <row r="481" spans="1:29" s="32" customFormat="1" ht="11.25" hidden="1">
      <c r="A481" s="54"/>
      <c r="C481" s="349"/>
      <c r="D481" s="349"/>
      <c r="E481" s="349"/>
      <c r="I481" s="349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</row>
    <row r="482" spans="1:29" s="32" customFormat="1" ht="11.25" hidden="1">
      <c r="A482" s="54"/>
      <c r="C482" s="349"/>
      <c r="D482" s="349"/>
      <c r="E482" s="349"/>
      <c r="I482" s="349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</row>
    <row r="483" spans="1:29" s="32" customFormat="1" ht="11.25" hidden="1">
      <c r="A483" s="54"/>
      <c r="C483" s="349"/>
      <c r="D483" s="349"/>
      <c r="E483" s="349"/>
      <c r="I483" s="349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</row>
    <row r="484" spans="1:29" s="32" customFormat="1" ht="11.25" hidden="1">
      <c r="A484" s="54"/>
      <c r="C484" s="349"/>
      <c r="D484" s="349"/>
      <c r="E484" s="349"/>
      <c r="I484" s="349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</row>
    <row r="485" spans="1:29" s="32" customFormat="1" ht="11.25" hidden="1">
      <c r="A485" s="54"/>
      <c r="C485" s="349"/>
      <c r="D485" s="349"/>
      <c r="E485" s="349"/>
      <c r="I485" s="349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</row>
    <row r="486" spans="1:29" s="32" customFormat="1" ht="11.25" hidden="1">
      <c r="A486" s="54"/>
      <c r="C486" s="349"/>
      <c r="D486" s="349"/>
      <c r="E486" s="349"/>
      <c r="I486" s="349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</row>
    <row r="487" spans="1:29" s="32" customFormat="1" ht="11.25" hidden="1">
      <c r="A487" s="54"/>
      <c r="C487" s="349"/>
      <c r="D487" s="349"/>
      <c r="E487" s="349"/>
      <c r="I487" s="349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</row>
    <row r="488" spans="1:29" s="32" customFormat="1" ht="11.25" hidden="1">
      <c r="A488" s="54"/>
      <c r="C488" s="349"/>
      <c r="D488" s="349"/>
      <c r="E488" s="349"/>
      <c r="I488" s="349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</row>
    <row r="489" spans="1:29" s="32" customFormat="1" ht="11.25" hidden="1">
      <c r="A489" s="54"/>
      <c r="C489" s="349"/>
      <c r="D489" s="349"/>
      <c r="E489" s="349"/>
      <c r="I489" s="349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</row>
    <row r="490" spans="1:29" s="32" customFormat="1" ht="11.25" hidden="1">
      <c r="A490" s="54"/>
      <c r="C490" s="349"/>
      <c r="D490" s="349"/>
      <c r="E490" s="349"/>
      <c r="I490" s="349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</row>
    <row r="491" spans="1:29" s="32" customFormat="1" ht="11.25" hidden="1">
      <c r="A491" s="54"/>
      <c r="C491" s="349"/>
      <c r="D491" s="349"/>
      <c r="E491" s="349"/>
      <c r="I491" s="349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</row>
    <row r="492" spans="1:29" s="32" customFormat="1" ht="11.25" hidden="1">
      <c r="A492" s="54"/>
      <c r="C492" s="349"/>
      <c r="D492" s="349"/>
      <c r="E492" s="349"/>
      <c r="I492" s="349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</row>
    <row r="493" spans="1:29" s="32" customFormat="1" ht="11.25" hidden="1">
      <c r="A493" s="54"/>
      <c r="C493" s="349"/>
      <c r="D493" s="349"/>
      <c r="E493" s="349"/>
      <c r="I493" s="349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</row>
    <row r="494" spans="1:29" s="32" customFormat="1" ht="11.25" hidden="1">
      <c r="A494" s="54"/>
      <c r="C494" s="349"/>
      <c r="D494" s="349"/>
      <c r="E494" s="349"/>
      <c r="I494" s="349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</row>
    <row r="495" spans="1:29" s="32" customFormat="1" ht="11.25" hidden="1">
      <c r="A495" s="54"/>
      <c r="C495" s="349"/>
      <c r="D495" s="349"/>
      <c r="E495" s="349"/>
      <c r="I495" s="349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</row>
    <row r="496" spans="1:29" s="32" customFormat="1" ht="11.25" hidden="1">
      <c r="A496" s="54"/>
      <c r="C496" s="349"/>
      <c r="D496" s="349"/>
      <c r="E496" s="349"/>
      <c r="I496" s="349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</row>
    <row r="497" spans="1:29" s="32" customFormat="1" ht="11.25" hidden="1">
      <c r="A497" s="54"/>
      <c r="C497" s="349"/>
      <c r="D497" s="349"/>
      <c r="E497" s="349"/>
      <c r="I497" s="349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</row>
    <row r="498" spans="1:29" s="32" customFormat="1" ht="11.25" hidden="1">
      <c r="A498" s="54"/>
      <c r="C498" s="349"/>
      <c r="D498" s="349"/>
      <c r="E498" s="349"/>
      <c r="I498" s="349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</row>
    <row r="499" spans="1:29" s="32" customFormat="1" ht="11.25" hidden="1">
      <c r="A499" s="54"/>
      <c r="C499" s="349"/>
      <c r="D499" s="349"/>
      <c r="E499" s="349"/>
      <c r="I499" s="349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</row>
    <row r="500" spans="1:29" s="32" customFormat="1" ht="11.25" hidden="1">
      <c r="A500" s="54"/>
      <c r="C500" s="349"/>
      <c r="D500" s="349"/>
      <c r="E500" s="349"/>
      <c r="I500" s="349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</row>
    <row r="501" spans="1:29" s="32" customFormat="1" ht="11.25" hidden="1">
      <c r="A501" s="54"/>
      <c r="C501" s="349"/>
      <c r="D501" s="349"/>
      <c r="E501" s="349"/>
      <c r="I501" s="349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</row>
    <row r="502" spans="1:29" s="32" customFormat="1" ht="11.25" hidden="1">
      <c r="A502" s="54"/>
      <c r="C502" s="349"/>
      <c r="D502" s="349"/>
      <c r="E502" s="349"/>
      <c r="I502" s="349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</row>
    <row r="503" spans="1:29" s="32" customFormat="1" ht="11.25" hidden="1">
      <c r="A503" s="54"/>
      <c r="C503" s="349"/>
      <c r="D503" s="349"/>
      <c r="E503" s="349"/>
      <c r="I503" s="349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</row>
    <row r="504" spans="1:29" s="32" customFormat="1" ht="11.25" hidden="1">
      <c r="A504" s="54"/>
      <c r="C504" s="349"/>
      <c r="D504" s="349"/>
      <c r="E504" s="349"/>
      <c r="I504" s="349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</row>
    <row r="505" spans="1:29" s="32" customFormat="1" ht="11.25" hidden="1">
      <c r="A505" s="54"/>
      <c r="C505" s="349"/>
      <c r="D505" s="349"/>
      <c r="E505" s="349"/>
      <c r="I505" s="349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</row>
    <row r="506" spans="1:29" s="32" customFormat="1" ht="11.25" hidden="1">
      <c r="A506" s="54"/>
      <c r="C506" s="349"/>
      <c r="D506" s="349"/>
      <c r="E506" s="349"/>
      <c r="I506" s="349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</row>
    <row r="507" spans="1:29" s="32" customFormat="1" ht="11.25" hidden="1">
      <c r="A507" s="54"/>
      <c r="C507" s="349"/>
      <c r="D507" s="349"/>
      <c r="E507" s="349"/>
      <c r="I507" s="349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</row>
    <row r="508" spans="1:29" s="32" customFormat="1" ht="11.25" hidden="1">
      <c r="A508" s="54"/>
      <c r="C508" s="349"/>
      <c r="D508" s="349"/>
      <c r="E508" s="349"/>
      <c r="I508" s="349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</row>
    <row r="509" spans="1:29" s="32" customFormat="1" ht="11.25" hidden="1">
      <c r="A509" s="54"/>
      <c r="C509" s="349"/>
      <c r="D509" s="349"/>
      <c r="E509" s="349"/>
      <c r="I509" s="349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</row>
    <row r="510" spans="1:29" s="32" customFormat="1" ht="11.25" hidden="1">
      <c r="A510" s="54"/>
      <c r="C510" s="349"/>
      <c r="D510" s="349"/>
      <c r="E510" s="349"/>
      <c r="I510" s="349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</row>
    <row r="511" spans="1:29" s="32" customFormat="1" ht="11.25" hidden="1">
      <c r="A511" s="54"/>
      <c r="C511" s="349"/>
      <c r="D511" s="349"/>
      <c r="E511" s="349"/>
      <c r="I511" s="349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</row>
    <row r="512" spans="1:29" s="32" customFormat="1" ht="11.25" hidden="1">
      <c r="A512" s="54"/>
      <c r="C512" s="349"/>
      <c r="D512" s="349"/>
      <c r="E512" s="349"/>
      <c r="I512" s="349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</row>
    <row r="513" spans="1:29" s="32" customFormat="1" ht="11.25" hidden="1">
      <c r="A513" s="54"/>
      <c r="C513" s="349"/>
      <c r="D513" s="349"/>
      <c r="E513" s="349"/>
      <c r="I513" s="349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</row>
    <row r="514" spans="1:29" s="32" customFormat="1" ht="11.25" hidden="1">
      <c r="A514" s="54"/>
      <c r="C514" s="349"/>
      <c r="D514" s="349"/>
      <c r="E514" s="349"/>
      <c r="I514" s="349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</row>
    <row r="515" spans="1:29" s="32" customFormat="1" ht="11.25" hidden="1">
      <c r="A515" s="54"/>
      <c r="C515" s="349"/>
      <c r="D515" s="349"/>
      <c r="E515" s="349"/>
      <c r="I515" s="349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</row>
    <row r="516" spans="1:29" s="32" customFormat="1" ht="11.25" hidden="1">
      <c r="A516" s="54"/>
      <c r="C516" s="349"/>
      <c r="D516" s="349"/>
      <c r="E516" s="349"/>
      <c r="I516" s="349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</row>
    <row r="517" spans="1:29" s="32" customFormat="1" ht="11.25" hidden="1">
      <c r="A517" s="54"/>
      <c r="C517" s="349"/>
      <c r="D517" s="349"/>
      <c r="E517" s="349"/>
      <c r="I517" s="349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</row>
    <row r="518" spans="1:29" s="32" customFormat="1" ht="11.25" hidden="1">
      <c r="A518" s="54"/>
      <c r="C518" s="349"/>
      <c r="D518" s="349"/>
      <c r="E518" s="349"/>
      <c r="I518" s="349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</row>
    <row r="519" spans="1:29" s="32" customFormat="1" ht="11.25" hidden="1">
      <c r="A519" s="54"/>
      <c r="C519" s="349"/>
      <c r="D519" s="349"/>
      <c r="E519" s="349"/>
      <c r="I519" s="349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</row>
    <row r="520" spans="1:29" s="32" customFormat="1" ht="11.25" hidden="1">
      <c r="A520" s="54"/>
      <c r="C520" s="349"/>
      <c r="D520" s="349"/>
      <c r="E520" s="349"/>
      <c r="I520" s="349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</row>
    <row r="521" spans="1:29" s="32" customFormat="1" ht="11.25" hidden="1">
      <c r="A521" s="54"/>
      <c r="C521" s="349"/>
      <c r="D521" s="349"/>
      <c r="E521" s="349"/>
      <c r="I521" s="349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</row>
    <row r="522" spans="1:29" s="32" customFormat="1" ht="11.25" hidden="1">
      <c r="A522" s="54"/>
      <c r="C522" s="349"/>
      <c r="D522" s="349"/>
      <c r="E522" s="349"/>
      <c r="I522" s="349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</row>
    <row r="523" spans="1:29" s="32" customFormat="1" ht="11.25" hidden="1">
      <c r="A523" s="54"/>
      <c r="C523" s="349"/>
      <c r="D523" s="349"/>
      <c r="E523" s="349"/>
      <c r="I523" s="349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</row>
    <row r="524" spans="1:29" s="32" customFormat="1" ht="11.25" hidden="1">
      <c r="A524" s="54"/>
      <c r="C524" s="349"/>
      <c r="D524" s="349"/>
      <c r="E524" s="349"/>
      <c r="I524" s="349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</row>
    <row r="525" spans="1:29" s="32" customFormat="1" ht="11.25" hidden="1">
      <c r="A525" s="54"/>
      <c r="C525" s="349"/>
      <c r="D525" s="349"/>
      <c r="E525" s="349"/>
      <c r="I525" s="349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</row>
    <row r="526" spans="1:29" s="32" customFormat="1" ht="11.25" hidden="1">
      <c r="A526" s="54"/>
      <c r="C526" s="349"/>
      <c r="D526" s="349"/>
      <c r="E526" s="349"/>
      <c r="I526" s="349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</row>
    <row r="527" spans="1:29" s="32" customFormat="1" ht="11.25" hidden="1">
      <c r="A527" s="54"/>
      <c r="C527" s="349"/>
      <c r="D527" s="349"/>
      <c r="E527" s="349"/>
      <c r="I527" s="349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</row>
    <row r="528" spans="1:29" s="32" customFormat="1" ht="11.25" hidden="1">
      <c r="A528" s="54"/>
      <c r="C528" s="349"/>
      <c r="D528" s="349"/>
      <c r="E528" s="349"/>
      <c r="I528" s="349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</row>
    <row r="529" spans="1:29" s="32" customFormat="1" ht="11.25" hidden="1">
      <c r="A529" s="54"/>
      <c r="C529" s="349"/>
      <c r="D529" s="349"/>
      <c r="E529" s="349"/>
      <c r="I529" s="349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</row>
    <row r="530" spans="1:29" s="32" customFormat="1" ht="11.25" hidden="1">
      <c r="A530" s="54"/>
      <c r="C530" s="349"/>
      <c r="D530" s="349"/>
      <c r="E530" s="349"/>
      <c r="I530" s="349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</row>
    <row r="531" spans="1:29" s="32" customFormat="1" ht="11.25" hidden="1">
      <c r="A531" s="54"/>
      <c r="C531" s="349"/>
      <c r="D531" s="349"/>
      <c r="E531" s="349"/>
      <c r="I531" s="349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</row>
    <row r="532" spans="1:29" s="32" customFormat="1" ht="11.25" hidden="1">
      <c r="A532" s="54"/>
      <c r="C532" s="349"/>
      <c r="D532" s="349"/>
      <c r="E532" s="349"/>
      <c r="I532" s="349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</row>
    <row r="533" spans="1:29" s="32" customFormat="1" ht="11.25" hidden="1">
      <c r="A533" s="54"/>
      <c r="C533" s="349"/>
      <c r="D533" s="349"/>
      <c r="E533" s="349"/>
      <c r="I533" s="349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</row>
    <row r="534" spans="1:29" s="32" customFormat="1" ht="11.25" hidden="1">
      <c r="A534" s="54"/>
      <c r="C534" s="349"/>
      <c r="D534" s="349"/>
      <c r="E534" s="349"/>
      <c r="I534" s="349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</row>
    <row r="535" spans="1:29" s="32" customFormat="1" ht="11.25" hidden="1">
      <c r="A535" s="54"/>
      <c r="C535" s="349"/>
      <c r="D535" s="349"/>
      <c r="E535" s="349"/>
      <c r="I535" s="349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</row>
    <row r="536" spans="1:29" s="32" customFormat="1" ht="11.25" hidden="1">
      <c r="A536" s="54"/>
      <c r="C536" s="349"/>
      <c r="D536" s="349"/>
      <c r="E536" s="349"/>
      <c r="I536" s="349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</row>
    <row r="537" spans="1:29" s="32" customFormat="1" ht="11.25" hidden="1">
      <c r="A537" s="54"/>
      <c r="C537" s="349"/>
      <c r="D537" s="349"/>
      <c r="E537" s="349"/>
      <c r="I537" s="349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</row>
    <row r="538" spans="1:29" s="32" customFormat="1" ht="11.25" hidden="1">
      <c r="A538" s="54"/>
      <c r="C538" s="349"/>
      <c r="D538" s="349"/>
      <c r="E538" s="349"/>
      <c r="I538" s="349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</row>
    <row r="539" spans="1:29" s="32" customFormat="1" ht="11.25" hidden="1">
      <c r="A539" s="54"/>
      <c r="C539" s="349"/>
      <c r="D539" s="349"/>
      <c r="E539" s="349"/>
      <c r="I539" s="349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</row>
    <row r="540" spans="1:29" s="32" customFormat="1" ht="11.25" hidden="1">
      <c r="A540" s="54"/>
      <c r="C540" s="349"/>
      <c r="D540" s="349"/>
      <c r="E540" s="349"/>
      <c r="I540" s="349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</row>
    <row r="541" spans="1:29" s="32" customFormat="1" ht="11.25" hidden="1">
      <c r="A541" s="54"/>
      <c r="C541" s="349"/>
      <c r="D541" s="349"/>
      <c r="E541" s="349"/>
      <c r="I541" s="349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</row>
    <row r="542" spans="1:29" s="32" customFormat="1" ht="11.25" hidden="1">
      <c r="A542" s="54"/>
      <c r="C542" s="349"/>
      <c r="D542" s="349"/>
      <c r="E542" s="349"/>
      <c r="I542" s="349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</row>
    <row r="543" spans="1:29" s="32" customFormat="1" ht="11.25" hidden="1">
      <c r="A543" s="54"/>
      <c r="C543" s="349"/>
      <c r="D543" s="349"/>
      <c r="E543" s="349"/>
      <c r="I543" s="349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</row>
    <row r="544" spans="1:29" s="32" customFormat="1" ht="11.25" hidden="1">
      <c r="A544" s="54"/>
      <c r="C544" s="349"/>
      <c r="D544" s="349"/>
      <c r="E544" s="349"/>
      <c r="I544" s="349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</row>
    <row r="545" spans="1:29" s="32" customFormat="1" ht="11.25" hidden="1">
      <c r="A545" s="54"/>
      <c r="C545" s="349"/>
      <c r="D545" s="349"/>
      <c r="E545" s="349"/>
      <c r="I545" s="349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</row>
    <row r="546" spans="1:29" s="32" customFormat="1" ht="11.25" hidden="1">
      <c r="A546" s="54"/>
      <c r="C546" s="349"/>
      <c r="D546" s="349"/>
      <c r="E546" s="349"/>
      <c r="I546" s="349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</row>
    <row r="547" spans="1:29" s="32" customFormat="1" ht="11.25" hidden="1">
      <c r="A547" s="54"/>
      <c r="C547" s="349"/>
      <c r="D547" s="349"/>
      <c r="E547" s="349"/>
      <c r="I547" s="349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</row>
    <row r="548" spans="1:29" s="32" customFormat="1" ht="11.25" hidden="1">
      <c r="A548" s="54"/>
      <c r="C548" s="349"/>
      <c r="D548" s="349"/>
      <c r="E548" s="349"/>
      <c r="I548" s="349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</row>
    <row r="549" spans="1:29" s="32" customFormat="1" ht="11.25" hidden="1">
      <c r="A549" s="54"/>
      <c r="C549" s="349"/>
      <c r="D549" s="349"/>
      <c r="E549" s="349"/>
      <c r="I549" s="349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</row>
    <row r="550" spans="1:29" s="32" customFormat="1" ht="11.25" hidden="1">
      <c r="A550" s="54"/>
      <c r="C550" s="349"/>
      <c r="D550" s="349"/>
      <c r="E550" s="349"/>
      <c r="I550" s="349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</row>
    <row r="551" spans="1:29" s="32" customFormat="1" ht="11.25" hidden="1">
      <c r="A551" s="54"/>
      <c r="C551" s="349"/>
      <c r="D551" s="349"/>
      <c r="E551" s="349"/>
      <c r="I551" s="349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</row>
    <row r="552" spans="1:29" s="32" customFormat="1" ht="11.25" hidden="1">
      <c r="A552" s="54"/>
      <c r="C552" s="349"/>
      <c r="D552" s="349"/>
      <c r="E552" s="349"/>
      <c r="I552" s="349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</row>
    <row r="553" spans="1:29" s="32" customFormat="1" ht="11.25" hidden="1">
      <c r="A553" s="54"/>
      <c r="C553" s="349"/>
      <c r="D553" s="349"/>
      <c r="E553" s="349"/>
      <c r="I553" s="349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</row>
    <row r="554" spans="1:29" s="32" customFormat="1" ht="11.25" hidden="1">
      <c r="A554" s="54"/>
      <c r="C554" s="349"/>
      <c r="D554" s="349"/>
      <c r="E554" s="349"/>
      <c r="I554" s="349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</row>
    <row r="555" spans="1:29" s="32" customFormat="1" ht="11.25" hidden="1">
      <c r="A555" s="54"/>
      <c r="C555" s="349"/>
      <c r="D555" s="349"/>
      <c r="E555" s="349"/>
      <c r="I555" s="349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</row>
    <row r="556" spans="1:29" s="32" customFormat="1" ht="11.25" hidden="1">
      <c r="A556" s="54"/>
      <c r="C556" s="349"/>
      <c r="D556" s="349"/>
      <c r="E556" s="349"/>
      <c r="I556" s="349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</row>
    <row r="557" spans="1:29" s="32" customFormat="1" ht="11.25" hidden="1">
      <c r="A557" s="54"/>
      <c r="C557" s="349"/>
      <c r="D557" s="349"/>
      <c r="E557" s="349"/>
      <c r="I557" s="349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</row>
    <row r="558" spans="1:29" s="32" customFormat="1" ht="11.25" hidden="1">
      <c r="A558" s="54"/>
      <c r="C558" s="349"/>
      <c r="D558" s="349"/>
      <c r="E558" s="349"/>
      <c r="I558" s="349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</row>
    <row r="559" spans="1:29" s="32" customFormat="1" ht="11.25" hidden="1">
      <c r="A559" s="54"/>
      <c r="C559" s="349"/>
      <c r="D559" s="349"/>
      <c r="E559" s="349"/>
      <c r="I559" s="349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</row>
    <row r="560" spans="1:29" s="32" customFormat="1" ht="11.25" hidden="1">
      <c r="A560" s="54"/>
      <c r="C560" s="349"/>
      <c r="D560" s="349"/>
      <c r="E560" s="349"/>
      <c r="I560" s="349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</row>
    <row r="561" spans="1:29" s="32" customFormat="1" ht="11.25" hidden="1">
      <c r="A561" s="54"/>
      <c r="C561" s="349"/>
      <c r="D561" s="349"/>
      <c r="E561" s="349"/>
      <c r="I561" s="349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</row>
    <row r="562" spans="1:29" s="32" customFormat="1" ht="11.25" hidden="1">
      <c r="A562" s="54"/>
      <c r="C562" s="349"/>
      <c r="D562" s="349"/>
      <c r="E562" s="349"/>
      <c r="I562" s="349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</row>
    <row r="563" spans="1:29" s="32" customFormat="1" ht="11.25" hidden="1">
      <c r="A563" s="54"/>
      <c r="C563" s="349"/>
      <c r="D563" s="349"/>
      <c r="E563" s="349"/>
      <c r="I563" s="349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</row>
    <row r="564" spans="1:29" s="32" customFormat="1" ht="11.25" hidden="1">
      <c r="A564" s="54"/>
      <c r="C564" s="349"/>
      <c r="D564" s="349"/>
      <c r="E564" s="349"/>
      <c r="I564" s="349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</row>
    <row r="565" spans="1:29" s="32" customFormat="1" ht="11.25" hidden="1">
      <c r="A565" s="54"/>
      <c r="C565" s="349"/>
      <c r="D565" s="349"/>
      <c r="E565" s="349"/>
      <c r="I565" s="349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</row>
    <row r="566" spans="1:29" s="32" customFormat="1" ht="11.25" hidden="1">
      <c r="A566" s="54"/>
      <c r="C566" s="349"/>
      <c r="D566" s="349"/>
      <c r="E566" s="349"/>
      <c r="I566" s="349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</row>
    <row r="567" spans="1:29" s="32" customFormat="1" ht="11.25" hidden="1">
      <c r="A567" s="54"/>
      <c r="C567" s="349"/>
      <c r="D567" s="349"/>
      <c r="E567" s="349"/>
      <c r="I567" s="349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</row>
    <row r="568" spans="1:29" s="32" customFormat="1" ht="11.25" hidden="1">
      <c r="A568" s="54"/>
      <c r="C568" s="349"/>
      <c r="D568" s="349"/>
      <c r="E568" s="349"/>
      <c r="I568" s="349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</row>
    <row r="569" spans="1:29" s="32" customFormat="1" ht="11.25" hidden="1">
      <c r="A569" s="54"/>
      <c r="C569" s="349"/>
      <c r="D569" s="349"/>
      <c r="E569" s="349"/>
      <c r="I569" s="349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</row>
    <row r="570" spans="1:29" s="32" customFormat="1" ht="11.25" hidden="1">
      <c r="A570" s="54"/>
      <c r="C570" s="349"/>
      <c r="D570" s="349"/>
      <c r="E570" s="349"/>
      <c r="I570" s="349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</row>
    <row r="571" spans="1:29" s="32" customFormat="1" ht="11.25" hidden="1">
      <c r="A571" s="54"/>
      <c r="C571" s="349"/>
      <c r="D571" s="349"/>
      <c r="E571" s="349"/>
      <c r="I571" s="349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</row>
    <row r="572" spans="1:29" s="32" customFormat="1" ht="11.25" hidden="1">
      <c r="A572" s="54"/>
      <c r="C572" s="349"/>
      <c r="D572" s="349"/>
      <c r="E572" s="349"/>
      <c r="I572" s="349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</row>
    <row r="573" spans="1:29" s="32" customFormat="1" ht="11.25" hidden="1">
      <c r="A573" s="54"/>
      <c r="C573" s="349"/>
      <c r="D573" s="349"/>
      <c r="E573" s="349"/>
      <c r="I573" s="349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</row>
    <row r="574" spans="1:29" s="32" customFormat="1" ht="11.25" hidden="1">
      <c r="A574" s="54"/>
      <c r="C574" s="349"/>
      <c r="D574" s="349"/>
      <c r="E574" s="349"/>
      <c r="I574" s="349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</row>
    <row r="575" spans="1:29" s="32" customFormat="1" ht="11.25" hidden="1">
      <c r="A575" s="54"/>
      <c r="C575" s="349"/>
      <c r="D575" s="349"/>
      <c r="E575" s="349"/>
      <c r="I575" s="349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</row>
    <row r="576" spans="1:29" s="32" customFormat="1" ht="11.25" hidden="1">
      <c r="A576" s="54"/>
      <c r="C576" s="349"/>
      <c r="D576" s="349"/>
      <c r="E576" s="349"/>
      <c r="I576" s="349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</row>
    <row r="577" spans="1:29" s="32" customFormat="1" ht="11.25" hidden="1">
      <c r="A577" s="54"/>
      <c r="C577" s="349"/>
      <c r="D577" s="349"/>
      <c r="E577" s="349"/>
      <c r="I577" s="349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</row>
    <row r="578" spans="1:29" s="32" customFormat="1" ht="11.25" hidden="1">
      <c r="A578" s="54"/>
      <c r="C578" s="349"/>
      <c r="D578" s="349"/>
      <c r="E578" s="349"/>
      <c r="I578" s="349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</row>
    <row r="579" spans="1:29" s="32" customFormat="1" ht="11.25" hidden="1">
      <c r="A579" s="54"/>
      <c r="C579" s="349"/>
      <c r="D579" s="349"/>
      <c r="E579" s="349"/>
      <c r="I579" s="349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</row>
    <row r="580" spans="1:29" s="32" customFormat="1" ht="11.25" hidden="1">
      <c r="A580" s="54"/>
      <c r="C580" s="349"/>
      <c r="D580" s="349"/>
      <c r="E580" s="349"/>
      <c r="I580" s="349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</row>
    <row r="581" spans="1:29" s="32" customFormat="1" ht="11.25" hidden="1">
      <c r="A581" s="54"/>
      <c r="C581" s="349"/>
      <c r="D581" s="349"/>
      <c r="E581" s="349"/>
      <c r="I581" s="349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</row>
    <row r="582" spans="1:29" s="32" customFormat="1" ht="11.25" hidden="1">
      <c r="A582" s="54"/>
      <c r="C582" s="349"/>
      <c r="D582" s="349"/>
      <c r="E582" s="349"/>
      <c r="I582" s="349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</row>
    <row r="583" spans="1:29" s="32" customFormat="1" ht="11.25" hidden="1">
      <c r="A583" s="54"/>
      <c r="C583" s="349"/>
      <c r="D583" s="349"/>
      <c r="E583" s="349"/>
      <c r="I583" s="349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</row>
    <row r="584" spans="1:29" s="32" customFormat="1" ht="11.25" hidden="1">
      <c r="A584" s="54"/>
      <c r="C584" s="349"/>
      <c r="D584" s="349"/>
      <c r="E584" s="349"/>
      <c r="I584" s="349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</row>
    <row r="585" spans="1:29" s="32" customFormat="1" ht="11.25" hidden="1">
      <c r="A585" s="54"/>
      <c r="C585" s="349"/>
      <c r="D585" s="349"/>
      <c r="E585" s="349"/>
      <c r="I585" s="349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</row>
    <row r="586" spans="1:29" s="32" customFormat="1" ht="11.25" hidden="1">
      <c r="A586" s="54"/>
      <c r="C586" s="349"/>
      <c r="D586" s="349"/>
      <c r="E586" s="349"/>
      <c r="I586" s="349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</row>
    <row r="587" spans="1:29" s="32" customFormat="1" ht="11.25" hidden="1">
      <c r="A587" s="54"/>
      <c r="C587" s="349"/>
      <c r="D587" s="349"/>
      <c r="E587" s="349"/>
      <c r="I587" s="349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</row>
    <row r="588" spans="1:29" s="32" customFormat="1" ht="11.25" hidden="1">
      <c r="A588" s="54"/>
      <c r="C588" s="349"/>
      <c r="D588" s="349"/>
      <c r="E588" s="349"/>
      <c r="I588" s="349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</row>
    <row r="589" spans="1:29" s="32" customFormat="1" ht="11.25" hidden="1">
      <c r="A589" s="54"/>
      <c r="C589" s="349"/>
      <c r="D589" s="349"/>
      <c r="E589" s="349"/>
      <c r="I589" s="349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</row>
    <row r="590" spans="1:29" s="32" customFormat="1" ht="11.25" hidden="1">
      <c r="A590" s="54"/>
      <c r="C590" s="349"/>
      <c r="D590" s="349"/>
      <c r="E590" s="349"/>
      <c r="I590" s="349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</row>
    <row r="591" spans="1:29" s="32" customFormat="1" ht="11.25" hidden="1">
      <c r="A591" s="54"/>
      <c r="C591" s="349"/>
      <c r="D591" s="349"/>
      <c r="E591" s="349"/>
      <c r="I591" s="349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</row>
    <row r="592" spans="1:29" s="32" customFormat="1" ht="11.25" hidden="1">
      <c r="A592" s="54"/>
      <c r="C592" s="349"/>
      <c r="D592" s="349"/>
      <c r="E592" s="349"/>
      <c r="I592" s="349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</row>
    <row r="593" spans="1:29" s="32" customFormat="1" ht="11.25" hidden="1">
      <c r="A593" s="54"/>
      <c r="C593" s="349"/>
      <c r="D593" s="349"/>
      <c r="E593" s="349"/>
      <c r="I593" s="349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</row>
    <row r="594" spans="1:29" s="32" customFormat="1" ht="11.25" hidden="1">
      <c r="A594" s="54"/>
      <c r="C594" s="349"/>
      <c r="D594" s="349"/>
      <c r="E594" s="349"/>
      <c r="I594" s="349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</row>
    <row r="595" spans="1:29" s="32" customFormat="1" ht="11.25" hidden="1">
      <c r="A595" s="54"/>
      <c r="C595" s="349"/>
      <c r="D595" s="349"/>
      <c r="E595" s="349"/>
      <c r="I595" s="349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</row>
    <row r="596" spans="1:29" s="32" customFormat="1" ht="11.25" hidden="1">
      <c r="A596" s="54"/>
      <c r="C596" s="349"/>
      <c r="D596" s="349"/>
      <c r="E596" s="349"/>
      <c r="I596" s="349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</row>
    <row r="597" spans="1:29" s="32" customFormat="1" ht="11.25" hidden="1">
      <c r="A597" s="54"/>
      <c r="C597" s="349"/>
      <c r="D597" s="349"/>
      <c r="E597" s="349"/>
      <c r="I597" s="349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</row>
    <row r="598" spans="1:29" s="32" customFormat="1" ht="11.25" hidden="1">
      <c r="A598" s="54"/>
      <c r="C598" s="349"/>
      <c r="D598" s="349"/>
      <c r="E598" s="349"/>
      <c r="I598" s="349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</row>
    <row r="599" spans="1:29" s="32" customFormat="1" ht="11.25" hidden="1">
      <c r="A599" s="54"/>
      <c r="C599" s="349"/>
      <c r="D599" s="349"/>
      <c r="E599" s="349"/>
      <c r="I599" s="349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</row>
    <row r="600" spans="1:29" s="32" customFormat="1" ht="11.25" hidden="1">
      <c r="A600" s="54"/>
      <c r="C600" s="349"/>
      <c r="D600" s="349"/>
      <c r="E600" s="349"/>
      <c r="I600" s="349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</row>
    <row r="601" spans="1:29" s="32" customFormat="1" ht="11.25" hidden="1">
      <c r="A601" s="54"/>
      <c r="C601" s="349"/>
      <c r="D601" s="349"/>
      <c r="E601" s="349"/>
      <c r="I601" s="349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</row>
    <row r="602" spans="1:29" s="32" customFormat="1" ht="11.25" hidden="1">
      <c r="A602" s="54"/>
      <c r="C602" s="349"/>
      <c r="D602" s="349"/>
      <c r="E602" s="349"/>
      <c r="I602" s="349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</row>
    <row r="603" spans="1:29" s="32" customFormat="1" ht="11.25" hidden="1">
      <c r="A603" s="54"/>
      <c r="C603" s="349"/>
      <c r="D603" s="349"/>
      <c r="E603" s="349"/>
      <c r="I603" s="349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</row>
    <row r="604" spans="1:29" s="32" customFormat="1" ht="11.25" hidden="1">
      <c r="A604" s="54"/>
      <c r="C604" s="349"/>
      <c r="D604" s="349"/>
      <c r="E604" s="349"/>
      <c r="I604" s="349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</row>
    <row r="605" spans="1:29" s="32" customFormat="1" ht="11.25" hidden="1">
      <c r="A605" s="54"/>
      <c r="C605" s="349"/>
      <c r="D605" s="349"/>
      <c r="E605" s="349"/>
      <c r="I605" s="349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</row>
    <row r="606" spans="1:29" s="32" customFormat="1" ht="11.25" hidden="1">
      <c r="A606" s="54"/>
      <c r="C606" s="349"/>
      <c r="D606" s="349"/>
      <c r="E606" s="349"/>
      <c r="I606" s="349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</row>
    <row r="607" spans="1:29" s="32" customFormat="1" ht="11.25" hidden="1">
      <c r="A607" s="54"/>
      <c r="C607" s="349"/>
      <c r="D607" s="349"/>
      <c r="E607" s="349"/>
      <c r="I607" s="349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</row>
    <row r="608" spans="1:29" s="32" customFormat="1" ht="11.25" hidden="1">
      <c r="A608" s="54"/>
      <c r="C608" s="349"/>
      <c r="D608" s="349"/>
      <c r="E608" s="349"/>
      <c r="I608" s="349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</row>
    <row r="609" spans="1:29" s="32" customFormat="1" ht="11.25" hidden="1">
      <c r="A609" s="54"/>
      <c r="C609" s="349"/>
      <c r="D609" s="349"/>
      <c r="E609" s="349"/>
      <c r="I609" s="349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</row>
    <row r="610" spans="1:29" s="32" customFormat="1" ht="11.25" hidden="1">
      <c r="A610" s="54"/>
      <c r="C610" s="349"/>
      <c r="D610" s="349"/>
      <c r="E610" s="349"/>
      <c r="I610" s="349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</row>
    <row r="611" spans="1:29" s="32" customFormat="1" ht="11.25" hidden="1">
      <c r="A611" s="54"/>
      <c r="C611" s="349"/>
      <c r="D611" s="349"/>
      <c r="E611" s="349"/>
      <c r="I611" s="349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</row>
    <row r="612" spans="1:29" s="32" customFormat="1" ht="11.25" hidden="1">
      <c r="A612" s="54"/>
      <c r="C612" s="349"/>
      <c r="D612" s="349"/>
      <c r="E612" s="349"/>
      <c r="I612" s="349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</row>
    <row r="613" spans="1:29" s="32" customFormat="1" ht="11.25" hidden="1">
      <c r="A613" s="54"/>
      <c r="C613" s="349"/>
      <c r="D613" s="349"/>
      <c r="E613" s="349"/>
      <c r="I613" s="349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</row>
    <row r="614" spans="1:29" s="32" customFormat="1" ht="11.25" hidden="1">
      <c r="A614" s="54"/>
      <c r="C614" s="349"/>
      <c r="D614" s="349"/>
      <c r="E614" s="349"/>
      <c r="I614" s="349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</row>
    <row r="615" spans="1:29" s="32" customFormat="1" ht="11.25" hidden="1">
      <c r="A615" s="54"/>
      <c r="C615" s="349"/>
      <c r="D615" s="349"/>
      <c r="E615" s="349"/>
      <c r="I615" s="349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</row>
    <row r="616" spans="1:29" s="32" customFormat="1" ht="11.25" hidden="1">
      <c r="A616" s="54"/>
      <c r="C616" s="349"/>
      <c r="D616" s="349"/>
      <c r="E616" s="349"/>
      <c r="I616" s="349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</row>
    <row r="617" spans="1:29" s="32" customFormat="1" ht="11.25" hidden="1">
      <c r="A617" s="54"/>
      <c r="C617" s="349"/>
      <c r="D617" s="349"/>
      <c r="E617" s="349"/>
      <c r="I617" s="349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</row>
    <row r="618" spans="1:29" s="32" customFormat="1" ht="11.25" hidden="1">
      <c r="A618" s="54"/>
      <c r="C618" s="349"/>
      <c r="D618" s="349"/>
      <c r="E618" s="349"/>
      <c r="I618" s="349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</row>
    <row r="619" spans="1:29" s="32" customFormat="1" ht="11.25" hidden="1">
      <c r="A619" s="54"/>
      <c r="C619" s="349"/>
      <c r="D619" s="349"/>
      <c r="E619" s="349"/>
      <c r="I619" s="349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</row>
    <row r="620" spans="1:29" s="32" customFormat="1" ht="11.25" hidden="1">
      <c r="A620" s="54"/>
      <c r="C620" s="349"/>
      <c r="D620" s="349"/>
      <c r="E620" s="349"/>
      <c r="I620" s="349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</row>
    <row r="621" spans="1:29" s="32" customFormat="1" ht="11.25" hidden="1">
      <c r="A621" s="54"/>
      <c r="C621" s="349"/>
      <c r="D621" s="349"/>
      <c r="E621" s="349"/>
      <c r="I621" s="349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</row>
    <row r="622" spans="1:29" s="32" customFormat="1" ht="11.25" hidden="1">
      <c r="A622" s="54"/>
      <c r="C622" s="349"/>
      <c r="D622" s="349"/>
      <c r="E622" s="349"/>
      <c r="I622" s="349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</row>
    <row r="623" spans="1:29" s="32" customFormat="1" ht="11.25" hidden="1">
      <c r="A623" s="54"/>
      <c r="C623" s="349"/>
      <c r="D623" s="349"/>
      <c r="E623" s="349"/>
      <c r="I623" s="349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</row>
    <row r="624" spans="1:29" s="32" customFormat="1" ht="11.25" hidden="1">
      <c r="A624" s="54"/>
      <c r="C624" s="349"/>
      <c r="D624" s="349"/>
      <c r="E624" s="349"/>
      <c r="I624" s="349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</row>
    <row r="625" spans="1:29" s="32" customFormat="1" ht="11.25" hidden="1">
      <c r="A625" s="54"/>
      <c r="C625" s="349"/>
      <c r="D625" s="349"/>
      <c r="E625" s="349"/>
      <c r="I625" s="349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</row>
    <row r="626" spans="1:29" s="32" customFormat="1" ht="11.25" hidden="1">
      <c r="A626" s="54"/>
      <c r="C626" s="349"/>
      <c r="D626" s="349"/>
      <c r="E626" s="349"/>
      <c r="I626" s="349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</row>
    <row r="627" spans="1:29" s="32" customFormat="1" ht="11.25" hidden="1">
      <c r="A627" s="54"/>
      <c r="C627" s="349"/>
      <c r="D627" s="349"/>
      <c r="E627" s="349"/>
      <c r="I627" s="349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</row>
    <row r="628" spans="1:29" s="32" customFormat="1" ht="11.25" hidden="1">
      <c r="A628" s="54"/>
      <c r="C628" s="349"/>
      <c r="D628" s="349"/>
      <c r="E628" s="349"/>
      <c r="I628" s="349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</row>
    <row r="629" spans="1:29" s="32" customFormat="1" ht="11.25" hidden="1">
      <c r="A629" s="54"/>
      <c r="C629" s="349"/>
      <c r="D629" s="349"/>
      <c r="E629" s="349"/>
      <c r="I629" s="349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</row>
    <row r="630" spans="1:29" s="32" customFormat="1" ht="11.25" hidden="1">
      <c r="A630" s="54"/>
      <c r="C630" s="349"/>
      <c r="D630" s="349"/>
      <c r="E630" s="349"/>
      <c r="I630" s="349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</row>
    <row r="631" spans="1:29" s="32" customFormat="1" ht="11.25" hidden="1">
      <c r="A631" s="54"/>
      <c r="C631" s="349"/>
      <c r="D631" s="349"/>
      <c r="E631" s="349"/>
      <c r="I631" s="349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</row>
    <row r="632" spans="1:29" s="32" customFormat="1" ht="11.25" hidden="1">
      <c r="A632" s="54"/>
      <c r="C632" s="349"/>
      <c r="D632" s="349"/>
      <c r="E632" s="349"/>
      <c r="I632" s="349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</row>
    <row r="633" spans="1:29" s="32" customFormat="1" ht="11.25" hidden="1">
      <c r="A633" s="54"/>
      <c r="C633" s="349"/>
      <c r="D633" s="349"/>
      <c r="E633" s="349"/>
      <c r="I633" s="349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</row>
    <row r="634" spans="1:29" s="32" customFormat="1" ht="11.25" hidden="1">
      <c r="A634" s="54"/>
      <c r="C634" s="349"/>
      <c r="D634" s="349"/>
      <c r="E634" s="349"/>
      <c r="I634" s="349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</row>
    <row r="635" spans="1:29" s="32" customFormat="1" ht="11.25" hidden="1">
      <c r="A635" s="54"/>
      <c r="C635" s="349"/>
      <c r="D635" s="349"/>
      <c r="E635" s="349"/>
      <c r="I635" s="349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</row>
    <row r="636" spans="1:29" s="32" customFormat="1" ht="11.25" hidden="1">
      <c r="A636" s="54"/>
      <c r="C636" s="349"/>
      <c r="D636" s="349"/>
      <c r="E636" s="349"/>
      <c r="I636" s="349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</row>
    <row r="637" spans="1:29" s="32" customFormat="1" ht="11.25" hidden="1">
      <c r="A637" s="54"/>
      <c r="C637" s="349"/>
      <c r="D637" s="349"/>
      <c r="E637" s="349"/>
      <c r="I637" s="349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</row>
    <row r="638" spans="1:29" s="32" customFormat="1" ht="11.25" hidden="1">
      <c r="A638" s="54"/>
      <c r="C638" s="349"/>
      <c r="D638" s="349"/>
      <c r="E638" s="349"/>
      <c r="I638" s="349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</row>
    <row r="639" spans="1:29" s="32" customFormat="1" ht="11.25" hidden="1">
      <c r="A639" s="54"/>
      <c r="C639" s="349"/>
      <c r="D639" s="349"/>
      <c r="E639" s="349"/>
      <c r="I639" s="349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</row>
    <row r="640" spans="1:29" s="32" customFormat="1" ht="11.25" hidden="1">
      <c r="A640" s="54"/>
      <c r="C640" s="349"/>
      <c r="D640" s="349"/>
      <c r="E640" s="349"/>
      <c r="I640" s="349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</row>
    <row r="641" spans="1:29" s="32" customFormat="1" ht="11.25" hidden="1">
      <c r="A641" s="54"/>
      <c r="C641" s="349"/>
      <c r="D641" s="349"/>
      <c r="E641" s="349"/>
      <c r="I641" s="349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</row>
    <row r="642" spans="1:29" s="32" customFormat="1" ht="11.25" hidden="1">
      <c r="A642" s="54"/>
      <c r="C642" s="349"/>
      <c r="D642" s="349"/>
      <c r="E642" s="349"/>
      <c r="I642" s="349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</row>
    <row r="643" spans="1:29" s="32" customFormat="1" ht="11.25" hidden="1">
      <c r="A643" s="54"/>
      <c r="C643" s="349"/>
      <c r="D643" s="349"/>
      <c r="E643" s="349"/>
      <c r="I643" s="349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</row>
    <row r="644" spans="1:29" s="32" customFormat="1" ht="11.25" hidden="1">
      <c r="A644" s="54"/>
      <c r="C644" s="349"/>
      <c r="D644" s="349"/>
      <c r="E644" s="349"/>
      <c r="I644" s="349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</row>
    <row r="645" spans="1:29" s="32" customFormat="1" ht="11.25" hidden="1">
      <c r="A645" s="54"/>
      <c r="C645" s="349"/>
      <c r="D645" s="349"/>
      <c r="E645" s="349"/>
      <c r="I645" s="349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</row>
    <row r="646" spans="1:29" s="32" customFormat="1" ht="11.25" hidden="1">
      <c r="A646" s="54"/>
      <c r="C646" s="349"/>
      <c r="D646" s="349"/>
      <c r="E646" s="349"/>
      <c r="I646" s="349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</row>
    <row r="647" spans="1:29" s="32" customFormat="1" ht="11.25" hidden="1">
      <c r="A647" s="54"/>
      <c r="C647" s="349"/>
      <c r="D647" s="349"/>
      <c r="E647" s="349"/>
      <c r="I647" s="349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</row>
    <row r="648" spans="1:29" s="32" customFormat="1" ht="11.25" hidden="1">
      <c r="A648" s="54"/>
      <c r="C648" s="349"/>
      <c r="D648" s="349"/>
      <c r="E648" s="349"/>
      <c r="I648" s="349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</row>
    <row r="649" spans="1:29" s="32" customFormat="1" ht="11.25" hidden="1">
      <c r="A649" s="54"/>
      <c r="C649" s="349"/>
      <c r="D649" s="349"/>
      <c r="E649" s="349"/>
      <c r="I649" s="349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</row>
    <row r="650" spans="1:29" s="32" customFormat="1" ht="11.25" hidden="1">
      <c r="A650" s="54"/>
      <c r="C650" s="349"/>
      <c r="D650" s="349"/>
      <c r="E650" s="349"/>
      <c r="I650" s="349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</row>
    <row r="651" spans="1:29" s="32" customFormat="1" ht="11.25" hidden="1">
      <c r="A651" s="54"/>
      <c r="C651" s="349"/>
      <c r="D651" s="349"/>
      <c r="E651" s="349"/>
      <c r="I651" s="349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</row>
    <row r="652" spans="1:29" s="32" customFormat="1" ht="11.25" hidden="1">
      <c r="A652" s="54"/>
      <c r="C652" s="349"/>
      <c r="D652" s="349"/>
      <c r="E652" s="349"/>
      <c r="I652" s="349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</row>
    <row r="653" spans="1:29" s="32" customFormat="1" ht="11.25" hidden="1">
      <c r="A653" s="54"/>
      <c r="C653" s="349"/>
      <c r="D653" s="349"/>
      <c r="E653" s="349"/>
      <c r="I653" s="349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</row>
    <row r="654" spans="1:29" s="32" customFormat="1" ht="11.25" hidden="1">
      <c r="A654" s="54"/>
      <c r="C654" s="349"/>
      <c r="D654" s="349"/>
      <c r="E654" s="349"/>
      <c r="I654" s="349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</row>
    <row r="655" spans="1:29" s="32" customFormat="1" ht="11.25" hidden="1">
      <c r="A655" s="54"/>
      <c r="C655" s="349"/>
      <c r="D655" s="349"/>
      <c r="E655" s="349"/>
      <c r="I655" s="349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</row>
    <row r="656" spans="1:29" s="32" customFormat="1" ht="11.25" hidden="1">
      <c r="A656" s="54"/>
      <c r="C656" s="349"/>
      <c r="D656" s="349"/>
      <c r="E656" s="349"/>
      <c r="I656" s="349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</row>
    <row r="657" spans="1:29" s="32" customFormat="1" ht="11.25" hidden="1">
      <c r="A657" s="54"/>
      <c r="C657" s="349"/>
      <c r="D657" s="349"/>
      <c r="E657" s="349"/>
      <c r="I657" s="349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</row>
    <row r="658" spans="1:29" s="32" customFormat="1" ht="11.25" hidden="1">
      <c r="A658" s="54"/>
      <c r="C658" s="349"/>
      <c r="D658" s="349"/>
      <c r="E658" s="349"/>
      <c r="I658" s="349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</row>
    <row r="659" spans="1:29" s="32" customFormat="1" ht="11.25" hidden="1">
      <c r="A659" s="54"/>
      <c r="C659" s="349"/>
      <c r="D659" s="349"/>
      <c r="E659" s="349"/>
      <c r="I659" s="349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</row>
    <row r="660" spans="1:29" s="32" customFormat="1" ht="11.25" hidden="1">
      <c r="A660" s="54"/>
      <c r="C660" s="349"/>
      <c r="D660" s="349"/>
      <c r="E660" s="349"/>
      <c r="I660" s="349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</row>
    <row r="661" spans="1:29" s="32" customFormat="1" ht="11.25" hidden="1">
      <c r="A661" s="54"/>
      <c r="C661" s="349"/>
      <c r="D661" s="349"/>
      <c r="E661" s="349"/>
      <c r="I661" s="349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</row>
    <row r="662" spans="1:29" s="32" customFormat="1" ht="11.25" hidden="1">
      <c r="A662" s="54"/>
      <c r="C662" s="349"/>
      <c r="D662" s="349"/>
      <c r="E662" s="349"/>
      <c r="I662" s="349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</row>
    <row r="663" spans="1:29" s="32" customFormat="1" ht="11.25" hidden="1">
      <c r="A663" s="54"/>
      <c r="C663" s="349"/>
      <c r="D663" s="349"/>
      <c r="E663" s="349"/>
      <c r="I663" s="349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</row>
    <row r="664" spans="1:29" s="32" customFormat="1" ht="11.25" hidden="1">
      <c r="A664" s="54"/>
      <c r="C664" s="349"/>
      <c r="D664" s="349"/>
      <c r="E664" s="349"/>
      <c r="I664" s="349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</row>
    <row r="665" spans="1:29" s="32" customFormat="1" ht="11.25" hidden="1">
      <c r="A665" s="54"/>
      <c r="C665" s="349"/>
      <c r="D665" s="349"/>
      <c r="E665" s="349"/>
      <c r="I665" s="349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</row>
    <row r="666" spans="1:29" s="32" customFormat="1" ht="11.25" hidden="1">
      <c r="A666" s="54"/>
      <c r="C666" s="349"/>
      <c r="D666" s="349"/>
      <c r="E666" s="349"/>
      <c r="I666" s="349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</row>
    <row r="667" spans="1:29" s="32" customFormat="1" ht="11.25" hidden="1">
      <c r="A667" s="54"/>
      <c r="C667" s="349"/>
      <c r="D667" s="349"/>
      <c r="E667" s="349"/>
      <c r="I667" s="349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</row>
    <row r="668" spans="1:29" s="32" customFormat="1" ht="11.25" hidden="1">
      <c r="A668" s="54"/>
      <c r="C668" s="349"/>
      <c r="D668" s="349"/>
      <c r="E668" s="349"/>
      <c r="I668" s="349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</row>
    <row r="669" spans="1:29" s="32" customFormat="1" ht="11.25" hidden="1">
      <c r="A669" s="54"/>
      <c r="C669" s="349"/>
      <c r="D669" s="349"/>
      <c r="E669" s="349"/>
      <c r="I669" s="349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</row>
    <row r="670" spans="1:29" s="32" customFormat="1" ht="11.25" hidden="1">
      <c r="A670" s="54"/>
      <c r="C670" s="349"/>
      <c r="D670" s="349"/>
      <c r="E670" s="349"/>
      <c r="I670" s="349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</row>
    <row r="671" spans="1:29" s="32" customFormat="1" ht="11.25" hidden="1">
      <c r="A671" s="54"/>
      <c r="C671" s="349"/>
      <c r="D671" s="349"/>
      <c r="E671" s="349"/>
      <c r="I671" s="349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</row>
    <row r="672" spans="1:29" s="32" customFormat="1" ht="11.25" hidden="1">
      <c r="A672" s="54"/>
      <c r="C672" s="349"/>
      <c r="D672" s="349"/>
      <c r="E672" s="349"/>
      <c r="I672" s="349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</row>
    <row r="673" spans="1:29" s="32" customFormat="1" ht="11.25" hidden="1">
      <c r="A673" s="54"/>
      <c r="C673" s="349"/>
      <c r="D673" s="349"/>
      <c r="E673" s="349"/>
      <c r="I673" s="349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</row>
    <row r="674" spans="1:29" s="32" customFormat="1" ht="11.25" hidden="1">
      <c r="A674" s="54"/>
      <c r="C674" s="349"/>
      <c r="D674" s="349"/>
      <c r="E674" s="349"/>
      <c r="I674" s="349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</row>
    <row r="675" spans="1:29" s="32" customFormat="1" ht="11.25" hidden="1">
      <c r="A675" s="54"/>
      <c r="C675" s="349"/>
      <c r="D675" s="349"/>
      <c r="E675" s="349"/>
      <c r="I675" s="349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</row>
    <row r="676" spans="1:29" s="32" customFormat="1" ht="11.25" hidden="1">
      <c r="A676" s="54"/>
      <c r="C676" s="349"/>
      <c r="D676" s="349"/>
      <c r="E676" s="349"/>
      <c r="I676" s="349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</row>
    <row r="677" spans="1:29" s="32" customFormat="1" ht="11.25" hidden="1">
      <c r="A677" s="54"/>
      <c r="C677" s="349"/>
      <c r="D677" s="349"/>
      <c r="E677" s="349"/>
      <c r="I677" s="349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</row>
    <row r="678" spans="1:29" s="32" customFormat="1" ht="11.25" hidden="1">
      <c r="A678" s="54"/>
      <c r="C678" s="349"/>
      <c r="D678" s="349"/>
      <c r="E678" s="349"/>
      <c r="I678" s="349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</row>
    <row r="679" spans="1:29" s="32" customFormat="1" ht="11.25" hidden="1">
      <c r="A679" s="54"/>
      <c r="C679" s="349"/>
      <c r="D679" s="349"/>
      <c r="E679" s="349"/>
      <c r="I679" s="349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</row>
    <row r="680" spans="1:29" s="32" customFormat="1" ht="11.25" hidden="1">
      <c r="A680" s="54"/>
      <c r="C680" s="349"/>
      <c r="D680" s="349"/>
      <c r="E680" s="349"/>
      <c r="I680" s="349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</row>
    <row r="681" spans="1:29" s="32" customFormat="1" ht="11.25" hidden="1">
      <c r="A681" s="54"/>
      <c r="C681" s="349"/>
      <c r="D681" s="349"/>
      <c r="E681" s="349"/>
      <c r="I681" s="349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</row>
    <row r="682" spans="1:29" s="32" customFormat="1" ht="11.25" hidden="1">
      <c r="A682" s="54"/>
      <c r="C682" s="349"/>
      <c r="D682" s="349"/>
      <c r="E682" s="349"/>
      <c r="I682" s="349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</row>
    <row r="683" spans="1:29" s="32" customFormat="1" ht="11.25" hidden="1">
      <c r="A683" s="54"/>
      <c r="C683" s="349"/>
      <c r="D683" s="349"/>
      <c r="E683" s="349"/>
      <c r="I683" s="349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</row>
    <row r="684" spans="1:29" s="32" customFormat="1" ht="11.25" hidden="1">
      <c r="A684" s="54"/>
      <c r="C684" s="349"/>
      <c r="D684" s="349"/>
      <c r="E684" s="349"/>
      <c r="I684" s="349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</row>
    <row r="685" spans="1:29" s="32" customFormat="1" ht="11.25" hidden="1">
      <c r="A685" s="54"/>
      <c r="C685" s="349"/>
      <c r="D685" s="349"/>
      <c r="E685" s="349"/>
      <c r="I685" s="349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</row>
    <row r="686" spans="1:29" s="32" customFormat="1" ht="11.25" hidden="1">
      <c r="A686" s="54"/>
      <c r="C686" s="349"/>
      <c r="D686" s="349"/>
      <c r="E686" s="349"/>
      <c r="I686" s="349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</row>
    <row r="687" spans="1:29" s="32" customFormat="1" ht="11.25" hidden="1">
      <c r="A687" s="54"/>
      <c r="C687" s="349"/>
      <c r="D687" s="349"/>
      <c r="E687" s="349"/>
      <c r="I687" s="349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</row>
    <row r="688" spans="1:29" s="32" customFormat="1" ht="11.25" hidden="1">
      <c r="A688" s="54"/>
      <c r="C688" s="349"/>
      <c r="D688" s="349"/>
      <c r="E688" s="349"/>
      <c r="I688" s="349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</row>
    <row r="689" spans="1:29" s="32" customFormat="1" ht="11.25" hidden="1">
      <c r="A689" s="54"/>
      <c r="C689" s="349"/>
      <c r="D689" s="349"/>
      <c r="E689" s="349"/>
      <c r="I689" s="349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</row>
    <row r="690" spans="1:29" s="32" customFormat="1" ht="11.25" hidden="1">
      <c r="A690" s="54"/>
      <c r="C690" s="349"/>
      <c r="D690" s="349"/>
      <c r="E690" s="349"/>
      <c r="I690" s="349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</row>
    <row r="691" spans="1:29" s="32" customFormat="1" ht="11.25" hidden="1">
      <c r="A691" s="54"/>
      <c r="C691" s="349"/>
      <c r="D691" s="349"/>
      <c r="E691" s="349"/>
      <c r="I691" s="349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</row>
    <row r="692" spans="1:29" s="32" customFormat="1" ht="11.25" hidden="1">
      <c r="A692" s="54"/>
      <c r="C692" s="349"/>
      <c r="D692" s="349"/>
      <c r="E692" s="349"/>
      <c r="I692" s="349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</row>
    <row r="693" spans="1:29" s="32" customFormat="1" ht="11.25" hidden="1">
      <c r="A693" s="54"/>
      <c r="C693" s="349"/>
      <c r="D693" s="349"/>
      <c r="E693" s="349"/>
      <c r="I693" s="349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</row>
    <row r="694" spans="1:29" s="32" customFormat="1" ht="11.25" hidden="1">
      <c r="A694" s="54"/>
      <c r="C694" s="349"/>
      <c r="D694" s="349"/>
      <c r="E694" s="349"/>
      <c r="I694" s="349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</row>
    <row r="695" spans="1:29" s="32" customFormat="1" ht="11.25" hidden="1">
      <c r="A695" s="54"/>
      <c r="C695" s="349"/>
      <c r="D695" s="349"/>
      <c r="E695" s="349"/>
      <c r="I695" s="349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</row>
    <row r="696" spans="1:29" s="32" customFormat="1" ht="11.25" hidden="1">
      <c r="A696" s="54"/>
      <c r="C696" s="349"/>
      <c r="D696" s="349"/>
      <c r="E696" s="349"/>
      <c r="I696" s="349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</row>
    <row r="697" spans="1:29" s="32" customFormat="1" ht="11.25" hidden="1">
      <c r="A697" s="54"/>
      <c r="C697" s="349"/>
      <c r="D697" s="349"/>
      <c r="E697" s="349"/>
      <c r="I697" s="349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</row>
    <row r="698" spans="1:29" s="32" customFormat="1" ht="11.25" hidden="1">
      <c r="A698" s="54"/>
      <c r="C698" s="349"/>
      <c r="D698" s="349"/>
      <c r="E698" s="349"/>
      <c r="I698" s="349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</row>
    <row r="699" spans="1:29" s="32" customFormat="1" ht="11.25" hidden="1">
      <c r="A699" s="54"/>
      <c r="C699" s="349"/>
      <c r="D699" s="349"/>
      <c r="E699" s="349"/>
      <c r="I699" s="349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</row>
    <row r="700" spans="1:29" s="32" customFormat="1" ht="11.25" hidden="1">
      <c r="A700" s="54"/>
      <c r="C700" s="349"/>
      <c r="D700" s="349"/>
      <c r="E700" s="349"/>
      <c r="I700" s="349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</row>
    <row r="701" spans="1:29" s="32" customFormat="1" ht="11.25" hidden="1">
      <c r="A701" s="54"/>
      <c r="C701" s="349"/>
      <c r="D701" s="349"/>
      <c r="E701" s="349"/>
      <c r="I701" s="349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</row>
    <row r="702" spans="1:29" s="32" customFormat="1" ht="11.25" hidden="1">
      <c r="A702" s="54"/>
      <c r="C702" s="349"/>
      <c r="D702" s="349"/>
      <c r="E702" s="349"/>
      <c r="I702" s="349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</row>
    <row r="703" spans="1:29" s="32" customFormat="1" ht="11.25" hidden="1">
      <c r="A703" s="54"/>
      <c r="C703" s="349"/>
      <c r="D703" s="349"/>
      <c r="E703" s="349"/>
      <c r="I703" s="349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</row>
    <row r="704" spans="1:29" s="32" customFormat="1" ht="11.25" hidden="1">
      <c r="A704" s="54"/>
      <c r="C704" s="349"/>
      <c r="D704" s="349"/>
      <c r="E704" s="349"/>
      <c r="I704" s="349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</row>
    <row r="705" spans="1:29" s="32" customFormat="1" ht="11.25" hidden="1">
      <c r="A705" s="54"/>
      <c r="C705" s="349"/>
      <c r="D705" s="349"/>
      <c r="E705" s="349"/>
      <c r="I705" s="349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</row>
    <row r="706" spans="1:29" s="32" customFormat="1" ht="11.25" hidden="1">
      <c r="A706" s="54"/>
      <c r="C706" s="349"/>
      <c r="D706" s="349"/>
      <c r="E706" s="349"/>
      <c r="I706" s="349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</row>
    <row r="707" spans="1:29" s="32" customFormat="1" ht="11.25" hidden="1">
      <c r="A707" s="54"/>
      <c r="C707" s="349"/>
      <c r="D707" s="349"/>
      <c r="E707" s="349"/>
      <c r="I707" s="349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</row>
    <row r="708" spans="1:29" s="32" customFormat="1" ht="11.25" hidden="1">
      <c r="A708" s="54"/>
      <c r="C708" s="349"/>
      <c r="D708" s="349"/>
      <c r="E708" s="349"/>
      <c r="I708" s="349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</row>
    <row r="709" spans="1:29" s="32" customFormat="1" ht="11.25" hidden="1">
      <c r="A709" s="54"/>
      <c r="C709" s="349"/>
      <c r="D709" s="349"/>
      <c r="E709" s="349"/>
      <c r="I709" s="349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</row>
    <row r="710" spans="1:29" s="32" customFormat="1" ht="11.25" hidden="1">
      <c r="A710" s="54"/>
      <c r="C710" s="349"/>
      <c r="D710" s="349"/>
      <c r="E710" s="349"/>
      <c r="I710" s="349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</row>
    <row r="711" spans="1:29" s="32" customFormat="1" ht="11.25" hidden="1">
      <c r="A711" s="54"/>
      <c r="C711" s="349"/>
      <c r="D711" s="349"/>
      <c r="E711" s="349"/>
      <c r="I711" s="349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</row>
    <row r="712" spans="1:29" s="32" customFormat="1" ht="11.25" hidden="1">
      <c r="A712" s="54"/>
      <c r="C712" s="349"/>
      <c r="D712" s="349"/>
      <c r="E712" s="349"/>
      <c r="I712" s="349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</row>
    <row r="713" spans="1:29" s="32" customFormat="1" ht="11.25" hidden="1">
      <c r="A713" s="54"/>
      <c r="C713" s="349"/>
      <c r="D713" s="349"/>
      <c r="E713" s="349"/>
      <c r="I713" s="349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</row>
    <row r="714" spans="1:29" s="32" customFormat="1" ht="11.25" hidden="1">
      <c r="A714" s="54"/>
      <c r="C714" s="349"/>
      <c r="D714" s="349"/>
      <c r="E714" s="349"/>
      <c r="I714" s="349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</row>
    <row r="715" spans="1:29" s="32" customFormat="1" ht="11.25" hidden="1">
      <c r="A715" s="54"/>
      <c r="C715" s="349"/>
      <c r="D715" s="349"/>
      <c r="E715" s="349"/>
      <c r="I715" s="349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</row>
    <row r="716" spans="1:29" s="32" customFormat="1" ht="11.25" hidden="1">
      <c r="A716" s="54"/>
      <c r="C716" s="349"/>
      <c r="D716" s="349"/>
      <c r="E716" s="349"/>
      <c r="I716" s="349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</row>
    <row r="717" spans="1:29" s="32" customFormat="1" ht="11.25" hidden="1">
      <c r="A717" s="54"/>
      <c r="C717" s="349"/>
      <c r="D717" s="349"/>
      <c r="E717" s="349"/>
      <c r="I717" s="349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</row>
    <row r="718" spans="1:29" s="32" customFormat="1" ht="11.25" hidden="1">
      <c r="A718" s="54"/>
      <c r="C718" s="349"/>
      <c r="D718" s="349"/>
      <c r="E718" s="349"/>
      <c r="I718" s="349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</row>
    <row r="719" spans="1:29" s="32" customFormat="1" ht="11.25" hidden="1">
      <c r="A719" s="54"/>
      <c r="C719" s="349"/>
      <c r="D719" s="349"/>
      <c r="E719" s="349"/>
      <c r="I719" s="349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</row>
    <row r="720" spans="1:29" s="32" customFormat="1" ht="11.25" hidden="1">
      <c r="A720" s="54"/>
      <c r="C720" s="349"/>
      <c r="D720" s="349"/>
      <c r="E720" s="349"/>
      <c r="I720" s="349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</row>
    <row r="721" spans="1:29" s="32" customFormat="1" ht="11.25" hidden="1">
      <c r="A721" s="54"/>
      <c r="C721" s="349"/>
      <c r="D721" s="349"/>
      <c r="E721" s="349"/>
      <c r="I721" s="349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</row>
    <row r="722" spans="1:29" s="32" customFormat="1" ht="11.25" hidden="1">
      <c r="A722" s="54"/>
      <c r="C722" s="349"/>
      <c r="D722" s="349"/>
      <c r="E722" s="349"/>
      <c r="I722" s="349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</row>
    <row r="723" spans="1:29" s="32" customFormat="1" ht="11.25" hidden="1">
      <c r="A723" s="54"/>
      <c r="C723" s="349"/>
      <c r="D723" s="349"/>
      <c r="E723" s="349"/>
      <c r="I723" s="349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</row>
    <row r="724" spans="1:29" s="32" customFormat="1" ht="11.25" hidden="1">
      <c r="A724" s="54"/>
      <c r="C724" s="349"/>
      <c r="D724" s="349"/>
      <c r="E724" s="349"/>
      <c r="I724" s="349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</row>
    <row r="725" spans="1:29" s="32" customFormat="1" ht="11.25" hidden="1">
      <c r="A725" s="54"/>
      <c r="C725" s="349"/>
      <c r="D725" s="349"/>
      <c r="E725" s="349"/>
      <c r="I725" s="349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</row>
    <row r="726" spans="1:29" s="32" customFormat="1" ht="11.25" hidden="1">
      <c r="A726" s="54"/>
      <c r="C726" s="349"/>
      <c r="D726" s="349"/>
      <c r="E726" s="349"/>
      <c r="I726" s="349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</row>
    <row r="727" spans="1:29" s="32" customFormat="1" ht="11.25" hidden="1">
      <c r="A727" s="54"/>
      <c r="C727" s="349"/>
      <c r="D727" s="349"/>
      <c r="E727" s="349"/>
      <c r="I727" s="349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</row>
    <row r="728" spans="1:29" s="32" customFormat="1" ht="11.25" hidden="1">
      <c r="A728" s="54"/>
      <c r="C728" s="349"/>
      <c r="D728" s="349"/>
      <c r="E728" s="349"/>
      <c r="I728" s="349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</row>
    <row r="729" spans="1:29" s="32" customFormat="1" ht="11.25" hidden="1">
      <c r="A729" s="54"/>
      <c r="C729" s="349"/>
      <c r="D729" s="349"/>
      <c r="E729" s="349"/>
      <c r="I729" s="349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</row>
    <row r="730" spans="1:29" s="32" customFormat="1" ht="11.25" hidden="1">
      <c r="A730" s="54"/>
      <c r="C730" s="349"/>
      <c r="D730" s="349"/>
      <c r="E730" s="349"/>
      <c r="I730" s="349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</row>
    <row r="731" spans="1:29" s="32" customFormat="1" ht="11.25" hidden="1">
      <c r="A731" s="54"/>
      <c r="C731" s="349"/>
      <c r="D731" s="349"/>
      <c r="E731" s="349"/>
      <c r="I731" s="349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</row>
    <row r="732" spans="1:29" s="32" customFormat="1" ht="11.25" hidden="1">
      <c r="A732" s="54"/>
      <c r="C732" s="349"/>
      <c r="D732" s="349"/>
      <c r="E732" s="349"/>
      <c r="I732" s="349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</row>
    <row r="733" spans="1:29" s="32" customFormat="1" ht="11.25" hidden="1">
      <c r="A733" s="54"/>
      <c r="C733" s="349"/>
      <c r="D733" s="349"/>
      <c r="E733" s="349"/>
      <c r="I733" s="349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</row>
    <row r="734" spans="1:29" s="32" customFormat="1" ht="11.25" hidden="1">
      <c r="A734" s="54"/>
      <c r="C734" s="349"/>
      <c r="D734" s="349"/>
      <c r="E734" s="349"/>
      <c r="I734" s="349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</row>
    <row r="735" spans="1:29" s="32" customFormat="1" ht="11.25" hidden="1">
      <c r="A735" s="54"/>
      <c r="C735" s="349"/>
      <c r="D735" s="349"/>
      <c r="E735" s="349"/>
      <c r="I735" s="349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</row>
    <row r="736" spans="1:29" s="32" customFormat="1" ht="11.25" hidden="1">
      <c r="A736" s="54"/>
      <c r="C736" s="349"/>
      <c r="D736" s="349"/>
      <c r="E736" s="349"/>
      <c r="I736" s="349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</row>
    <row r="737" spans="1:29" s="32" customFormat="1" ht="11.25" hidden="1">
      <c r="A737" s="54"/>
      <c r="C737" s="349"/>
      <c r="D737" s="349"/>
      <c r="E737" s="349"/>
      <c r="I737" s="349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</row>
    <row r="738" spans="1:29" s="32" customFormat="1" ht="11.25" hidden="1">
      <c r="A738" s="54"/>
      <c r="C738" s="349"/>
      <c r="D738" s="349"/>
      <c r="E738" s="349"/>
      <c r="I738" s="349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</row>
    <row r="739" spans="1:29" s="32" customFormat="1" ht="11.25" hidden="1">
      <c r="A739" s="54"/>
      <c r="C739" s="349"/>
      <c r="D739" s="349"/>
      <c r="E739" s="349"/>
      <c r="I739" s="349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</row>
    <row r="740" spans="1:29" s="32" customFormat="1" ht="11.25" hidden="1">
      <c r="A740" s="54"/>
      <c r="C740" s="349"/>
      <c r="D740" s="349"/>
      <c r="E740" s="349"/>
      <c r="I740" s="349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</row>
    <row r="741" spans="1:29" s="32" customFormat="1" ht="11.25" hidden="1">
      <c r="A741" s="54"/>
      <c r="C741" s="349"/>
      <c r="D741" s="349"/>
      <c r="E741" s="349"/>
      <c r="I741" s="349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</row>
    <row r="742" spans="1:29" s="32" customFormat="1" ht="11.25" hidden="1">
      <c r="A742" s="54"/>
      <c r="C742" s="349"/>
      <c r="D742" s="349"/>
      <c r="E742" s="349"/>
      <c r="I742" s="349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</row>
    <row r="743" spans="1:29" s="32" customFormat="1" ht="11.25" hidden="1">
      <c r="A743" s="54"/>
      <c r="C743" s="349"/>
      <c r="D743" s="349"/>
      <c r="E743" s="349"/>
      <c r="I743" s="349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</row>
    <row r="744" spans="1:29" s="32" customFormat="1" ht="11.25" hidden="1">
      <c r="A744" s="54"/>
      <c r="C744" s="349"/>
      <c r="D744" s="349"/>
      <c r="E744" s="349"/>
      <c r="I744" s="349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</row>
    <row r="745" spans="1:29" s="32" customFormat="1" ht="11.25" hidden="1">
      <c r="A745" s="54"/>
      <c r="C745" s="349"/>
      <c r="D745" s="349"/>
      <c r="E745" s="349"/>
      <c r="I745" s="349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</row>
    <row r="746" spans="1:29" s="32" customFormat="1" ht="11.25" hidden="1">
      <c r="A746" s="54"/>
      <c r="C746" s="349"/>
      <c r="D746" s="349"/>
      <c r="E746" s="349"/>
      <c r="I746" s="349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</row>
    <row r="747" spans="1:29" s="32" customFormat="1" ht="11.25" hidden="1">
      <c r="A747" s="54"/>
      <c r="C747" s="349"/>
      <c r="D747" s="349"/>
      <c r="E747" s="349"/>
      <c r="I747" s="349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</row>
    <row r="748" spans="1:29" s="32" customFormat="1" ht="11.25" hidden="1">
      <c r="A748" s="54"/>
      <c r="C748" s="349"/>
      <c r="D748" s="349"/>
      <c r="E748" s="349"/>
      <c r="I748" s="349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</row>
    <row r="749" spans="1:29" s="32" customFormat="1" ht="11.25" hidden="1">
      <c r="A749" s="54"/>
      <c r="C749" s="349"/>
      <c r="D749" s="349"/>
      <c r="E749" s="349"/>
      <c r="I749" s="349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</row>
    <row r="750" spans="1:29" s="32" customFormat="1" ht="11.25" hidden="1">
      <c r="A750" s="54"/>
      <c r="C750" s="349"/>
      <c r="D750" s="349"/>
      <c r="E750" s="349"/>
      <c r="I750" s="349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</row>
    <row r="751" spans="1:29" s="32" customFormat="1" ht="11.25" hidden="1">
      <c r="A751" s="54"/>
      <c r="C751" s="349"/>
      <c r="D751" s="349"/>
      <c r="E751" s="349"/>
      <c r="I751" s="349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</row>
    <row r="752" spans="1:29" s="32" customFormat="1" ht="11.25" hidden="1">
      <c r="A752" s="54"/>
      <c r="C752" s="349"/>
      <c r="D752" s="349"/>
      <c r="E752" s="349"/>
      <c r="I752" s="349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</row>
    <row r="753" spans="1:29" s="32" customFormat="1" ht="11.25" hidden="1">
      <c r="A753" s="54"/>
      <c r="C753" s="349"/>
      <c r="D753" s="349"/>
      <c r="E753" s="349"/>
      <c r="I753" s="349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</row>
    <row r="754" spans="1:29" s="32" customFormat="1" ht="11.25" hidden="1">
      <c r="A754" s="54"/>
      <c r="C754" s="349"/>
      <c r="D754" s="349"/>
      <c r="E754" s="349"/>
      <c r="I754" s="349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</row>
    <row r="755" spans="1:29" s="32" customFormat="1" ht="11.25" hidden="1">
      <c r="A755" s="54"/>
      <c r="C755" s="349"/>
      <c r="D755" s="349"/>
      <c r="E755" s="349"/>
      <c r="I755" s="349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</row>
    <row r="756" spans="1:29" s="32" customFormat="1" ht="11.25" hidden="1">
      <c r="A756" s="54"/>
      <c r="C756" s="349"/>
      <c r="D756" s="349"/>
      <c r="E756" s="349"/>
      <c r="I756" s="349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</row>
    <row r="757" spans="1:29" s="32" customFormat="1" ht="11.25" hidden="1">
      <c r="A757" s="54"/>
      <c r="C757" s="349"/>
      <c r="D757" s="349"/>
      <c r="E757" s="349"/>
      <c r="I757" s="349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</row>
    <row r="758" spans="1:29" s="32" customFormat="1" ht="11.25" hidden="1">
      <c r="A758" s="54"/>
      <c r="C758" s="349"/>
      <c r="D758" s="349"/>
      <c r="E758" s="349"/>
      <c r="I758" s="349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</row>
    <row r="759" spans="1:29" s="32" customFormat="1" ht="11.25" hidden="1">
      <c r="A759" s="54"/>
      <c r="C759" s="349"/>
      <c r="D759" s="349"/>
      <c r="E759" s="349"/>
      <c r="I759" s="349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</row>
    <row r="760" spans="1:29" s="32" customFormat="1" ht="11.25" hidden="1">
      <c r="A760" s="54"/>
      <c r="C760" s="349"/>
      <c r="D760" s="349"/>
      <c r="E760" s="349"/>
      <c r="I760" s="349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</row>
    <row r="761" spans="1:29" s="32" customFormat="1" ht="11.25" hidden="1">
      <c r="A761" s="54"/>
      <c r="C761" s="349"/>
      <c r="D761" s="349"/>
      <c r="E761" s="349"/>
      <c r="I761" s="349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</row>
    <row r="762" spans="1:29" s="32" customFormat="1" ht="11.25" hidden="1">
      <c r="A762" s="54"/>
      <c r="C762" s="349"/>
      <c r="D762" s="349"/>
      <c r="E762" s="349"/>
      <c r="I762" s="349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</row>
    <row r="763" spans="1:29" s="32" customFormat="1" ht="11.25" hidden="1">
      <c r="A763" s="54"/>
      <c r="C763" s="349"/>
      <c r="D763" s="349"/>
      <c r="E763" s="349"/>
      <c r="I763" s="349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</row>
    <row r="764" spans="1:29" s="32" customFormat="1" ht="11.25" hidden="1">
      <c r="A764" s="54"/>
      <c r="C764" s="349"/>
      <c r="D764" s="349"/>
      <c r="E764" s="349"/>
      <c r="I764" s="349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</row>
    <row r="765" spans="1:29" s="32" customFormat="1" ht="11.25" hidden="1">
      <c r="A765" s="54"/>
      <c r="C765" s="349"/>
      <c r="D765" s="349"/>
      <c r="E765" s="349"/>
      <c r="I765" s="349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</row>
    <row r="766" spans="1:29" s="32" customFormat="1" ht="11.25" hidden="1">
      <c r="A766" s="54"/>
      <c r="C766" s="349"/>
      <c r="D766" s="349"/>
      <c r="E766" s="349"/>
      <c r="I766" s="349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</row>
    <row r="767" spans="1:29" s="32" customFormat="1" ht="11.25" hidden="1">
      <c r="A767" s="54"/>
      <c r="C767" s="349"/>
      <c r="D767" s="349"/>
      <c r="E767" s="349"/>
      <c r="I767" s="349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</row>
    <row r="768" spans="1:29" s="32" customFormat="1" ht="11.25" hidden="1">
      <c r="A768" s="54"/>
      <c r="C768" s="349"/>
      <c r="D768" s="349"/>
      <c r="E768" s="349"/>
      <c r="I768" s="349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</row>
    <row r="769" spans="1:29" s="32" customFormat="1" ht="11.25" hidden="1">
      <c r="A769" s="54"/>
      <c r="C769" s="349"/>
      <c r="D769" s="349"/>
      <c r="E769" s="349"/>
      <c r="I769" s="349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</row>
    <row r="770" spans="1:29" s="32" customFormat="1" ht="11.25" hidden="1">
      <c r="A770" s="54"/>
      <c r="C770" s="349"/>
      <c r="D770" s="349"/>
      <c r="E770" s="349"/>
      <c r="I770" s="349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</row>
    <row r="771" spans="1:29" s="32" customFormat="1" ht="11.25" hidden="1">
      <c r="A771" s="54"/>
      <c r="C771" s="349"/>
      <c r="D771" s="349"/>
      <c r="E771" s="349"/>
      <c r="I771" s="349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</row>
    <row r="772" spans="1:29" s="32" customFormat="1" ht="11.25" hidden="1">
      <c r="A772" s="54"/>
      <c r="C772" s="349"/>
      <c r="D772" s="349"/>
      <c r="E772" s="349"/>
      <c r="I772" s="349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</row>
    <row r="773" spans="1:29" s="32" customFormat="1" ht="11.25" hidden="1">
      <c r="A773" s="54"/>
      <c r="C773" s="349"/>
      <c r="D773" s="349"/>
      <c r="E773" s="349"/>
      <c r="I773" s="349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</row>
    <row r="774" spans="1:29" s="32" customFormat="1" ht="11.25" hidden="1">
      <c r="A774" s="54"/>
      <c r="C774" s="349"/>
      <c r="D774" s="349"/>
      <c r="E774" s="349"/>
      <c r="I774" s="349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</row>
    <row r="775" spans="1:29" s="32" customFormat="1" ht="11.25" hidden="1">
      <c r="A775" s="54"/>
      <c r="C775" s="349"/>
      <c r="D775" s="349"/>
      <c r="E775" s="349"/>
      <c r="I775" s="349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</row>
    <row r="776" spans="1:29" s="32" customFormat="1" ht="11.25" hidden="1">
      <c r="A776" s="54"/>
      <c r="C776" s="349"/>
      <c r="D776" s="349"/>
      <c r="E776" s="349"/>
      <c r="I776" s="349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</row>
    <row r="777" spans="1:29" s="32" customFormat="1" ht="11.25" hidden="1">
      <c r="A777" s="54"/>
      <c r="C777" s="349"/>
      <c r="D777" s="349"/>
      <c r="E777" s="349"/>
      <c r="I777" s="349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</row>
    <row r="778" spans="1:29" s="32" customFormat="1" ht="11.25" hidden="1">
      <c r="A778" s="54"/>
      <c r="C778" s="349"/>
      <c r="D778" s="349"/>
      <c r="E778" s="349"/>
      <c r="I778" s="349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</row>
    <row r="779" spans="1:29" s="32" customFormat="1" ht="11.25" hidden="1">
      <c r="A779" s="54"/>
      <c r="C779" s="349"/>
      <c r="D779" s="349"/>
      <c r="E779" s="349"/>
      <c r="I779" s="349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</row>
    <row r="780" spans="1:29" s="32" customFormat="1" ht="11.25" hidden="1">
      <c r="A780" s="54"/>
      <c r="C780" s="349"/>
      <c r="D780" s="349"/>
      <c r="E780" s="349"/>
      <c r="I780" s="349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</row>
    <row r="781" spans="1:29" s="32" customFormat="1" ht="11.25" hidden="1">
      <c r="A781" s="54"/>
      <c r="C781" s="349"/>
      <c r="D781" s="349"/>
      <c r="E781" s="349"/>
      <c r="I781" s="349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</row>
    <row r="782" spans="1:29" s="32" customFormat="1" ht="11.25" hidden="1">
      <c r="A782" s="54"/>
      <c r="C782" s="349"/>
      <c r="D782" s="349"/>
      <c r="E782" s="349"/>
      <c r="I782" s="349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</row>
    <row r="783" spans="1:29" s="32" customFormat="1" ht="11.25" hidden="1">
      <c r="A783" s="54"/>
      <c r="C783" s="349"/>
      <c r="D783" s="349"/>
      <c r="E783" s="349"/>
      <c r="I783" s="349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</row>
    <row r="784" spans="1:29" s="32" customFormat="1" ht="11.25" hidden="1">
      <c r="A784" s="54"/>
      <c r="C784" s="349"/>
      <c r="D784" s="349"/>
      <c r="E784" s="349"/>
      <c r="I784" s="349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</row>
    <row r="785" spans="1:29" s="32" customFormat="1" ht="11.25" hidden="1">
      <c r="A785" s="54"/>
      <c r="C785" s="349"/>
      <c r="D785" s="349"/>
      <c r="E785" s="349"/>
      <c r="I785" s="349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</row>
    <row r="786" spans="1:29" s="32" customFormat="1" ht="11.25" hidden="1">
      <c r="A786" s="54"/>
      <c r="C786" s="349"/>
      <c r="D786" s="349"/>
      <c r="E786" s="349"/>
      <c r="I786" s="349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</row>
    <row r="787" spans="1:29" s="32" customFormat="1" ht="11.25" hidden="1">
      <c r="A787" s="54"/>
      <c r="C787" s="349"/>
      <c r="D787" s="349"/>
      <c r="E787" s="349"/>
      <c r="I787" s="349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</row>
    <row r="788" spans="1:29" s="32" customFormat="1" ht="11.25" hidden="1">
      <c r="A788" s="54"/>
      <c r="C788" s="349"/>
      <c r="D788" s="349"/>
      <c r="E788" s="349"/>
      <c r="I788" s="349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</row>
    <row r="789" spans="1:29" s="32" customFormat="1" ht="11.25" hidden="1">
      <c r="A789" s="54"/>
      <c r="C789" s="349"/>
      <c r="D789" s="349"/>
      <c r="E789" s="349"/>
      <c r="I789" s="349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</row>
    <row r="790" spans="1:29" s="32" customFormat="1" ht="11.25" hidden="1">
      <c r="A790" s="54"/>
      <c r="C790" s="349"/>
      <c r="D790" s="349"/>
      <c r="E790" s="349"/>
      <c r="I790" s="349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</row>
    <row r="791" spans="1:29" s="32" customFormat="1" ht="11.25" hidden="1">
      <c r="A791" s="54"/>
      <c r="C791" s="349"/>
      <c r="D791" s="349"/>
      <c r="E791" s="349"/>
      <c r="I791" s="349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</row>
    <row r="792" spans="1:29" s="32" customFormat="1" ht="11.25" hidden="1">
      <c r="A792" s="54"/>
      <c r="C792" s="349"/>
      <c r="D792" s="349"/>
      <c r="E792" s="349"/>
      <c r="I792" s="349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</row>
    <row r="793" spans="1:29" s="32" customFormat="1" ht="11.25" hidden="1">
      <c r="A793" s="54"/>
      <c r="C793" s="349"/>
      <c r="D793" s="349"/>
      <c r="E793" s="349"/>
      <c r="I793" s="349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</row>
    <row r="794" spans="1:29" s="32" customFormat="1" ht="11.25" hidden="1">
      <c r="A794" s="54"/>
      <c r="C794" s="349"/>
      <c r="D794" s="349"/>
      <c r="E794" s="349"/>
      <c r="I794" s="349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</row>
    <row r="795" spans="1:29" s="32" customFormat="1" ht="11.25" hidden="1">
      <c r="A795" s="54"/>
      <c r="C795" s="349"/>
      <c r="D795" s="349"/>
      <c r="E795" s="349"/>
      <c r="I795" s="349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</row>
    <row r="796" spans="1:29" s="32" customFormat="1" ht="11.25" hidden="1">
      <c r="A796" s="54"/>
      <c r="C796" s="349"/>
      <c r="D796" s="349"/>
      <c r="E796" s="349"/>
      <c r="I796" s="349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</row>
    <row r="797" spans="1:29" s="32" customFormat="1" ht="11.25" hidden="1">
      <c r="A797" s="54"/>
      <c r="C797" s="349"/>
      <c r="D797" s="349"/>
      <c r="E797" s="349"/>
      <c r="I797" s="349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</row>
    <row r="798" spans="1:29" s="32" customFormat="1" ht="11.25" hidden="1">
      <c r="A798" s="54"/>
      <c r="C798" s="349"/>
      <c r="D798" s="349"/>
      <c r="E798" s="349"/>
      <c r="I798" s="349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</row>
    <row r="799" spans="1:29" s="32" customFormat="1" ht="11.25" hidden="1">
      <c r="A799" s="54"/>
      <c r="C799" s="349"/>
      <c r="D799" s="349"/>
      <c r="E799" s="349"/>
      <c r="I799" s="349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</row>
    <row r="800" spans="1:29" s="32" customFormat="1" ht="11.25" hidden="1">
      <c r="A800" s="54"/>
      <c r="C800" s="349"/>
      <c r="D800" s="349"/>
      <c r="E800" s="349"/>
      <c r="I800" s="349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</row>
    <row r="801" spans="1:29" s="32" customFormat="1" ht="11.25" hidden="1">
      <c r="A801" s="54"/>
      <c r="C801" s="349"/>
      <c r="D801" s="349"/>
      <c r="E801" s="349"/>
      <c r="I801" s="349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</row>
    <row r="802" spans="1:29" s="32" customFormat="1" ht="11.25" hidden="1">
      <c r="A802" s="54"/>
      <c r="C802" s="349"/>
      <c r="D802" s="349"/>
      <c r="E802" s="349"/>
      <c r="I802" s="349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</row>
    <row r="803" spans="1:29" s="32" customFormat="1" ht="11.25" hidden="1">
      <c r="A803" s="54"/>
      <c r="C803" s="349"/>
      <c r="D803" s="349"/>
      <c r="E803" s="349"/>
      <c r="I803" s="349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</row>
    <row r="804" spans="1:29" s="32" customFormat="1" ht="11.25" hidden="1">
      <c r="A804" s="54"/>
      <c r="C804" s="349"/>
      <c r="D804" s="349"/>
      <c r="E804" s="349"/>
      <c r="I804" s="349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</row>
    <row r="805" spans="1:29" s="32" customFormat="1" ht="11.25" hidden="1">
      <c r="A805" s="54"/>
      <c r="C805" s="349"/>
      <c r="D805" s="349"/>
      <c r="E805" s="349"/>
      <c r="I805" s="349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</row>
    <row r="806" spans="1:29" s="32" customFormat="1" ht="11.25" hidden="1">
      <c r="A806" s="54"/>
      <c r="C806" s="349"/>
      <c r="D806" s="349"/>
      <c r="E806" s="349"/>
      <c r="I806" s="349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</row>
    <row r="807" spans="1:29" s="32" customFormat="1" ht="11.25" hidden="1">
      <c r="A807" s="54"/>
      <c r="C807" s="349"/>
      <c r="D807" s="349"/>
      <c r="E807" s="349"/>
      <c r="I807" s="349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</row>
    <row r="808" spans="1:29" s="32" customFormat="1" ht="11.25" hidden="1">
      <c r="A808" s="54"/>
      <c r="C808" s="349"/>
      <c r="D808" s="349"/>
      <c r="E808" s="349"/>
      <c r="I808" s="349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</row>
    <row r="809" spans="1:29" s="32" customFormat="1" ht="11.25" hidden="1">
      <c r="A809" s="54"/>
      <c r="C809" s="349"/>
      <c r="D809" s="349"/>
      <c r="E809" s="349"/>
      <c r="I809" s="349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</row>
    <row r="810" spans="1:29" s="32" customFormat="1" ht="11.25" hidden="1">
      <c r="A810" s="54"/>
      <c r="C810" s="349"/>
      <c r="D810" s="349"/>
      <c r="E810" s="349"/>
      <c r="I810" s="349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</row>
    <row r="811" spans="1:29" s="32" customFormat="1" ht="11.25" hidden="1">
      <c r="A811" s="54"/>
      <c r="C811" s="349"/>
      <c r="D811" s="349"/>
      <c r="E811" s="349"/>
      <c r="I811" s="349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</row>
    <row r="812" spans="1:29" s="32" customFormat="1" ht="11.25" hidden="1">
      <c r="A812" s="54"/>
      <c r="C812" s="349"/>
      <c r="D812" s="349"/>
      <c r="E812" s="349"/>
      <c r="I812" s="349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</row>
    <row r="813" spans="1:29" s="32" customFormat="1" ht="11.25" hidden="1">
      <c r="A813" s="54"/>
      <c r="C813" s="349"/>
      <c r="D813" s="349"/>
      <c r="E813" s="349"/>
      <c r="I813" s="349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</row>
    <row r="814" spans="1:29" s="32" customFormat="1" ht="11.25" hidden="1">
      <c r="A814" s="54"/>
      <c r="C814" s="349"/>
      <c r="D814" s="349"/>
      <c r="E814" s="349"/>
      <c r="I814" s="349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</row>
    <row r="815" spans="1:29" s="32" customFormat="1" ht="11.25" hidden="1">
      <c r="A815" s="54"/>
      <c r="C815" s="349"/>
      <c r="D815" s="349"/>
      <c r="E815" s="349"/>
      <c r="I815" s="349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</row>
    <row r="816" spans="1:29" s="32" customFormat="1" ht="11.25" hidden="1">
      <c r="A816" s="54"/>
      <c r="C816" s="349"/>
      <c r="D816" s="349"/>
      <c r="E816" s="349"/>
      <c r="I816" s="349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</row>
    <row r="817" spans="1:29" s="32" customFormat="1" ht="11.25" hidden="1">
      <c r="A817" s="54"/>
      <c r="C817" s="349"/>
      <c r="D817" s="349"/>
      <c r="E817" s="349"/>
      <c r="I817" s="349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</row>
    <row r="818" spans="1:29" s="32" customFormat="1" ht="11.25" hidden="1">
      <c r="A818" s="54"/>
      <c r="C818" s="349"/>
      <c r="D818" s="349"/>
      <c r="E818" s="349"/>
      <c r="I818" s="349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</row>
    <row r="819" spans="1:29" s="32" customFormat="1" ht="11.25" hidden="1">
      <c r="A819" s="54"/>
      <c r="C819" s="349"/>
      <c r="D819" s="349"/>
      <c r="E819" s="349"/>
      <c r="I819" s="349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</row>
    <row r="820" spans="1:29" s="32" customFormat="1" ht="11.25" hidden="1">
      <c r="A820" s="54"/>
      <c r="C820" s="349"/>
      <c r="D820" s="349"/>
      <c r="E820" s="349"/>
      <c r="I820" s="349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</row>
    <row r="821" spans="1:29" s="32" customFormat="1" ht="11.25" hidden="1">
      <c r="A821" s="54"/>
      <c r="C821" s="349"/>
      <c r="D821" s="349"/>
      <c r="E821" s="349"/>
      <c r="I821" s="349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</row>
    <row r="822" spans="1:29" s="32" customFormat="1" ht="11.25" hidden="1">
      <c r="A822" s="54"/>
      <c r="C822" s="349"/>
      <c r="D822" s="349"/>
      <c r="E822" s="349"/>
      <c r="I822" s="349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</row>
    <row r="823" spans="1:29" s="32" customFormat="1" ht="11.25" hidden="1">
      <c r="A823" s="54"/>
      <c r="C823" s="349"/>
      <c r="D823" s="349"/>
      <c r="E823" s="349"/>
      <c r="I823" s="349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</row>
    <row r="824" spans="1:29" s="32" customFormat="1" ht="11.25" hidden="1">
      <c r="A824" s="54"/>
      <c r="C824" s="349"/>
      <c r="D824" s="349"/>
      <c r="E824" s="349"/>
      <c r="I824" s="349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</row>
    <row r="825" spans="1:29" s="32" customFormat="1" ht="11.25" hidden="1">
      <c r="A825" s="54"/>
      <c r="C825" s="349"/>
      <c r="D825" s="349"/>
      <c r="E825" s="349"/>
      <c r="I825" s="349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</row>
    <row r="826" spans="1:29" s="32" customFormat="1" ht="11.25" hidden="1">
      <c r="A826" s="54"/>
      <c r="C826" s="349"/>
      <c r="D826" s="349"/>
      <c r="E826" s="349"/>
      <c r="I826" s="349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</row>
    <row r="827" spans="1:29" s="32" customFormat="1" ht="11.25" hidden="1">
      <c r="A827" s="54"/>
      <c r="C827" s="349"/>
      <c r="D827" s="349"/>
      <c r="E827" s="349"/>
      <c r="I827" s="349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</row>
    <row r="828" spans="1:29" s="32" customFormat="1" ht="11.25" hidden="1">
      <c r="A828" s="54"/>
      <c r="C828" s="349"/>
      <c r="D828" s="349"/>
      <c r="E828" s="349"/>
      <c r="I828" s="349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</row>
    <row r="829" spans="1:29" s="32" customFormat="1" ht="11.25" hidden="1">
      <c r="A829" s="54"/>
      <c r="C829" s="349"/>
      <c r="D829" s="349"/>
      <c r="E829" s="349"/>
      <c r="I829" s="349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</row>
    <row r="830" spans="1:29" s="32" customFormat="1" ht="11.25" hidden="1">
      <c r="A830" s="54"/>
      <c r="C830" s="349"/>
      <c r="D830" s="349"/>
      <c r="E830" s="349"/>
      <c r="I830" s="349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</row>
    <row r="831" spans="1:29" s="32" customFormat="1" ht="11.25" hidden="1">
      <c r="A831" s="54"/>
      <c r="C831" s="349"/>
      <c r="D831" s="349"/>
      <c r="E831" s="349"/>
      <c r="I831" s="349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</row>
    <row r="832" spans="1:29" s="32" customFormat="1" ht="11.25" hidden="1">
      <c r="A832" s="54"/>
      <c r="C832" s="349"/>
      <c r="D832" s="349"/>
      <c r="E832" s="349"/>
      <c r="I832" s="349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</row>
    <row r="833" spans="1:29" s="32" customFormat="1" ht="11.25" hidden="1">
      <c r="A833" s="54"/>
      <c r="C833" s="349"/>
      <c r="D833" s="349"/>
      <c r="E833" s="349"/>
      <c r="I833" s="349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</row>
    <row r="834" spans="1:29" s="32" customFormat="1" ht="11.25" hidden="1">
      <c r="A834" s="54"/>
      <c r="C834" s="349"/>
      <c r="D834" s="349"/>
      <c r="E834" s="349"/>
      <c r="I834" s="349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</row>
    <row r="835" spans="1:29" s="32" customFormat="1" ht="11.25" hidden="1">
      <c r="A835" s="54"/>
      <c r="C835" s="349"/>
      <c r="D835" s="349"/>
      <c r="E835" s="349"/>
      <c r="I835" s="349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</row>
    <row r="836" spans="1:29" s="32" customFormat="1" ht="11.25" hidden="1">
      <c r="A836" s="54"/>
      <c r="C836" s="349"/>
      <c r="D836" s="349"/>
      <c r="E836" s="349"/>
      <c r="I836" s="349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</row>
    <row r="837" spans="1:29" s="32" customFormat="1" ht="11.25" hidden="1">
      <c r="A837" s="54"/>
      <c r="C837" s="349"/>
      <c r="D837" s="349"/>
      <c r="E837" s="349"/>
      <c r="I837" s="349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</row>
    <row r="838" spans="1:29" s="32" customFormat="1" ht="11.25" hidden="1">
      <c r="A838" s="54"/>
      <c r="C838" s="349"/>
      <c r="D838" s="349"/>
      <c r="E838" s="349"/>
      <c r="I838" s="349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</row>
    <row r="839" spans="1:29" s="32" customFormat="1" ht="11.25" hidden="1">
      <c r="A839" s="54"/>
      <c r="C839" s="349"/>
      <c r="D839" s="349"/>
      <c r="E839" s="349"/>
      <c r="I839" s="349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</row>
    <row r="840" spans="1:29" s="32" customFormat="1" ht="11.25" hidden="1">
      <c r="A840" s="54"/>
      <c r="C840" s="349"/>
      <c r="D840" s="349"/>
      <c r="E840" s="349"/>
      <c r="I840" s="349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</row>
    <row r="841" spans="1:29" s="32" customFormat="1" ht="11.25" hidden="1">
      <c r="A841" s="54"/>
      <c r="C841" s="349"/>
      <c r="D841" s="349"/>
      <c r="E841" s="349"/>
      <c r="I841" s="349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</row>
    <row r="842" spans="1:29" s="32" customFormat="1" ht="11.25" hidden="1">
      <c r="A842" s="54"/>
      <c r="C842" s="349"/>
      <c r="D842" s="349"/>
      <c r="E842" s="349"/>
      <c r="I842" s="349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</row>
    <row r="843" spans="1:29" s="32" customFormat="1" ht="11.25" hidden="1">
      <c r="A843" s="54"/>
      <c r="C843" s="349"/>
      <c r="D843" s="349"/>
      <c r="E843" s="349"/>
      <c r="I843" s="349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</row>
    <row r="844" spans="1:29" s="32" customFormat="1" ht="11.25" hidden="1">
      <c r="A844" s="54"/>
      <c r="C844" s="349"/>
      <c r="D844" s="349"/>
      <c r="E844" s="349"/>
      <c r="I844" s="349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</row>
    <row r="845" spans="1:29" s="32" customFormat="1" ht="11.25" hidden="1">
      <c r="A845" s="54"/>
      <c r="C845" s="349"/>
      <c r="D845" s="349"/>
      <c r="E845" s="349"/>
      <c r="I845" s="349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</row>
    <row r="846" spans="1:29" s="32" customFormat="1" ht="11.25" hidden="1">
      <c r="A846" s="54"/>
      <c r="C846" s="349"/>
      <c r="D846" s="349"/>
      <c r="E846" s="349"/>
      <c r="I846" s="349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</row>
    <row r="847" spans="1:29" s="32" customFormat="1" ht="11.25" hidden="1">
      <c r="A847" s="54"/>
      <c r="C847" s="349"/>
      <c r="D847" s="349"/>
      <c r="E847" s="349"/>
      <c r="I847" s="349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</row>
    <row r="848" spans="1:29" s="32" customFormat="1" ht="11.25" hidden="1">
      <c r="A848" s="54"/>
      <c r="C848" s="349"/>
      <c r="D848" s="349"/>
      <c r="E848" s="349"/>
      <c r="I848" s="349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</row>
    <row r="849" spans="1:29" s="32" customFormat="1" ht="11.25" hidden="1">
      <c r="A849" s="54"/>
      <c r="C849" s="349"/>
      <c r="D849" s="349"/>
      <c r="E849" s="349"/>
      <c r="I849" s="349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</row>
    <row r="850" spans="1:29" s="32" customFormat="1" ht="11.25" hidden="1">
      <c r="A850" s="54"/>
      <c r="C850" s="349"/>
      <c r="D850" s="349"/>
      <c r="E850" s="349"/>
      <c r="I850" s="349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</row>
    <row r="851" spans="1:29" s="32" customFormat="1" ht="11.25" hidden="1">
      <c r="A851" s="54"/>
      <c r="C851" s="349"/>
      <c r="D851" s="349"/>
      <c r="E851" s="349"/>
      <c r="I851" s="349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</row>
    <row r="852" spans="1:29" s="32" customFormat="1" ht="11.25" hidden="1">
      <c r="A852" s="54"/>
      <c r="C852" s="349"/>
      <c r="D852" s="349"/>
      <c r="E852" s="349"/>
      <c r="I852" s="349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</row>
    <row r="853" spans="1:29" s="32" customFormat="1" ht="11.25" hidden="1">
      <c r="A853" s="54"/>
      <c r="C853" s="349"/>
      <c r="D853" s="349"/>
      <c r="E853" s="349"/>
      <c r="I853" s="349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</row>
    <row r="854" spans="1:29" s="32" customFormat="1" ht="11.25" hidden="1">
      <c r="A854" s="54"/>
      <c r="C854" s="349"/>
      <c r="D854" s="349"/>
      <c r="E854" s="349"/>
      <c r="I854" s="349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</row>
    <row r="855" spans="1:29" s="32" customFormat="1" ht="11.25" hidden="1">
      <c r="A855" s="54"/>
      <c r="C855" s="349"/>
      <c r="D855" s="349"/>
      <c r="E855" s="349"/>
      <c r="I855" s="349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</row>
    <row r="856" spans="1:29" s="32" customFormat="1" ht="11.25" hidden="1">
      <c r="A856" s="54"/>
      <c r="C856" s="349"/>
      <c r="D856" s="349"/>
      <c r="E856" s="349"/>
      <c r="I856" s="349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</row>
    <row r="857" spans="1:29" s="32" customFormat="1" ht="11.25" hidden="1">
      <c r="A857" s="54"/>
      <c r="C857" s="349"/>
      <c r="D857" s="349"/>
      <c r="E857" s="349"/>
      <c r="I857" s="349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</row>
    <row r="858" spans="1:29" s="32" customFormat="1" ht="11.25" hidden="1">
      <c r="A858" s="54"/>
      <c r="C858" s="349"/>
      <c r="D858" s="349"/>
      <c r="E858" s="349"/>
      <c r="I858" s="349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</row>
    <row r="859" spans="1:29" s="32" customFormat="1" ht="11.25" hidden="1">
      <c r="A859" s="54"/>
      <c r="C859" s="349"/>
      <c r="D859" s="349"/>
      <c r="E859" s="349"/>
      <c r="I859" s="349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</row>
    <row r="860" spans="1:29" s="32" customFormat="1" ht="11.25" hidden="1">
      <c r="A860" s="54"/>
      <c r="C860" s="349"/>
      <c r="D860" s="349"/>
      <c r="E860" s="349"/>
      <c r="I860" s="349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</row>
    <row r="861" spans="1:29" s="32" customFormat="1" ht="11.25" hidden="1">
      <c r="A861" s="54"/>
      <c r="C861" s="349"/>
      <c r="D861" s="349"/>
      <c r="E861" s="349"/>
      <c r="I861" s="349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</row>
    <row r="862" spans="1:29" s="32" customFormat="1" ht="11.25" hidden="1">
      <c r="A862" s="54"/>
      <c r="C862" s="349"/>
      <c r="D862" s="349"/>
      <c r="E862" s="349"/>
      <c r="I862" s="349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</row>
    <row r="863" spans="1:29" s="32" customFormat="1" ht="11.25" hidden="1">
      <c r="A863" s="54"/>
      <c r="C863" s="349"/>
      <c r="D863" s="349"/>
      <c r="E863" s="349"/>
      <c r="I863" s="349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</row>
    <row r="864" spans="1:29" s="32" customFormat="1" ht="11.25" hidden="1">
      <c r="A864" s="54"/>
      <c r="C864" s="349"/>
      <c r="D864" s="349"/>
      <c r="E864" s="349"/>
      <c r="I864" s="349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</row>
    <row r="865" spans="1:29" s="32" customFormat="1" ht="11.25" hidden="1">
      <c r="A865" s="54"/>
      <c r="C865" s="349"/>
      <c r="D865" s="349"/>
      <c r="E865" s="349"/>
      <c r="I865" s="349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</row>
    <row r="866" spans="1:29" s="32" customFormat="1" ht="11.25" hidden="1">
      <c r="A866" s="54"/>
      <c r="C866" s="349"/>
      <c r="D866" s="349"/>
      <c r="E866" s="349"/>
      <c r="I866" s="349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</row>
    <row r="867" spans="1:29" s="32" customFormat="1" ht="11.25" hidden="1">
      <c r="A867" s="54"/>
      <c r="C867" s="349"/>
      <c r="D867" s="349"/>
      <c r="E867" s="349"/>
      <c r="I867" s="349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</row>
    <row r="868" spans="1:29" s="32" customFormat="1" ht="11.25" hidden="1">
      <c r="A868" s="54"/>
      <c r="C868" s="349"/>
      <c r="D868" s="349"/>
      <c r="E868" s="349"/>
      <c r="I868" s="349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</row>
    <row r="869" spans="1:29" s="32" customFormat="1" ht="11.25" hidden="1">
      <c r="A869" s="54"/>
      <c r="C869" s="349"/>
      <c r="D869" s="349"/>
      <c r="E869" s="349"/>
      <c r="I869" s="349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</row>
    <row r="870" spans="1:29" s="32" customFormat="1" ht="11.25" hidden="1">
      <c r="A870" s="54"/>
      <c r="C870" s="349"/>
      <c r="D870" s="349"/>
      <c r="E870" s="349"/>
      <c r="I870" s="349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</row>
    <row r="871" spans="1:29" s="32" customFormat="1" ht="11.25" hidden="1">
      <c r="A871" s="54"/>
      <c r="C871" s="349"/>
      <c r="D871" s="349"/>
      <c r="E871" s="349"/>
      <c r="I871" s="349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</row>
    <row r="872" spans="1:29" s="32" customFormat="1" ht="11.25" hidden="1">
      <c r="A872" s="54"/>
      <c r="C872" s="349"/>
      <c r="D872" s="349"/>
      <c r="E872" s="349"/>
      <c r="I872" s="349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</row>
    <row r="873" spans="1:29" s="32" customFormat="1" ht="11.25" hidden="1">
      <c r="A873" s="54"/>
      <c r="C873" s="349"/>
      <c r="D873" s="349"/>
      <c r="E873" s="349"/>
      <c r="I873" s="349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</row>
    <row r="874" spans="1:29" s="32" customFormat="1" ht="11.25" hidden="1">
      <c r="A874" s="54"/>
      <c r="C874" s="349"/>
      <c r="D874" s="349"/>
      <c r="E874" s="349"/>
      <c r="I874" s="349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</row>
    <row r="875" spans="1:29" s="32" customFormat="1" ht="11.25" hidden="1">
      <c r="A875" s="54"/>
      <c r="C875" s="349"/>
      <c r="D875" s="349"/>
      <c r="E875" s="349"/>
      <c r="I875" s="349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</row>
    <row r="876" spans="1:29" s="32" customFormat="1" ht="11.25" hidden="1">
      <c r="A876" s="54"/>
      <c r="C876" s="349"/>
      <c r="D876" s="349"/>
      <c r="E876" s="349"/>
      <c r="I876" s="349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</row>
    <row r="877" spans="1:29" s="32" customFormat="1" ht="11.25" hidden="1">
      <c r="A877" s="54"/>
      <c r="C877" s="349"/>
      <c r="D877" s="349"/>
      <c r="E877" s="349"/>
      <c r="I877" s="349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</row>
    <row r="878" spans="1:29" s="32" customFormat="1" ht="11.25" hidden="1">
      <c r="A878" s="54"/>
      <c r="C878" s="349"/>
      <c r="D878" s="349"/>
      <c r="E878" s="349"/>
      <c r="I878" s="349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</row>
    <row r="879" spans="1:29" s="32" customFormat="1" ht="11.25" hidden="1">
      <c r="A879" s="54"/>
      <c r="C879" s="349"/>
      <c r="D879" s="349"/>
      <c r="E879" s="349"/>
      <c r="I879" s="349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</row>
    <row r="880" spans="1:29" s="32" customFormat="1" ht="11.25" hidden="1">
      <c r="A880" s="54"/>
      <c r="C880" s="349"/>
      <c r="D880" s="349"/>
      <c r="E880" s="349"/>
      <c r="I880" s="349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</row>
    <row r="881" spans="1:29" s="32" customFormat="1" ht="11.25" hidden="1">
      <c r="A881" s="54"/>
      <c r="C881" s="349"/>
      <c r="D881" s="349"/>
      <c r="E881" s="349"/>
      <c r="I881" s="349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</row>
    <row r="882" spans="1:29" s="32" customFormat="1" ht="11.25" hidden="1">
      <c r="A882" s="54"/>
      <c r="C882" s="349"/>
      <c r="D882" s="349"/>
      <c r="E882" s="349"/>
      <c r="I882" s="349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</row>
    <row r="883" spans="1:29" s="32" customFormat="1" ht="11.25" hidden="1">
      <c r="A883" s="54"/>
      <c r="C883" s="349"/>
      <c r="D883" s="349"/>
      <c r="E883" s="349"/>
      <c r="I883" s="349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</row>
    <row r="884" spans="1:29" s="32" customFormat="1" ht="11.25" hidden="1">
      <c r="A884" s="54"/>
      <c r="C884" s="349"/>
      <c r="D884" s="349"/>
      <c r="E884" s="349"/>
      <c r="I884" s="349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</row>
    <row r="885" spans="1:29" s="32" customFormat="1" ht="11.25" hidden="1">
      <c r="A885" s="54"/>
      <c r="C885" s="349"/>
      <c r="D885" s="349"/>
      <c r="E885" s="349"/>
      <c r="I885" s="349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</row>
    <row r="886" spans="1:29" s="32" customFormat="1" ht="11.25" hidden="1">
      <c r="A886" s="54"/>
      <c r="C886" s="349"/>
      <c r="D886" s="349"/>
      <c r="E886" s="349"/>
      <c r="I886" s="349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</row>
    <row r="887" spans="1:29" s="32" customFormat="1" ht="11.25" hidden="1">
      <c r="A887" s="54"/>
      <c r="C887" s="349"/>
      <c r="D887" s="349"/>
      <c r="E887" s="349"/>
      <c r="I887" s="349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</row>
    <row r="888" spans="1:29" s="32" customFormat="1" ht="11.25" hidden="1">
      <c r="A888" s="54"/>
      <c r="C888" s="349"/>
      <c r="D888" s="349"/>
      <c r="E888" s="349"/>
      <c r="I888" s="349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</row>
    <row r="889" spans="1:29" s="32" customFormat="1" ht="11.25" hidden="1">
      <c r="A889" s="54"/>
      <c r="C889" s="349"/>
      <c r="D889" s="349"/>
      <c r="E889" s="349"/>
      <c r="I889" s="349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</row>
    <row r="890" spans="1:29" s="32" customFormat="1" ht="11.25" hidden="1">
      <c r="A890" s="54"/>
      <c r="C890" s="349"/>
      <c r="D890" s="349"/>
      <c r="E890" s="349"/>
      <c r="I890" s="349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</row>
    <row r="891" spans="1:29" s="32" customFormat="1" ht="11.25" hidden="1">
      <c r="A891" s="54"/>
      <c r="C891" s="349"/>
      <c r="D891" s="349"/>
      <c r="E891" s="349"/>
      <c r="I891" s="349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</row>
    <row r="892" spans="1:29" s="32" customFormat="1" ht="11.25" hidden="1">
      <c r="A892" s="54"/>
      <c r="C892" s="349"/>
      <c r="D892" s="349"/>
      <c r="E892" s="349"/>
      <c r="I892" s="349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</row>
    <row r="893" spans="1:29" s="32" customFormat="1" ht="11.25" hidden="1">
      <c r="A893" s="54"/>
      <c r="C893" s="349"/>
      <c r="D893" s="349"/>
      <c r="E893" s="349"/>
      <c r="I893" s="349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</row>
    <row r="894" spans="1:29" s="32" customFormat="1" ht="11.25" hidden="1">
      <c r="A894" s="54"/>
      <c r="C894" s="349"/>
      <c r="D894" s="349"/>
      <c r="E894" s="349"/>
      <c r="I894" s="349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</row>
    <row r="895" spans="1:29" s="32" customFormat="1" ht="11.25" hidden="1">
      <c r="A895" s="54"/>
      <c r="C895" s="349"/>
      <c r="D895" s="349"/>
      <c r="E895" s="349"/>
      <c r="I895" s="349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</row>
    <row r="896" spans="1:29" s="32" customFormat="1" ht="11.25" hidden="1">
      <c r="A896" s="54"/>
      <c r="C896" s="349"/>
      <c r="D896" s="349"/>
      <c r="E896" s="349"/>
      <c r="I896" s="349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</row>
    <row r="897" spans="1:29" s="32" customFormat="1" ht="11.25" hidden="1">
      <c r="A897" s="54"/>
      <c r="C897" s="349"/>
      <c r="D897" s="349"/>
      <c r="E897" s="349"/>
      <c r="I897" s="349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</row>
    <row r="898" spans="1:29" s="32" customFormat="1" ht="11.25" hidden="1">
      <c r="A898" s="54"/>
      <c r="C898" s="349"/>
      <c r="D898" s="349"/>
      <c r="E898" s="349"/>
      <c r="I898" s="349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</row>
    <row r="899" spans="1:29" s="32" customFormat="1" ht="11.25" hidden="1">
      <c r="A899" s="54"/>
      <c r="C899" s="349"/>
      <c r="D899" s="349"/>
      <c r="E899" s="349"/>
      <c r="I899" s="349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</row>
    <row r="900" spans="1:29" s="32" customFormat="1" ht="11.25" hidden="1">
      <c r="A900" s="54"/>
      <c r="C900" s="349"/>
      <c r="D900" s="349"/>
      <c r="E900" s="349"/>
      <c r="I900" s="349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</row>
    <row r="901" spans="1:29" s="32" customFormat="1" ht="11.25" hidden="1">
      <c r="A901" s="54"/>
      <c r="C901" s="349"/>
      <c r="D901" s="349"/>
      <c r="E901" s="349"/>
      <c r="I901" s="349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</row>
    <row r="902" spans="1:29" s="32" customFormat="1" ht="11.25" hidden="1">
      <c r="A902" s="54"/>
      <c r="C902" s="349"/>
      <c r="D902" s="349"/>
      <c r="E902" s="349"/>
      <c r="I902" s="349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</row>
    <row r="903" spans="1:29" s="32" customFormat="1" ht="11.25" hidden="1">
      <c r="A903" s="54"/>
      <c r="C903" s="349"/>
      <c r="D903" s="349"/>
      <c r="E903" s="349"/>
      <c r="I903" s="349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</row>
    <row r="904" spans="1:29" s="32" customFormat="1" ht="11.25" hidden="1">
      <c r="A904" s="54"/>
      <c r="C904" s="349"/>
      <c r="D904" s="349"/>
      <c r="E904" s="349"/>
      <c r="I904" s="349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</row>
    <row r="905" spans="1:29" s="32" customFormat="1" ht="11.25" hidden="1">
      <c r="A905" s="54"/>
      <c r="C905" s="349"/>
      <c r="D905" s="349"/>
      <c r="E905" s="349"/>
      <c r="I905" s="349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</row>
    <row r="906" spans="1:29" s="32" customFormat="1" ht="11.25" hidden="1">
      <c r="A906" s="54"/>
      <c r="C906" s="349"/>
      <c r="D906" s="349"/>
      <c r="E906" s="349"/>
      <c r="I906" s="349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</row>
    <row r="907" spans="1:29" s="32" customFormat="1" ht="11.25" hidden="1">
      <c r="A907" s="54"/>
      <c r="C907" s="349"/>
      <c r="D907" s="349"/>
      <c r="E907" s="349"/>
      <c r="I907" s="349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</row>
    <row r="908" spans="1:29" s="32" customFormat="1" ht="11.25" hidden="1">
      <c r="A908" s="54"/>
      <c r="C908" s="349"/>
      <c r="D908" s="349"/>
      <c r="E908" s="349"/>
      <c r="I908" s="349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</row>
    <row r="909" spans="1:29" s="32" customFormat="1" ht="11.25" hidden="1">
      <c r="A909" s="54"/>
      <c r="C909" s="349"/>
      <c r="D909" s="349"/>
      <c r="E909" s="349"/>
      <c r="I909" s="349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</row>
    <row r="910" spans="1:29" s="32" customFormat="1" ht="11.25" hidden="1">
      <c r="A910" s="54"/>
      <c r="C910" s="349"/>
      <c r="D910" s="349"/>
      <c r="E910" s="349"/>
      <c r="I910" s="349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</row>
    <row r="911" spans="1:29" s="32" customFormat="1" ht="11.25" hidden="1">
      <c r="A911" s="54"/>
      <c r="C911" s="349"/>
      <c r="D911" s="349"/>
      <c r="E911" s="349"/>
      <c r="I911" s="349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</row>
    <row r="912" spans="1:29" s="32" customFormat="1" ht="11.25" hidden="1">
      <c r="A912" s="54"/>
      <c r="C912" s="349"/>
      <c r="D912" s="349"/>
      <c r="E912" s="349"/>
      <c r="I912" s="349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</row>
    <row r="913" spans="1:29" s="32" customFormat="1" ht="11.25" hidden="1">
      <c r="A913" s="54"/>
      <c r="C913" s="349"/>
      <c r="D913" s="349"/>
      <c r="E913" s="349"/>
      <c r="I913" s="349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</row>
    <row r="914" spans="1:29" s="32" customFormat="1" ht="11.25" hidden="1">
      <c r="A914" s="54"/>
      <c r="C914" s="349"/>
      <c r="D914" s="349"/>
      <c r="E914" s="349"/>
      <c r="I914" s="349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</row>
    <row r="915" spans="1:29" s="32" customFormat="1" ht="11.25" hidden="1">
      <c r="A915" s="54"/>
      <c r="C915" s="349"/>
      <c r="D915" s="349"/>
      <c r="E915" s="349"/>
      <c r="I915" s="349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</row>
    <row r="916" spans="1:29" s="32" customFormat="1" ht="11.25" hidden="1">
      <c r="A916" s="54"/>
      <c r="C916" s="349"/>
      <c r="D916" s="349"/>
      <c r="E916" s="349"/>
      <c r="I916" s="349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</row>
    <row r="917" spans="1:29" s="32" customFormat="1" ht="11.25" hidden="1">
      <c r="A917" s="54"/>
      <c r="C917" s="349"/>
      <c r="D917" s="349"/>
      <c r="E917" s="349"/>
      <c r="I917" s="349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</row>
    <row r="918" spans="1:29" s="32" customFormat="1" ht="11.25" hidden="1">
      <c r="A918" s="54"/>
      <c r="C918" s="349"/>
      <c r="D918" s="349"/>
      <c r="E918" s="349"/>
      <c r="I918" s="349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</row>
    <row r="919" spans="1:29" s="32" customFormat="1" ht="11.25" hidden="1">
      <c r="A919" s="54"/>
      <c r="C919" s="349"/>
      <c r="D919" s="349"/>
      <c r="E919" s="349"/>
      <c r="I919" s="349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</row>
    <row r="920" spans="1:29" s="32" customFormat="1" ht="11.25" hidden="1">
      <c r="A920" s="54"/>
      <c r="C920" s="349"/>
      <c r="D920" s="349"/>
      <c r="E920" s="349"/>
      <c r="I920" s="349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</row>
    <row r="921" spans="1:29" s="32" customFormat="1" ht="11.25" hidden="1">
      <c r="A921" s="54"/>
      <c r="C921" s="349"/>
      <c r="D921" s="349"/>
      <c r="E921" s="349"/>
      <c r="I921" s="349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</row>
    <row r="922" spans="1:29" s="32" customFormat="1" ht="11.25" hidden="1">
      <c r="A922" s="54"/>
      <c r="C922" s="349"/>
      <c r="D922" s="349"/>
      <c r="E922" s="349"/>
      <c r="I922" s="349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</row>
    <row r="923" spans="1:29" s="32" customFormat="1" ht="11.25" hidden="1">
      <c r="A923" s="54"/>
      <c r="C923" s="349"/>
      <c r="D923" s="349"/>
      <c r="E923" s="349"/>
      <c r="I923" s="349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</row>
    <row r="924" spans="1:29" s="32" customFormat="1" ht="11.25" hidden="1">
      <c r="A924" s="54"/>
      <c r="C924" s="349"/>
      <c r="D924" s="349"/>
      <c r="E924" s="349"/>
      <c r="I924" s="349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</row>
    <row r="925" spans="1:29" s="32" customFormat="1" ht="11.25" hidden="1">
      <c r="A925" s="54"/>
      <c r="C925" s="349"/>
      <c r="D925" s="349"/>
      <c r="E925" s="349"/>
      <c r="I925" s="349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</row>
    <row r="926" spans="1:29" s="32" customFormat="1" ht="11.25" hidden="1">
      <c r="A926" s="54"/>
      <c r="C926" s="349"/>
      <c r="D926" s="349"/>
      <c r="E926" s="349"/>
      <c r="I926" s="349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</row>
    <row r="927" spans="1:29" s="32" customFormat="1" ht="11.25" hidden="1">
      <c r="A927" s="54"/>
      <c r="C927" s="349"/>
      <c r="D927" s="349"/>
      <c r="E927" s="349"/>
      <c r="I927" s="349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</row>
    <row r="928" spans="1:29" s="32" customFormat="1" ht="11.25" hidden="1">
      <c r="A928" s="54"/>
      <c r="C928" s="349"/>
      <c r="D928" s="349"/>
      <c r="E928" s="349"/>
      <c r="I928" s="349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</row>
    <row r="929" spans="1:29" s="32" customFormat="1" ht="11.25" hidden="1">
      <c r="A929" s="54"/>
      <c r="C929" s="349"/>
      <c r="D929" s="349"/>
      <c r="E929" s="349"/>
      <c r="I929" s="349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</row>
    <row r="930" spans="1:29" s="32" customFormat="1" ht="11.25" hidden="1">
      <c r="A930" s="54"/>
      <c r="C930" s="349"/>
      <c r="D930" s="349"/>
      <c r="E930" s="349"/>
      <c r="I930" s="349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</row>
    <row r="931" spans="1:29" s="32" customFormat="1" ht="11.25" hidden="1">
      <c r="A931" s="54"/>
      <c r="C931" s="349"/>
      <c r="D931" s="349"/>
      <c r="E931" s="349"/>
      <c r="I931" s="349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</row>
    <row r="932" spans="1:29" s="32" customFormat="1" ht="11.25" hidden="1">
      <c r="A932" s="54"/>
      <c r="C932" s="349"/>
      <c r="D932" s="349"/>
      <c r="E932" s="349"/>
      <c r="I932" s="349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</row>
    <row r="933" spans="1:29" s="32" customFormat="1" ht="11.25" hidden="1">
      <c r="A933" s="54"/>
      <c r="C933" s="349"/>
      <c r="D933" s="349"/>
      <c r="E933" s="349"/>
      <c r="I933" s="349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</row>
    <row r="934" spans="1:29" s="32" customFormat="1" ht="11.25" hidden="1">
      <c r="A934" s="54"/>
      <c r="C934" s="349"/>
      <c r="D934" s="349"/>
      <c r="E934" s="349"/>
      <c r="I934" s="349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</row>
    <row r="935" spans="1:29" s="32" customFormat="1" ht="11.25" hidden="1">
      <c r="A935" s="54"/>
      <c r="C935" s="349"/>
      <c r="D935" s="349"/>
      <c r="E935" s="349"/>
      <c r="I935" s="349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</row>
    <row r="936" spans="1:29" s="32" customFormat="1" ht="11.25" hidden="1">
      <c r="A936" s="54"/>
      <c r="C936" s="349"/>
      <c r="D936" s="349"/>
      <c r="E936" s="349"/>
      <c r="I936" s="349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</row>
    <row r="937" spans="1:29" s="32" customFormat="1" ht="11.25" hidden="1">
      <c r="A937" s="54"/>
      <c r="C937" s="349"/>
      <c r="D937" s="349"/>
      <c r="E937" s="349"/>
      <c r="I937" s="349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</row>
    <row r="938" spans="1:29" s="32" customFormat="1" ht="11.25" hidden="1">
      <c r="A938" s="54"/>
      <c r="C938" s="349"/>
      <c r="D938" s="349"/>
      <c r="E938" s="349"/>
      <c r="I938" s="349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</row>
    <row r="939" spans="1:29" s="32" customFormat="1" ht="11.25" hidden="1">
      <c r="A939" s="54"/>
      <c r="C939" s="349"/>
      <c r="D939" s="349"/>
      <c r="E939" s="349"/>
      <c r="I939" s="349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</row>
    <row r="940" spans="1:29" s="32" customFormat="1" ht="11.25" hidden="1">
      <c r="A940" s="54"/>
      <c r="C940" s="349"/>
      <c r="D940" s="349"/>
      <c r="E940" s="349"/>
      <c r="I940" s="349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</row>
    <row r="941" spans="1:29" s="32" customFormat="1" ht="11.25" hidden="1">
      <c r="A941" s="54"/>
      <c r="C941" s="349"/>
      <c r="D941" s="349"/>
      <c r="E941" s="349"/>
      <c r="I941" s="349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</row>
    <row r="942" spans="1:29" s="32" customFormat="1" ht="11.25" hidden="1">
      <c r="A942" s="54"/>
      <c r="C942" s="349"/>
      <c r="D942" s="349"/>
      <c r="E942" s="349"/>
      <c r="I942" s="349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</row>
    <row r="943" spans="1:29" s="32" customFormat="1" ht="11.25" hidden="1">
      <c r="A943" s="54"/>
      <c r="C943" s="349"/>
      <c r="D943" s="349"/>
      <c r="E943" s="349"/>
      <c r="I943" s="349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</row>
    <row r="944" spans="1:29" s="32" customFormat="1" ht="11.25" hidden="1">
      <c r="A944" s="54"/>
      <c r="C944" s="349"/>
      <c r="D944" s="349"/>
      <c r="E944" s="349"/>
      <c r="I944" s="349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</row>
    <row r="945" spans="1:29" s="32" customFormat="1" ht="11.25" hidden="1">
      <c r="A945" s="54"/>
      <c r="C945" s="349"/>
      <c r="D945" s="349"/>
      <c r="E945" s="349"/>
      <c r="I945" s="349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</row>
    <row r="946" spans="1:29" s="32" customFormat="1" ht="11.25" hidden="1">
      <c r="A946" s="54"/>
      <c r="C946" s="349"/>
      <c r="D946" s="349"/>
      <c r="E946" s="349"/>
      <c r="I946" s="349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</row>
    <row r="947" spans="1:29" s="32" customFormat="1" ht="11.25" hidden="1">
      <c r="A947" s="54"/>
      <c r="C947" s="349"/>
      <c r="D947" s="349"/>
      <c r="E947" s="349"/>
      <c r="I947" s="349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</row>
    <row r="948" spans="1:29" s="32" customFormat="1" ht="11.25" hidden="1">
      <c r="A948" s="54"/>
      <c r="C948" s="349"/>
      <c r="D948" s="349"/>
      <c r="E948" s="349"/>
      <c r="I948" s="349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</row>
    <row r="949" spans="1:29" s="32" customFormat="1" ht="11.25" hidden="1">
      <c r="A949" s="54"/>
      <c r="C949" s="349"/>
      <c r="D949" s="349"/>
      <c r="E949" s="349"/>
      <c r="I949" s="349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</row>
    <row r="950" spans="1:29" s="32" customFormat="1" ht="11.25" hidden="1">
      <c r="A950" s="54"/>
      <c r="C950" s="349"/>
      <c r="D950" s="349"/>
      <c r="E950" s="349"/>
      <c r="I950" s="349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</row>
    <row r="951" spans="1:29" s="32" customFormat="1" ht="11.25" hidden="1">
      <c r="A951" s="54"/>
      <c r="C951" s="349"/>
      <c r="D951" s="349"/>
      <c r="E951" s="349"/>
      <c r="I951" s="349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</row>
    <row r="952" spans="1:29" s="32" customFormat="1" ht="11.25" hidden="1">
      <c r="A952" s="54"/>
      <c r="C952" s="349"/>
      <c r="D952" s="349"/>
      <c r="E952" s="349"/>
      <c r="I952" s="349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</row>
    <row r="953" spans="1:29" s="32" customFormat="1" ht="11.25" hidden="1">
      <c r="A953" s="54"/>
      <c r="C953" s="349"/>
      <c r="D953" s="349"/>
      <c r="E953" s="349"/>
      <c r="I953" s="349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</row>
    <row r="954" spans="1:29" s="32" customFormat="1" ht="11.25" hidden="1">
      <c r="A954" s="54"/>
      <c r="C954" s="349"/>
      <c r="D954" s="349"/>
      <c r="E954" s="349"/>
      <c r="I954" s="349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</row>
    <row r="955" spans="1:29" s="32" customFormat="1" ht="11.25" hidden="1">
      <c r="A955" s="54"/>
      <c r="C955" s="349"/>
      <c r="D955" s="349"/>
      <c r="E955" s="349"/>
      <c r="I955" s="349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</row>
    <row r="956" spans="1:29" s="32" customFormat="1" ht="11.25" hidden="1">
      <c r="A956" s="54"/>
      <c r="C956" s="349"/>
      <c r="D956" s="349"/>
      <c r="E956" s="349"/>
      <c r="I956" s="349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</row>
    <row r="957" spans="1:29" s="32" customFormat="1" ht="11.25" hidden="1">
      <c r="A957" s="54"/>
      <c r="C957" s="349"/>
      <c r="D957" s="349"/>
      <c r="E957" s="349"/>
      <c r="I957" s="349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</row>
    <row r="958" spans="1:29" s="32" customFormat="1" ht="11.25" hidden="1">
      <c r="A958" s="54"/>
      <c r="C958" s="349"/>
      <c r="D958" s="349"/>
      <c r="E958" s="349"/>
      <c r="I958" s="349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</row>
    <row r="959" spans="1:29" s="32" customFormat="1" ht="11.25" hidden="1">
      <c r="A959" s="54"/>
      <c r="C959" s="349"/>
      <c r="D959" s="349"/>
      <c r="E959" s="349"/>
      <c r="I959" s="349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</row>
    <row r="960" spans="1:29" s="32" customFormat="1" ht="11.25" hidden="1">
      <c r="A960" s="54"/>
      <c r="C960" s="349"/>
      <c r="D960" s="349"/>
      <c r="E960" s="349"/>
      <c r="I960" s="349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</row>
    <row r="961" spans="1:29" s="32" customFormat="1" ht="11.25" hidden="1">
      <c r="A961" s="54"/>
      <c r="C961" s="349"/>
      <c r="D961" s="349"/>
      <c r="E961" s="349"/>
      <c r="I961" s="349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</row>
    <row r="962" spans="1:29" s="32" customFormat="1" ht="11.25" hidden="1">
      <c r="A962" s="54"/>
      <c r="C962" s="349"/>
      <c r="D962" s="349"/>
      <c r="E962" s="349"/>
      <c r="I962" s="349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</row>
    <row r="963" spans="1:29" s="32" customFormat="1" ht="11.25" hidden="1">
      <c r="A963" s="54"/>
      <c r="C963" s="349"/>
      <c r="D963" s="349"/>
      <c r="E963" s="349"/>
      <c r="I963" s="349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</row>
    <row r="964" spans="1:29" s="32" customFormat="1" ht="11.25" hidden="1">
      <c r="A964" s="54"/>
      <c r="C964" s="349"/>
      <c r="D964" s="349"/>
      <c r="E964" s="349"/>
      <c r="I964" s="349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</row>
    <row r="965" spans="1:29" s="32" customFormat="1" ht="11.25" hidden="1">
      <c r="A965" s="54"/>
      <c r="C965" s="349"/>
      <c r="D965" s="349"/>
      <c r="E965" s="349"/>
      <c r="I965" s="349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</row>
    <row r="966" spans="1:29" s="32" customFormat="1" ht="11.25" hidden="1">
      <c r="A966" s="54"/>
      <c r="C966" s="349"/>
      <c r="D966" s="349"/>
      <c r="E966" s="349"/>
      <c r="I966" s="349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</row>
    <row r="967" spans="1:29" s="32" customFormat="1" ht="11.25" hidden="1">
      <c r="A967" s="54"/>
      <c r="C967" s="349"/>
      <c r="D967" s="349"/>
      <c r="E967" s="349"/>
      <c r="I967" s="349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</row>
    <row r="968" spans="1:29" s="32" customFormat="1" ht="11.25" hidden="1">
      <c r="A968" s="54"/>
      <c r="C968" s="349"/>
      <c r="D968" s="349"/>
      <c r="E968" s="349"/>
      <c r="I968" s="349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</row>
    <row r="969" spans="1:29" s="32" customFormat="1" ht="11.25" hidden="1">
      <c r="A969" s="54"/>
      <c r="C969" s="349"/>
      <c r="D969" s="349"/>
      <c r="E969" s="349"/>
      <c r="I969" s="349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</row>
    <row r="970" spans="1:29" s="32" customFormat="1" ht="11.25" hidden="1">
      <c r="A970" s="54"/>
      <c r="C970" s="349"/>
      <c r="D970" s="349"/>
      <c r="E970" s="349"/>
      <c r="I970" s="349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</row>
    <row r="971" spans="1:29" s="32" customFormat="1" ht="11.25" hidden="1">
      <c r="A971" s="54"/>
      <c r="C971" s="349"/>
      <c r="D971" s="349"/>
      <c r="E971" s="349"/>
      <c r="I971" s="349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</row>
    <row r="972" spans="1:29" s="32" customFormat="1" ht="11.25" hidden="1">
      <c r="A972" s="54"/>
      <c r="C972" s="349"/>
      <c r="D972" s="349"/>
      <c r="E972" s="349"/>
      <c r="I972" s="349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</row>
    <row r="973" spans="1:29" s="32" customFormat="1" ht="11.25" hidden="1">
      <c r="A973" s="54"/>
      <c r="C973" s="349"/>
      <c r="D973" s="349"/>
      <c r="E973" s="349"/>
      <c r="I973" s="349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</row>
    <row r="974" spans="1:29" s="32" customFormat="1" ht="11.25" hidden="1">
      <c r="A974" s="54"/>
      <c r="C974" s="349"/>
      <c r="D974" s="349"/>
      <c r="E974" s="349"/>
      <c r="I974" s="349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</row>
    <row r="975" spans="1:29" s="32" customFormat="1" ht="11.25" hidden="1">
      <c r="A975" s="54"/>
      <c r="C975" s="349"/>
      <c r="D975" s="349"/>
      <c r="E975" s="349"/>
      <c r="I975" s="349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</row>
    <row r="976" spans="1:29" s="32" customFormat="1" ht="11.25" hidden="1">
      <c r="A976" s="54"/>
      <c r="C976" s="349"/>
      <c r="D976" s="349"/>
      <c r="E976" s="349"/>
      <c r="I976" s="349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</row>
    <row r="977" spans="1:29" s="32" customFormat="1" ht="11.25" hidden="1">
      <c r="A977" s="54"/>
      <c r="C977" s="349"/>
      <c r="D977" s="349"/>
      <c r="E977" s="349"/>
      <c r="I977" s="349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</row>
    <row r="978" spans="1:29" s="32" customFormat="1" ht="11.25" hidden="1">
      <c r="A978" s="54"/>
      <c r="C978" s="349"/>
      <c r="D978" s="349"/>
      <c r="E978" s="349"/>
      <c r="I978" s="349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</row>
    <row r="979" spans="1:29" s="32" customFormat="1" ht="11.25" hidden="1">
      <c r="A979" s="54"/>
      <c r="C979" s="349"/>
      <c r="D979" s="349"/>
      <c r="E979" s="349"/>
      <c r="I979" s="349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</row>
    <row r="980" spans="1:29" s="32" customFormat="1" ht="11.25" hidden="1">
      <c r="A980" s="54"/>
      <c r="C980" s="349"/>
      <c r="D980" s="349"/>
      <c r="E980" s="349"/>
      <c r="I980" s="349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</row>
    <row r="981" spans="1:29" s="32" customFormat="1" ht="11.25" hidden="1">
      <c r="A981" s="54"/>
      <c r="C981" s="349"/>
      <c r="D981" s="349"/>
      <c r="E981" s="349"/>
      <c r="I981" s="349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</row>
    <row r="982" spans="1:29" s="32" customFormat="1" ht="11.25" hidden="1">
      <c r="A982" s="54"/>
      <c r="C982" s="349"/>
      <c r="D982" s="349"/>
      <c r="E982" s="349"/>
      <c r="I982" s="349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</row>
    <row r="983" spans="1:29" s="32" customFormat="1" ht="11.25" hidden="1">
      <c r="A983" s="54"/>
      <c r="C983" s="349"/>
      <c r="D983" s="349"/>
      <c r="E983" s="349"/>
      <c r="I983" s="349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</row>
    <row r="984" spans="1:29" s="32" customFormat="1" ht="11.25" hidden="1">
      <c r="A984" s="54"/>
      <c r="C984" s="349"/>
      <c r="D984" s="349"/>
      <c r="E984" s="349"/>
      <c r="I984" s="349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</row>
    <row r="985" spans="1:29" s="32" customFormat="1" ht="11.25" hidden="1">
      <c r="A985" s="54"/>
      <c r="C985" s="349"/>
      <c r="D985" s="349"/>
      <c r="E985" s="349"/>
      <c r="I985" s="349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</row>
    <row r="986" spans="1:29" s="32" customFormat="1" ht="11.25" hidden="1">
      <c r="A986" s="54"/>
      <c r="C986" s="349"/>
      <c r="D986" s="349"/>
      <c r="E986" s="349"/>
      <c r="I986" s="349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</row>
    <row r="987" spans="1:29" s="32" customFormat="1" ht="11.25" hidden="1">
      <c r="A987" s="54"/>
      <c r="C987" s="349"/>
      <c r="D987" s="349"/>
      <c r="E987" s="349"/>
      <c r="I987" s="349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</row>
    <row r="988" spans="1:29" s="32" customFormat="1" ht="11.25" hidden="1">
      <c r="A988" s="54"/>
      <c r="C988" s="349"/>
      <c r="D988" s="349"/>
      <c r="E988" s="349"/>
      <c r="I988" s="349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</row>
    <row r="989" spans="1:29" s="32" customFormat="1" ht="11.25" hidden="1">
      <c r="A989" s="54"/>
      <c r="C989" s="349"/>
      <c r="D989" s="349"/>
      <c r="E989" s="349"/>
      <c r="I989" s="349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</row>
    <row r="990" spans="1:29" s="32" customFormat="1" ht="11.25" hidden="1">
      <c r="A990" s="54"/>
      <c r="C990" s="349"/>
      <c r="D990" s="349"/>
      <c r="E990" s="349"/>
      <c r="I990" s="349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</row>
    <row r="991" spans="1:29" s="32" customFormat="1" ht="11.25" hidden="1">
      <c r="A991" s="54"/>
      <c r="C991" s="349"/>
      <c r="D991" s="349"/>
      <c r="E991" s="349"/>
      <c r="I991" s="349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</row>
    <row r="992" spans="1:29" s="32" customFormat="1" ht="11.25" hidden="1">
      <c r="A992" s="54"/>
      <c r="C992" s="349"/>
      <c r="D992" s="349"/>
      <c r="E992" s="349"/>
      <c r="I992" s="349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</row>
    <row r="993" spans="1:29" s="32" customFormat="1" ht="11.25" hidden="1">
      <c r="A993" s="54"/>
      <c r="C993" s="349"/>
      <c r="D993" s="349"/>
      <c r="E993" s="349"/>
      <c r="I993" s="349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</row>
    <row r="994" spans="1:29" s="32" customFormat="1" ht="11.25" hidden="1">
      <c r="A994" s="54"/>
      <c r="C994" s="349"/>
      <c r="D994" s="349"/>
      <c r="E994" s="349"/>
      <c r="I994" s="349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</row>
    <row r="995" spans="1:29" s="32" customFormat="1" ht="11.25" hidden="1">
      <c r="A995" s="54"/>
      <c r="C995" s="349"/>
      <c r="D995" s="349"/>
      <c r="E995" s="349"/>
      <c r="I995" s="349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</row>
    <row r="996" spans="1:29" s="32" customFormat="1" ht="11.25" hidden="1">
      <c r="A996" s="54"/>
      <c r="C996" s="349"/>
      <c r="D996" s="349"/>
      <c r="E996" s="349"/>
      <c r="I996" s="349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</row>
    <row r="997" spans="1:29" s="32" customFormat="1" ht="11.25" hidden="1">
      <c r="A997" s="54"/>
      <c r="C997" s="349"/>
      <c r="D997" s="349"/>
      <c r="E997" s="349"/>
      <c r="I997" s="349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</row>
    <row r="998" spans="1:29" s="32" customFormat="1" ht="11.25" hidden="1">
      <c r="A998" s="54"/>
      <c r="C998" s="349"/>
      <c r="D998" s="349"/>
      <c r="E998" s="349"/>
      <c r="I998" s="349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</row>
    <row r="999" spans="1:29" s="32" customFormat="1" ht="11.25" hidden="1">
      <c r="A999" s="54"/>
      <c r="C999" s="349"/>
      <c r="D999" s="349"/>
      <c r="E999" s="349"/>
      <c r="I999" s="349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</row>
    <row r="1000" spans="1:29" s="32" customFormat="1" ht="11.25" hidden="1">
      <c r="A1000" s="54"/>
      <c r="C1000" s="349"/>
      <c r="D1000" s="349"/>
      <c r="E1000" s="349"/>
      <c r="I1000" s="349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</row>
    <row r="1001" spans="1:29" s="32" customFormat="1" ht="11.25" hidden="1">
      <c r="A1001" s="54"/>
      <c r="C1001" s="349"/>
      <c r="D1001" s="349"/>
      <c r="E1001" s="349"/>
      <c r="I1001" s="349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</row>
    <row r="1002" spans="1:29" s="32" customFormat="1" ht="11.25" hidden="1">
      <c r="A1002" s="54"/>
      <c r="C1002" s="349"/>
      <c r="D1002" s="349"/>
      <c r="E1002" s="349"/>
      <c r="I1002" s="349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</row>
    <row r="1003" spans="1:29" s="32" customFormat="1" ht="11.25" hidden="1">
      <c r="A1003" s="54"/>
      <c r="C1003" s="349"/>
      <c r="D1003" s="349"/>
      <c r="E1003" s="349"/>
      <c r="I1003" s="349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</row>
    <row r="1004" spans="1:29" s="32" customFormat="1" ht="11.25" hidden="1">
      <c r="A1004" s="54"/>
      <c r="C1004" s="349"/>
      <c r="D1004" s="349"/>
      <c r="E1004" s="349"/>
      <c r="I1004" s="349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</row>
    <row r="1005" spans="1:29" s="32" customFormat="1" ht="11.25" hidden="1">
      <c r="A1005" s="54"/>
      <c r="C1005" s="349"/>
      <c r="D1005" s="349"/>
      <c r="E1005" s="349"/>
      <c r="I1005" s="349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</row>
    <row r="1006" spans="1:29" s="32" customFormat="1" ht="11.25" hidden="1">
      <c r="A1006" s="54"/>
      <c r="C1006" s="349"/>
      <c r="D1006" s="349"/>
      <c r="E1006" s="349"/>
      <c r="I1006" s="349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</row>
    <row r="1007" spans="1:29" s="32" customFormat="1" ht="11.25" hidden="1">
      <c r="A1007" s="54"/>
      <c r="C1007" s="349"/>
      <c r="D1007" s="349"/>
      <c r="E1007" s="349"/>
      <c r="I1007" s="349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</row>
    <row r="1008" spans="1:29" s="32" customFormat="1" ht="11.25" hidden="1">
      <c r="A1008" s="54"/>
      <c r="C1008" s="349"/>
      <c r="D1008" s="349"/>
      <c r="E1008" s="349"/>
      <c r="I1008" s="349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</row>
    <row r="1009" spans="1:29" s="32" customFormat="1" ht="11.25" hidden="1">
      <c r="A1009" s="54"/>
      <c r="C1009" s="349"/>
      <c r="D1009" s="349"/>
      <c r="E1009" s="349"/>
      <c r="I1009" s="349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</row>
    <row r="1010" spans="1:29" s="32" customFormat="1" ht="11.25" hidden="1">
      <c r="A1010" s="54"/>
      <c r="C1010" s="349"/>
      <c r="D1010" s="349"/>
      <c r="E1010" s="349"/>
      <c r="I1010" s="349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</row>
    <row r="1011" spans="1:29" s="32" customFormat="1" ht="11.25" hidden="1">
      <c r="A1011" s="54"/>
      <c r="C1011" s="349"/>
      <c r="D1011" s="349"/>
      <c r="E1011" s="349"/>
      <c r="I1011" s="349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</row>
    <row r="1012" spans="1:29" s="32" customFormat="1" ht="11.25" hidden="1">
      <c r="A1012" s="54"/>
      <c r="C1012" s="349"/>
      <c r="D1012" s="349"/>
      <c r="E1012" s="349"/>
      <c r="I1012" s="349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</row>
    <row r="1013" spans="1:29" s="32" customFormat="1" ht="11.25" hidden="1">
      <c r="A1013" s="54"/>
      <c r="C1013" s="349"/>
      <c r="D1013" s="349"/>
      <c r="E1013" s="349"/>
      <c r="I1013" s="349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</row>
    <row r="1014" spans="1:29" s="32" customFormat="1" ht="11.25" hidden="1">
      <c r="A1014" s="54"/>
      <c r="C1014" s="349"/>
      <c r="D1014" s="349"/>
      <c r="E1014" s="349"/>
      <c r="I1014" s="349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</row>
    <row r="1015" spans="1:29" s="32" customFormat="1" ht="11.25" hidden="1">
      <c r="A1015" s="54"/>
      <c r="C1015" s="349"/>
      <c r="D1015" s="349"/>
      <c r="E1015" s="349"/>
      <c r="I1015" s="349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</row>
    <row r="1016" spans="1:29" s="32" customFormat="1" ht="11.25" hidden="1">
      <c r="A1016" s="54"/>
      <c r="C1016" s="349"/>
      <c r="D1016" s="349"/>
      <c r="E1016" s="349"/>
      <c r="I1016" s="349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</row>
    <row r="1017" spans="1:29" s="32" customFormat="1" ht="11.25" hidden="1">
      <c r="A1017" s="54"/>
      <c r="C1017" s="349"/>
      <c r="D1017" s="349"/>
      <c r="E1017" s="349"/>
      <c r="I1017" s="349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</row>
    <row r="1018" spans="1:29" s="32" customFormat="1" ht="11.25" hidden="1">
      <c r="A1018" s="54"/>
      <c r="C1018" s="349"/>
      <c r="D1018" s="349"/>
      <c r="E1018" s="349"/>
      <c r="I1018" s="349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</row>
    <row r="1019" spans="1:29" s="32" customFormat="1" ht="11.25" hidden="1">
      <c r="A1019" s="54"/>
      <c r="C1019" s="349"/>
      <c r="D1019" s="349"/>
      <c r="E1019" s="349"/>
      <c r="I1019" s="349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</row>
    <row r="1020" spans="1:29" s="32" customFormat="1" ht="11.25" hidden="1">
      <c r="A1020" s="54"/>
      <c r="C1020" s="349"/>
      <c r="D1020" s="349"/>
      <c r="E1020" s="349"/>
      <c r="I1020" s="349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</row>
    <row r="1021" spans="1:29" s="32" customFormat="1" ht="11.25" hidden="1">
      <c r="A1021" s="54"/>
      <c r="C1021" s="349"/>
      <c r="D1021" s="349"/>
      <c r="E1021" s="349"/>
      <c r="I1021" s="349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</row>
    <row r="1022" spans="1:29" s="32" customFormat="1" ht="11.25" hidden="1">
      <c r="A1022" s="54"/>
      <c r="C1022" s="349"/>
      <c r="D1022" s="349"/>
      <c r="E1022" s="349"/>
      <c r="I1022" s="349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</row>
    <row r="1023" spans="1:29" s="32" customFormat="1" ht="11.25" hidden="1">
      <c r="A1023" s="54"/>
      <c r="C1023" s="349"/>
      <c r="D1023" s="349"/>
      <c r="E1023" s="349"/>
      <c r="I1023" s="349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</row>
    <row r="1024" spans="1:29" s="32" customFormat="1" ht="11.25" hidden="1">
      <c r="A1024" s="54"/>
      <c r="C1024" s="349"/>
      <c r="D1024" s="349"/>
      <c r="E1024" s="349"/>
      <c r="I1024" s="349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</row>
    <row r="1025" spans="1:29" s="32" customFormat="1" ht="11.25" hidden="1">
      <c r="A1025" s="54"/>
      <c r="C1025" s="349"/>
      <c r="D1025" s="349"/>
      <c r="E1025" s="349"/>
      <c r="I1025" s="349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</row>
    <row r="1026" spans="1:29" s="32" customFormat="1" ht="11.25" hidden="1">
      <c r="A1026" s="54"/>
      <c r="C1026" s="349"/>
      <c r="D1026" s="349"/>
      <c r="E1026" s="349"/>
      <c r="I1026" s="349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</row>
    <row r="1027" spans="1:29" s="32" customFormat="1" ht="11.25" hidden="1">
      <c r="A1027" s="54"/>
      <c r="C1027" s="349"/>
      <c r="D1027" s="349"/>
      <c r="E1027" s="349"/>
      <c r="I1027" s="349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</row>
    <row r="1028" spans="1:29" s="32" customFormat="1" ht="11.25" hidden="1">
      <c r="A1028" s="54"/>
      <c r="C1028" s="349"/>
      <c r="D1028" s="349"/>
      <c r="E1028" s="349"/>
      <c r="I1028" s="349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</row>
    <row r="1029" spans="1:29" s="32" customFormat="1" ht="11.25" hidden="1">
      <c r="A1029" s="54"/>
      <c r="C1029" s="349"/>
      <c r="D1029" s="349"/>
      <c r="E1029" s="349"/>
      <c r="I1029" s="349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</row>
    <row r="1030" spans="1:29" s="32" customFormat="1" ht="11.25" hidden="1">
      <c r="A1030" s="54"/>
      <c r="C1030" s="349"/>
      <c r="D1030" s="349"/>
      <c r="E1030" s="349"/>
      <c r="I1030" s="349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</row>
    <row r="1031" spans="1:29" s="32" customFormat="1" ht="11.25" hidden="1">
      <c r="A1031" s="54"/>
      <c r="C1031" s="349"/>
      <c r="D1031" s="349"/>
      <c r="E1031" s="349"/>
      <c r="I1031" s="349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</row>
    <row r="1032" spans="1:29" s="32" customFormat="1" ht="11.25" hidden="1">
      <c r="A1032" s="54"/>
      <c r="C1032" s="349"/>
      <c r="D1032" s="349"/>
      <c r="E1032" s="349"/>
      <c r="I1032" s="349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</row>
    <row r="1033" spans="1:29" s="32" customFormat="1" ht="11.25" hidden="1">
      <c r="A1033" s="54"/>
      <c r="C1033" s="349"/>
      <c r="D1033" s="349"/>
      <c r="E1033" s="349"/>
      <c r="I1033" s="349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</row>
    <row r="1034" spans="1:29" s="32" customFormat="1" ht="11.25" hidden="1">
      <c r="A1034" s="54"/>
      <c r="C1034" s="349"/>
      <c r="D1034" s="349"/>
      <c r="E1034" s="349"/>
      <c r="I1034" s="349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</row>
    <row r="1035" spans="1:29" s="32" customFormat="1" ht="11.25" hidden="1">
      <c r="A1035" s="54"/>
      <c r="C1035" s="349"/>
      <c r="D1035" s="349"/>
      <c r="E1035" s="349"/>
      <c r="I1035" s="349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</row>
    <row r="1036" spans="1:29" s="32" customFormat="1" ht="11.25" hidden="1">
      <c r="A1036" s="54"/>
      <c r="C1036" s="349"/>
      <c r="D1036" s="349"/>
      <c r="E1036" s="349"/>
      <c r="I1036" s="349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</row>
    <row r="1037" spans="1:29" s="32" customFormat="1" ht="11.25" hidden="1">
      <c r="A1037" s="54"/>
      <c r="C1037" s="349"/>
      <c r="D1037" s="349"/>
      <c r="E1037" s="349"/>
      <c r="I1037" s="349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</row>
    <row r="1038" spans="1:29" s="32" customFormat="1" ht="11.25" hidden="1">
      <c r="A1038" s="54"/>
      <c r="C1038" s="349"/>
      <c r="D1038" s="349"/>
      <c r="E1038" s="349"/>
      <c r="I1038" s="349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</row>
    <row r="1039" spans="1:29" s="32" customFormat="1" ht="11.25" hidden="1">
      <c r="A1039" s="54"/>
      <c r="C1039" s="349"/>
      <c r="D1039" s="349"/>
      <c r="E1039" s="349"/>
      <c r="I1039" s="349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</row>
    <row r="1040" spans="1:29" s="32" customFormat="1" ht="11.25" hidden="1">
      <c r="A1040" s="54"/>
      <c r="C1040" s="349"/>
      <c r="D1040" s="349"/>
      <c r="E1040" s="349"/>
      <c r="I1040" s="349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</row>
    <row r="1041" spans="1:29" s="32" customFormat="1" ht="11.25" hidden="1">
      <c r="A1041" s="54"/>
      <c r="C1041" s="349"/>
      <c r="D1041" s="349"/>
      <c r="E1041" s="349"/>
      <c r="I1041" s="349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</row>
    <row r="1042" spans="1:29" s="32" customFormat="1" ht="11.25" hidden="1">
      <c r="A1042" s="54"/>
      <c r="C1042" s="349"/>
      <c r="D1042" s="349"/>
      <c r="E1042" s="349"/>
      <c r="I1042" s="349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</row>
    <row r="1043" spans="1:29" s="32" customFormat="1" ht="11.25" hidden="1">
      <c r="A1043" s="54"/>
      <c r="C1043" s="349"/>
      <c r="D1043" s="349"/>
      <c r="E1043" s="349"/>
      <c r="I1043" s="349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</row>
    <row r="1044" spans="1:29" s="32" customFormat="1" ht="11.25" hidden="1">
      <c r="A1044" s="54"/>
      <c r="C1044" s="349"/>
      <c r="D1044" s="349"/>
      <c r="E1044" s="349"/>
      <c r="I1044" s="349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</row>
    <row r="1045" spans="1:29" s="32" customFormat="1" ht="11.25" hidden="1">
      <c r="A1045" s="54"/>
      <c r="C1045" s="349"/>
      <c r="D1045" s="349"/>
      <c r="E1045" s="349"/>
      <c r="I1045" s="349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</row>
    <row r="1046" spans="1:29" s="32" customFormat="1" ht="11.25" hidden="1">
      <c r="A1046" s="54"/>
      <c r="C1046" s="349"/>
      <c r="D1046" s="349"/>
      <c r="E1046" s="349"/>
      <c r="I1046" s="349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</row>
    <row r="1047" spans="1:29" s="32" customFormat="1" ht="11.25" hidden="1">
      <c r="A1047" s="54"/>
      <c r="C1047" s="349"/>
      <c r="D1047" s="349"/>
      <c r="E1047" s="349"/>
      <c r="I1047" s="349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</row>
    <row r="1048" spans="1:29" s="32" customFormat="1" ht="11.25" hidden="1">
      <c r="A1048" s="54"/>
      <c r="C1048" s="349"/>
      <c r="D1048" s="349"/>
      <c r="E1048" s="349"/>
      <c r="I1048" s="349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</row>
    <row r="1049" spans="1:29" s="32" customFormat="1" ht="11.25" hidden="1">
      <c r="A1049" s="54"/>
      <c r="C1049" s="349"/>
      <c r="D1049" s="349"/>
      <c r="E1049" s="349"/>
      <c r="I1049" s="349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</row>
    <row r="1050" spans="1:29" s="32" customFormat="1" ht="11.25" hidden="1">
      <c r="A1050" s="54"/>
      <c r="C1050" s="349"/>
      <c r="D1050" s="349"/>
      <c r="E1050" s="349"/>
      <c r="I1050" s="349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</row>
    <row r="1051" spans="1:29" s="32" customFormat="1" ht="11.25" hidden="1">
      <c r="A1051" s="54"/>
      <c r="C1051" s="349"/>
      <c r="D1051" s="349"/>
      <c r="E1051" s="349"/>
      <c r="I1051" s="349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</row>
    <row r="1052" spans="1:29" s="32" customFormat="1" ht="11.25" hidden="1">
      <c r="A1052" s="54"/>
      <c r="C1052" s="349"/>
      <c r="D1052" s="349"/>
      <c r="E1052" s="349"/>
      <c r="I1052" s="349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</row>
    <row r="1053" spans="1:29" s="32" customFormat="1" ht="11.25" hidden="1">
      <c r="A1053" s="54"/>
      <c r="C1053" s="349"/>
      <c r="D1053" s="349"/>
      <c r="E1053" s="349"/>
      <c r="I1053" s="349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</row>
    <row r="1054" spans="1:29" s="32" customFormat="1" ht="11.25" hidden="1">
      <c r="A1054" s="54"/>
      <c r="C1054" s="349"/>
      <c r="D1054" s="349"/>
      <c r="E1054" s="349"/>
      <c r="I1054" s="349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</row>
    <row r="1055" spans="1:29" s="32" customFormat="1" ht="11.25" hidden="1">
      <c r="A1055" s="54"/>
      <c r="C1055" s="349"/>
      <c r="D1055" s="349"/>
      <c r="E1055" s="349"/>
      <c r="I1055" s="349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54"/>
      <c r="AA1055" s="54"/>
      <c r="AB1055" s="54"/>
      <c r="AC1055" s="54"/>
    </row>
    <row r="1056" spans="1:29" s="32" customFormat="1" ht="11.25" hidden="1">
      <c r="A1056" s="54"/>
      <c r="C1056" s="349"/>
      <c r="D1056" s="349"/>
      <c r="E1056" s="349"/>
      <c r="I1056" s="349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</row>
    <row r="1057" spans="1:29" s="32" customFormat="1" ht="11.25" hidden="1">
      <c r="A1057" s="54"/>
      <c r="C1057" s="349"/>
      <c r="D1057" s="349"/>
      <c r="E1057" s="349"/>
      <c r="I1057" s="349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</row>
    <row r="1058" spans="1:29" s="32" customFormat="1" ht="11.25" hidden="1">
      <c r="A1058" s="54"/>
      <c r="C1058" s="349"/>
      <c r="D1058" s="349"/>
      <c r="E1058" s="349"/>
      <c r="I1058" s="349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</row>
    <row r="1059" spans="1:29" s="32" customFormat="1" ht="11.25" hidden="1">
      <c r="A1059" s="54"/>
      <c r="C1059" s="349"/>
      <c r="D1059" s="349"/>
      <c r="E1059" s="349"/>
      <c r="I1059" s="349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</row>
    <row r="1060" spans="1:29" s="32" customFormat="1" ht="11.25" hidden="1">
      <c r="A1060" s="54"/>
      <c r="C1060" s="349"/>
      <c r="D1060" s="349"/>
      <c r="E1060" s="349"/>
      <c r="I1060" s="349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</row>
    <row r="1061" spans="1:29" s="32" customFormat="1" ht="11.25" hidden="1">
      <c r="A1061" s="54"/>
      <c r="C1061" s="349"/>
      <c r="D1061" s="349"/>
      <c r="E1061" s="349"/>
      <c r="I1061" s="349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</row>
    <row r="1062" spans="1:29" s="32" customFormat="1" ht="11.25" hidden="1">
      <c r="A1062" s="54"/>
      <c r="C1062" s="349"/>
      <c r="D1062" s="349"/>
      <c r="E1062" s="349"/>
      <c r="I1062" s="349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</row>
    <row r="1063" spans="1:29" s="32" customFormat="1" ht="11.25" hidden="1">
      <c r="A1063" s="54"/>
      <c r="C1063" s="349"/>
      <c r="D1063" s="349"/>
      <c r="E1063" s="349"/>
      <c r="I1063" s="349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</row>
    <row r="1064" spans="1:29" s="32" customFormat="1" ht="11.25" hidden="1">
      <c r="A1064" s="54"/>
      <c r="C1064" s="349"/>
      <c r="D1064" s="349"/>
      <c r="E1064" s="349"/>
      <c r="I1064" s="349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</row>
    <row r="1065" spans="1:29" s="32" customFormat="1" ht="11.25" hidden="1">
      <c r="A1065" s="54"/>
      <c r="C1065" s="349"/>
      <c r="D1065" s="349"/>
      <c r="E1065" s="349"/>
      <c r="I1065" s="349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</row>
    <row r="1066" spans="1:29" s="32" customFormat="1" ht="11.25" hidden="1">
      <c r="A1066" s="54"/>
      <c r="C1066" s="349"/>
      <c r="D1066" s="349"/>
      <c r="E1066" s="349"/>
      <c r="I1066" s="349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</row>
    <row r="1067" spans="1:29" s="32" customFormat="1" ht="11.25" hidden="1">
      <c r="A1067" s="54"/>
      <c r="C1067" s="349"/>
      <c r="D1067" s="349"/>
      <c r="E1067" s="349"/>
      <c r="I1067" s="349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</row>
    <row r="1068" spans="1:29" s="32" customFormat="1" ht="11.25" hidden="1">
      <c r="A1068" s="54"/>
      <c r="C1068" s="349"/>
      <c r="D1068" s="349"/>
      <c r="E1068" s="349"/>
      <c r="I1068" s="349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</row>
    <row r="1069" spans="1:29" s="32" customFormat="1" ht="11.25" hidden="1">
      <c r="A1069" s="54"/>
      <c r="C1069" s="349"/>
      <c r="D1069" s="349"/>
      <c r="E1069" s="349"/>
      <c r="I1069" s="349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</row>
    <row r="1070" spans="1:29" s="32" customFormat="1" ht="11.25" hidden="1">
      <c r="A1070" s="54"/>
      <c r="C1070" s="349"/>
      <c r="D1070" s="349"/>
      <c r="E1070" s="349"/>
      <c r="I1070" s="349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</row>
    <row r="1071" spans="1:29" s="32" customFormat="1" ht="11.25" hidden="1">
      <c r="A1071" s="54"/>
      <c r="C1071" s="349"/>
      <c r="D1071" s="349"/>
      <c r="E1071" s="349"/>
      <c r="I1071" s="349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</row>
    <row r="1072" spans="1:29" s="32" customFormat="1" ht="11.25" hidden="1">
      <c r="A1072" s="54"/>
      <c r="C1072" s="349"/>
      <c r="D1072" s="349"/>
      <c r="E1072" s="349"/>
      <c r="I1072" s="349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</row>
    <row r="1073" spans="1:29" s="32" customFormat="1" ht="11.25" hidden="1">
      <c r="A1073" s="54"/>
      <c r="C1073" s="349"/>
      <c r="D1073" s="349"/>
      <c r="E1073" s="349"/>
      <c r="I1073" s="349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</row>
    <row r="1074" spans="1:29" s="32" customFormat="1" ht="11.25" hidden="1">
      <c r="A1074" s="54"/>
      <c r="C1074" s="349"/>
      <c r="D1074" s="349"/>
      <c r="E1074" s="349"/>
      <c r="I1074" s="349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</row>
    <row r="1075" spans="1:29" s="32" customFormat="1" ht="11.25" hidden="1">
      <c r="A1075" s="54"/>
      <c r="C1075" s="349"/>
      <c r="D1075" s="349"/>
      <c r="E1075" s="349"/>
      <c r="I1075" s="349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</row>
    <row r="1076" spans="1:29" s="32" customFormat="1" ht="11.25" hidden="1">
      <c r="A1076" s="54"/>
      <c r="C1076" s="349"/>
      <c r="D1076" s="349"/>
      <c r="E1076" s="349"/>
      <c r="I1076" s="349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</row>
    <row r="1077" spans="1:29" s="32" customFormat="1" ht="11.25" hidden="1">
      <c r="A1077" s="54"/>
      <c r="C1077" s="349"/>
      <c r="D1077" s="349"/>
      <c r="E1077" s="349"/>
      <c r="I1077" s="349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</row>
    <row r="1078" spans="1:29" s="32" customFormat="1" ht="11.25" hidden="1">
      <c r="A1078" s="54"/>
      <c r="C1078" s="349"/>
      <c r="D1078" s="349"/>
      <c r="E1078" s="349"/>
      <c r="I1078" s="349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</row>
    <row r="1079" spans="1:29" s="32" customFormat="1" ht="11.25" hidden="1">
      <c r="A1079" s="54"/>
      <c r="C1079" s="349"/>
      <c r="D1079" s="349"/>
      <c r="E1079" s="349"/>
      <c r="I1079" s="349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</row>
    <row r="1080" spans="1:29" s="32" customFormat="1" ht="11.25" hidden="1">
      <c r="A1080" s="54"/>
      <c r="C1080" s="349"/>
      <c r="D1080" s="349"/>
      <c r="E1080" s="349"/>
      <c r="I1080" s="349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</row>
    <row r="1081" spans="1:29" s="32" customFormat="1" ht="11.25" hidden="1">
      <c r="A1081" s="54"/>
      <c r="C1081" s="349"/>
      <c r="D1081" s="349"/>
      <c r="E1081" s="349"/>
      <c r="I1081" s="349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</row>
    <row r="1082" spans="1:29" s="32" customFormat="1" ht="11.25" hidden="1">
      <c r="A1082" s="54"/>
      <c r="C1082" s="349"/>
      <c r="D1082" s="349"/>
      <c r="E1082" s="349"/>
      <c r="I1082" s="349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</row>
    <row r="1083" spans="1:29" s="32" customFormat="1" ht="11.25" hidden="1">
      <c r="A1083" s="54"/>
      <c r="C1083" s="349"/>
      <c r="D1083" s="349"/>
      <c r="E1083" s="349"/>
      <c r="I1083" s="349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</row>
    <row r="1084" spans="1:29" s="32" customFormat="1" ht="11.25" hidden="1">
      <c r="A1084" s="54"/>
      <c r="C1084" s="349"/>
      <c r="D1084" s="349"/>
      <c r="E1084" s="349"/>
      <c r="I1084" s="349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</row>
    <row r="1085" spans="1:29" s="32" customFormat="1" ht="11.25" hidden="1">
      <c r="A1085" s="54"/>
      <c r="C1085" s="349"/>
      <c r="D1085" s="349"/>
      <c r="E1085" s="349"/>
      <c r="I1085" s="349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</row>
    <row r="1086" spans="1:29" s="32" customFormat="1" ht="11.25" hidden="1">
      <c r="A1086" s="54"/>
      <c r="C1086" s="349"/>
      <c r="D1086" s="349"/>
      <c r="E1086" s="349"/>
      <c r="I1086" s="349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</row>
    <row r="1087" spans="1:29" s="32" customFormat="1" ht="11.25" hidden="1">
      <c r="A1087" s="54"/>
      <c r="C1087" s="349"/>
      <c r="D1087" s="349"/>
      <c r="E1087" s="349"/>
      <c r="I1087" s="349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</row>
    <row r="1088" spans="1:29" s="32" customFormat="1" ht="11.25" hidden="1">
      <c r="A1088" s="54"/>
      <c r="C1088" s="349"/>
      <c r="D1088" s="349"/>
      <c r="E1088" s="349"/>
      <c r="I1088" s="349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</row>
    <row r="1089" spans="1:29" s="32" customFormat="1" ht="11.25" hidden="1">
      <c r="A1089" s="54"/>
      <c r="C1089" s="349"/>
      <c r="D1089" s="349"/>
      <c r="E1089" s="349"/>
      <c r="I1089" s="349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</row>
    <row r="1090" spans="1:29" s="32" customFormat="1" ht="11.25" hidden="1">
      <c r="A1090" s="54"/>
      <c r="C1090" s="349"/>
      <c r="D1090" s="349"/>
      <c r="E1090" s="349"/>
      <c r="I1090" s="349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</row>
    <row r="1091" spans="1:29" s="32" customFormat="1" ht="11.25" hidden="1">
      <c r="A1091" s="54"/>
      <c r="C1091" s="349"/>
      <c r="D1091" s="349"/>
      <c r="E1091" s="349"/>
      <c r="I1091" s="349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</row>
    <row r="1092" spans="1:29" s="32" customFormat="1" ht="11.25" hidden="1">
      <c r="A1092" s="54"/>
      <c r="C1092" s="349"/>
      <c r="D1092" s="349"/>
      <c r="E1092" s="349"/>
      <c r="I1092" s="349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</row>
    <row r="1093" spans="1:29" s="32" customFormat="1" ht="11.25" hidden="1">
      <c r="A1093" s="54"/>
      <c r="C1093" s="349"/>
      <c r="D1093" s="349"/>
      <c r="E1093" s="349"/>
      <c r="I1093" s="349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</row>
    <row r="1094" spans="1:29" s="32" customFormat="1" ht="11.25" hidden="1">
      <c r="A1094" s="54"/>
      <c r="C1094" s="349"/>
      <c r="D1094" s="349"/>
      <c r="E1094" s="349"/>
      <c r="I1094" s="349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</row>
    <row r="1095" spans="1:29" s="32" customFormat="1" ht="11.25" hidden="1">
      <c r="A1095" s="54"/>
      <c r="C1095" s="349"/>
      <c r="D1095" s="349"/>
      <c r="E1095" s="349"/>
      <c r="I1095" s="349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</row>
    <row r="1096" spans="1:29" s="32" customFormat="1" ht="11.25" hidden="1">
      <c r="A1096" s="54"/>
      <c r="C1096" s="349"/>
      <c r="D1096" s="349"/>
      <c r="E1096" s="349"/>
      <c r="I1096" s="349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</row>
    <row r="1097" spans="1:29" s="32" customFormat="1" ht="11.25" hidden="1">
      <c r="A1097" s="54"/>
      <c r="C1097" s="349"/>
      <c r="D1097" s="349"/>
      <c r="E1097" s="349"/>
      <c r="I1097" s="349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</row>
    <row r="1098" spans="1:29" s="32" customFormat="1" ht="11.25" hidden="1">
      <c r="A1098" s="54"/>
      <c r="C1098" s="349"/>
      <c r="D1098" s="349"/>
      <c r="E1098" s="349"/>
      <c r="I1098" s="349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</row>
    <row r="1099" spans="1:29" s="32" customFormat="1" ht="11.25" hidden="1">
      <c r="A1099" s="54"/>
      <c r="C1099" s="349"/>
      <c r="D1099" s="349"/>
      <c r="E1099" s="349"/>
      <c r="I1099" s="349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</row>
    <row r="1100" spans="1:29" s="32" customFormat="1" ht="11.25" hidden="1">
      <c r="A1100" s="54"/>
      <c r="C1100" s="349"/>
      <c r="D1100" s="349"/>
      <c r="E1100" s="349"/>
      <c r="I1100" s="349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</row>
    <row r="1101" spans="1:29" s="32" customFormat="1" ht="11.25" hidden="1">
      <c r="A1101" s="54"/>
      <c r="C1101" s="349"/>
      <c r="D1101" s="349"/>
      <c r="E1101" s="349"/>
      <c r="I1101" s="349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</row>
    <row r="1102" spans="1:29" s="32" customFormat="1" ht="11.25" hidden="1">
      <c r="A1102" s="54"/>
      <c r="C1102" s="349"/>
      <c r="D1102" s="349"/>
      <c r="E1102" s="349"/>
      <c r="I1102" s="349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</row>
    <row r="1103" spans="1:29" s="32" customFormat="1" ht="11.25" hidden="1">
      <c r="A1103" s="54"/>
      <c r="C1103" s="349"/>
      <c r="D1103" s="349"/>
      <c r="E1103" s="349"/>
      <c r="I1103" s="349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</row>
    <row r="1104" spans="1:29" s="32" customFormat="1" ht="11.25" hidden="1">
      <c r="A1104" s="54"/>
      <c r="C1104" s="349"/>
      <c r="D1104" s="349"/>
      <c r="E1104" s="349"/>
      <c r="I1104" s="349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</row>
    <row r="1105" spans="1:29" s="32" customFormat="1" ht="11.25" hidden="1">
      <c r="A1105" s="54"/>
      <c r="C1105" s="349"/>
      <c r="D1105" s="349"/>
      <c r="E1105" s="349"/>
      <c r="I1105" s="349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</row>
    <row r="1106" spans="1:29" s="32" customFormat="1" ht="11.25" hidden="1">
      <c r="A1106" s="54"/>
      <c r="C1106" s="349"/>
      <c r="D1106" s="349"/>
      <c r="E1106" s="349"/>
      <c r="I1106" s="349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</row>
    <row r="1107" spans="1:29" s="32" customFormat="1" ht="11.25" hidden="1">
      <c r="A1107" s="54"/>
      <c r="C1107" s="349"/>
      <c r="D1107" s="349"/>
      <c r="E1107" s="349"/>
      <c r="I1107" s="349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</row>
    <row r="1108" spans="1:29" s="32" customFormat="1" ht="11.25" hidden="1">
      <c r="A1108" s="54"/>
      <c r="C1108" s="349"/>
      <c r="D1108" s="349"/>
      <c r="E1108" s="349"/>
      <c r="I1108" s="349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</row>
    <row r="1109" spans="1:29" s="32" customFormat="1" ht="11.25" hidden="1">
      <c r="A1109" s="54"/>
      <c r="C1109" s="349"/>
      <c r="D1109" s="349"/>
      <c r="E1109" s="349"/>
      <c r="I1109" s="349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</row>
    <row r="1110" spans="1:29" s="32" customFormat="1" ht="11.25" hidden="1">
      <c r="A1110" s="54"/>
      <c r="C1110" s="349"/>
      <c r="D1110" s="349"/>
      <c r="E1110" s="349"/>
      <c r="I1110" s="349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</row>
    <row r="1111" spans="1:29" s="32" customFormat="1" ht="11.25" hidden="1">
      <c r="A1111" s="54"/>
      <c r="C1111" s="349"/>
      <c r="D1111" s="349"/>
      <c r="E1111" s="349"/>
      <c r="I1111" s="349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</row>
    <row r="1112" spans="1:29" s="32" customFormat="1" ht="11.25" hidden="1">
      <c r="A1112" s="54"/>
      <c r="C1112" s="349"/>
      <c r="D1112" s="349"/>
      <c r="E1112" s="349"/>
      <c r="I1112" s="349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</row>
    <row r="1113" spans="1:29" s="32" customFormat="1" ht="11.25" hidden="1">
      <c r="A1113" s="54"/>
      <c r="C1113" s="349"/>
      <c r="D1113" s="349"/>
      <c r="E1113" s="349"/>
      <c r="I1113" s="349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</row>
    <row r="1114" spans="1:29" s="32" customFormat="1" ht="11.25" hidden="1">
      <c r="A1114" s="54"/>
      <c r="C1114" s="349"/>
      <c r="D1114" s="349"/>
      <c r="E1114" s="349"/>
      <c r="I1114" s="349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</row>
    <row r="1115" spans="1:29" s="32" customFormat="1" ht="11.25" hidden="1">
      <c r="A1115" s="54"/>
      <c r="C1115" s="349"/>
      <c r="D1115" s="349"/>
      <c r="E1115" s="349"/>
      <c r="I1115" s="349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</row>
    <row r="1116" spans="1:29" s="32" customFormat="1" ht="11.25" hidden="1">
      <c r="A1116" s="54"/>
      <c r="C1116" s="349"/>
      <c r="D1116" s="349"/>
      <c r="E1116" s="349"/>
      <c r="I1116" s="349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</row>
    <row r="1117" spans="1:29" s="32" customFormat="1" ht="11.25" hidden="1">
      <c r="A1117" s="54"/>
      <c r="C1117" s="349"/>
      <c r="D1117" s="349"/>
      <c r="E1117" s="349"/>
      <c r="I1117" s="349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</row>
    <row r="1118" spans="1:29" s="32" customFormat="1" ht="11.25" hidden="1">
      <c r="A1118" s="54"/>
      <c r="C1118" s="349"/>
      <c r="D1118" s="349"/>
      <c r="E1118" s="349"/>
      <c r="I1118" s="349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</row>
    <row r="1119" spans="1:29" s="32" customFormat="1" ht="11.25" hidden="1">
      <c r="A1119" s="54"/>
      <c r="C1119" s="349"/>
      <c r="D1119" s="349"/>
      <c r="E1119" s="349"/>
      <c r="I1119" s="349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</row>
    <row r="1120" spans="1:29" s="32" customFormat="1" ht="11.25" hidden="1">
      <c r="A1120" s="54"/>
      <c r="C1120" s="349"/>
      <c r="D1120" s="349"/>
      <c r="E1120" s="349"/>
      <c r="I1120" s="349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</row>
    <row r="1121" spans="1:29" s="32" customFormat="1" ht="11.25" hidden="1">
      <c r="A1121" s="54"/>
      <c r="C1121" s="349"/>
      <c r="D1121" s="349"/>
      <c r="E1121" s="349"/>
      <c r="I1121" s="349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</row>
    <row r="1122" spans="1:29" s="32" customFormat="1" ht="11.25" hidden="1">
      <c r="A1122" s="54"/>
      <c r="C1122" s="349"/>
      <c r="D1122" s="349"/>
      <c r="E1122" s="349"/>
      <c r="I1122" s="349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</row>
    <row r="1123" spans="1:29" s="32" customFormat="1" ht="11.25" hidden="1">
      <c r="A1123" s="54"/>
      <c r="C1123" s="349"/>
      <c r="D1123" s="349"/>
      <c r="E1123" s="349"/>
      <c r="I1123" s="349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54"/>
      <c r="AA1123" s="54"/>
      <c r="AB1123" s="54"/>
      <c r="AC1123" s="54"/>
    </row>
    <row r="1124" spans="1:29" s="32" customFormat="1" ht="11.25" hidden="1">
      <c r="A1124" s="54"/>
      <c r="C1124" s="349"/>
      <c r="D1124" s="349"/>
      <c r="E1124" s="349"/>
      <c r="I1124" s="349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</row>
    <row r="1125" spans="1:29" s="32" customFormat="1" ht="11.25" hidden="1">
      <c r="A1125" s="54"/>
      <c r="C1125" s="349"/>
      <c r="D1125" s="349"/>
      <c r="E1125" s="349"/>
      <c r="I1125" s="349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</row>
    <row r="1126" spans="1:29" s="32" customFormat="1" ht="11.25" hidden="1">
      <c r="A1126" s="54"/>
      <c r="C1126" s="349"/>
      <c r="D1126" s="349"/>
      <c r="E1126" s="349"/>
      <c r="I1126" s="349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</row>
    <row r="1127" spans="1:29" s="32" customFormat="1" ht="11.25" hidden="1">
      <c r="A1127" s="54"/>
      <c r="C1127" s="349"/>
      <c r="D1127" s="349"/>
      <c r="E1127" s="349"/>
      <c r="I1127" s="349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</row>
    <row r="1128" spans="1:29" s="32" customFormat="1" ht="11.25" hidden="1">
      <c r="A1128" s="54"/>
      <c r="C1128" s="349"/>
      <c r="D1128" s="349"/>
      <c r="E1128" s="349"/>
      <c r="I1128" s="349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</row>
    <row r="1129" spans="1:29" s="32" customFormat="1" ht="11.25" hidden="1">
      <c r="A1129" s="54"/>
      <c r="C1129" s="349"/>
      <c r="D1129" s="349"/>
      <c r="E1129" s="349"/>
      <c r="I1129" s="349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</row>
    <row r="1130" spans="1:29" s="32" customFormat="1" ht="11.25" hidden="1">
      <c r="A1130" s="54"/>
      <c r="C1130" s="349"/>
      <c r="D1130" s="349"/>
      <c r="E1130" s="349"/>
      <c r="I1130" s="349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</row>
    <row r="1131" spans="1:29" s="32" customFormat="1" ht="11.25" hidden="1">
      <c r="A1131" s="54"/>
      <c r="C1131" s="349"/>
      <c r="D1131" s="349"/>
      <c r="E1131" s="349"/>
      <c r="I1131" s="349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</row>
    <row r="1132" spans="1:29" s="32" customFormat="1" ht="11.25" hidden="1">
      <c r="A1132" s="54"/>
      <c r="C1132" s="349"/>
      <c r="D1132" s="349"/>
      <c r="E1132" s="349"/>
      <c r="I1132" s="349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</row>
    <row r="1133" spans="1:29" s="32" customFormat="1" ht="11.25" hidden="1">
      <c r="A1133" s="54"/>
      <c r="C1133" s="349"/>
      <c r="D1133" s="349"/>
      <c r="E1133" s="349"/>
      <c r="I1133" s="349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</row>
    <row r="1134" spans="1:29" s="32" customFormat="1" ht="11.25" hidden="1">
      <c r="A1134" s="54"/>
      <c r="C1134" s="349"/>
      <c r="D1134" s="349"/>
      <c r="E1134" s="349"/>
      <c r="I1134" s="349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</row>
    <row r="1135" spans="1:29" s="32" customFormat="1" ht="11.25" hidden="1">
      <c r="A1135" s="54"/>
      <c r="C1135" s="349"/>
      <c r="D1135" s="349"/>
      <c r="E1135" s="349"/>
      <c r="I1135" s="349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</row>
    <row r="1136" spans="1:29" s="32" customFormat="1" ht="11.25" hidden="1">
      <c r="A1136" s="54"/>
      <c r="C1136" s="349"/>
      <c r="D1136" s="349"/>
      <c r="E1136" s="349"/>
      <c r="I1136" s="349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</row>
    <row r="1137" spans="1:29" s="32" customFormat="1" ht="11.25" hidden="1">
      <c r="A1137" s="54"/>
      <c r="C1137" s="349"/>
      <c r="D1137" s="349"/>
      <c r="E1137" s="349"/>
      <c r="I1137" s="349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</row>
    <row r="1138" spans="1:29" s="32" customFormat="1" ht="11.25" hidden="1">
      <c r="A1138" s="54"/>
      <c r="C1138" s="349"/>
      <c r="D1138" s="349"/>
      <c r="E1138" s="349"/>
      <c r="I1138" s="349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</row>
    <row r="1139" spans="1:29" s="32" customFormat="1" ht="11.25" hidden="1">
      <c r="A1139" s="54"/>
      <c r="C1139" s="349"/>
      <c r="D1139" s="349"/>
      <c r="E1139" s="349"/>
      <c r="I1139" s="349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</row>
    <row r="1140" spans="1:29" s="32" customFormat="1" ht="11.25" hidden="1">
      <c r="A1140" s="54"/>
      <c r="C1140" s="349"/>
      <c r="D1140" s="349"/>
      <c r="E1140" s="349"/>
      <c r="I1140" s="349"/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</row>
    <row r="1141" spans="1:29" s="32" customFormat="1" ht="11.25" hidden="1">
      <c r="A1141" s="54"/>
      <c r="C1141" s="349"/>
      <c r="D1141" s="349"/>
      <c r="E1141" s="349"/>
      <c r="I1141" s="349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</row>
    <row r="1142" spans="1:29" s="32" customFormat="1" ht="11.25" hidden="1">
      <c r="A1142" s="54"/>
      <c r="C1142" s="349"/>
      <c r="D1142" s="349"/>
      <c r="E1142" s="349"/>
      <c r="I1142" s="349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</row>
    <row r="1143" spans="1:29" s="32" customFormat="1" ht="11.25" hidden="1">
      <c r="A1143" s="54"/>
      <c r="C1143" s="349"/>
      <c r="D1143" s="349"/>
      <c r="E1143" s="349"/>
      <c r="I1143" s="349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</row>
    <row r="1144" spans="1:29" s="32" customFormat="1" ht="11.25" hidden="1">
      <c r="A1144" s="54"/>
      <c r="C1144" s="349"/>
      <c r="D1144" s="349"/>
      <c r="E1144" s="349"/>
      <c r="I1144" s="349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</row>
    <row r="1145" spans="1:29" s="32" customFormat="1" ht="11.25" hidden="1">
      <c r="A1145" s="54"/>
      <c r="C1145" s="349"/>
      <c r="D1145" s="349"/>
      <c r="E1145" s="349"/>
      <c r="I1145" s="349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</row>
    <row r="1146" spans="1:29" s="32" customFormat="1" ht="11.25" hidden="1">
      <c r="A1146" s="54"/>
      <c r="C1146" s="349"/>
      <c r="D1146" s="349"/>
      <c r="E1146" s="349"/>
      <c r="I1146" s="349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</row>
    <row r="1147" spans="1:29" s="32" customFormat="1" ht="11.25" hidden="1">
      <c r="A1147" s="54"/>
      <c r="C1147" s="349"/>
      <c r="D1147" s="349"/>
      <c r="E1147" s="349"/>
      <c r="I1147" s="349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</row>
    <row r="1148" spans="1:29" s="32" customFormat="1" ht="11.25" hidden="1">
      <c r="A1148" s="54"/>
      <c r="C1148" s="349"/>
      <c r="D1148" s="349"/>
      <c r="E1148" s="349"/>
      <c r="I1148" s="349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54"/>
      <c r="AA1148" s="54"/>
      <c r="AB1148" s="54"/>
      <c r="AC1148" s="54"/>
    </row>
    <row r="1149" spans="1:29" s="32" customFormat="1" ht="11.25" hidden="1">
      <c r="A1149" s="54"/>
      <c r="C1149" s="349"/>
      <c r="D1149" s="349"/>
      <c r="E1149" s="349"/>
      <c r="I1149" s="349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</row>
    <row r="1150" spans="1:29" s="32" customFormat="1" ht="11.25" hidden="1">
      <c r="A1150" s="54"/>
      <c r="C1150" s="349"/>
      <c r="D1150" s="349"/>
      <c r="E1150" s="349"/>
      <c r="I1150" s="349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</row>
    <row r="1151" spans="1:29" s="32" customFormat="1" ht="11.25" hidden="1">
      <c r="A1151" s="54"/>
      <c r="C1151" s="349"/>
      <c r="D1151" s="349"/>
      <c r="E1151" s="349"/>
      <c r="I1151" s="349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</row>
    <row r="1152" spans="1:29" s="32" customFormat="1" ht="11.25" hidden="1">
      <c r="A1152" s="54"/>
      <c r="C1152" s="349"/>
      <c r="D1152" s="349"/>
      <c r="E1152" s="349"/>
      <c r="I1152" s="349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</row>
    <row r="1153" spans="1:29" s="32" customFormat="1" ht="11.25" hidden="1">
      <c r="A1153" s="54"/>
      <c r="C1153" s="349"/>
      <c r="D1153" s="349"/>
      <c r="E1153" s="349"/>
      <c r="I1153" s="349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</row>
    <row r="1154" spans="1:29" s="32" customFormat="1" ht="11.25" hidden="1">
      <c r="A1154" s="54"/>
      <c r="C1154" s="349"/>
      <c r="D1154" s="349"/>
      <c r="E1154" s="349"/>
      <c r="I1154" s="349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</row>
    <row r="1155" spans="1:29" s="32" customFormat="1" ht="11.25" hidden="1">
      <c r="A1155" s="54"/>
      <c r="C1155" s="349"/>
      <c r="D1155" s="349"/>
      <c r="E1155" s="349"/>
      <c r="I1155" s="349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</row>
    <row r="1156" spans="1:29" s="32" customFormat="1" ht="11.25" hidden="1">
      <c r="A1156" s="54"/>
      <c r="C1156" s="349"/>
      <c r="D1156" s="349"/>
      <c r="E1156" s="349"/>
      <c r="I1156" s="349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</row>
    <row r="1157" spans="1:29" s="32" customFormat="1" ht="11.25" hidden="1">
      <c r="A1157" s="54"/>
      <c r="C1157" s="349"/>
      <c r="D1157" s="349"/>
      <c r="E1157" s="349"/>
      <c r="I1157" s="349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</row>
    <row r="1158" spans="1:29" s="32" customFormat="1" ht="11.25" hidden="1">
      <c r="A1158" s="54"/>
      <c r="C1158" s="349"/>
      <c r="D1158" s="349"/>
      <c r="E1158" s="349"/>
      <c r="I1158" s="349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54"/>
      <c r="AA1158" s="54"/>
      <c r="AB1158" s="54"/>
      <c r="AC1158" s="54"/>
    </row>
    <row r="1159" spans="1:29" s="32" customFormat="1" ht="11.25" hidden="1">
      <c r="A1159" s="54"/>
      <c r="C1159" s="349"/>
      <c r="D1159" s="349"/>
      <c r="E1159" s="349"/>
      <c r="I1159" s="349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54"/>
      <c r="AA1159" s="54"/>
      <c r="AB1159" s="54"/>
      <c r="AC1159" s="54"/>
    </row>
    <row r="1160" spans="1:29" s="32" customFormat="1" ht="11.25" hidden="1">
      <c r="A1160" s="54"/>
      <c r="C1160" s="349"/>
      <c r="D1160" s="349"/>
      <c r="E1160" s="349"/>
      <c r="I1160" s="349"/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54"/>
      <c r="AA1160" s="54"/>
      <c r="AB1160" s="54"/>
      <c r="AC1160" s="54"/>
    </row>
    <row r="1161" spans="1:29" s="32" customFormat="1" ht="11.25" hidden="1">
      <c r="A1161" s="54"/>
      <c r="C1161" s="349"/>
      <c r="D1161" s="349"/>
      <c r="E1161" s="349"/>
      <c r="I1161" s="349"/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54"/>
      <c r="AA1161" s="54"/>
      <c r="AB1161" s="54"/>
      <c r="AC1161" s="54"/>
    </row>
    <row r="1162" spans="1:29" s="32" customFormat="1" ht="11.25" hidden="1">
      <c r="A1162" s="54"/>
      <c r="C1162" s="349"/>
      <c r="D1162" s="349"/>
      <c r="E1162" s="349"/>
      <c r="I1162" s="349"/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54"/>
      <c r="AA1162" s="54"/>
      <c r="AB1162" s="54"/>
      <c r="AC1162" s="54"/>
    </row>
    <row r="1163" spans="1:29" s="32" customFormat="1" ht="11.25" hidden="1">
      <c r="A1163" s="54"/>
      <c r="C1163" s="349"/>
      <c r="D1163" s="349"/>
      <c r="E1163" s="349"/>
      <c r="I1163" s="349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54"/>
      <c r="AA1163" s="54"/>
      <c r="AB1163" s="54"/>
      <c r="AC1163" s="54"/>
    </row>
    <row r="1164" spans="1:29" s="32" customFormat="1" ht="11.25" hidden="1">
      <c r="A1164" s="54"/>
      <c r="C1164" s="349"/>
      <c r="D1164" s="349"/>
      <c r="E1164" s="349"/>
      <c r="I1164" s="349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54"/>
      <c r="AA1164" s="54"/>
      <c r="AB1164" s="54"/>
      <c r="AC1164" s="54"/>
    </row>
    <row r="1165" spans="1:29" s="32" customFormat="1" ht="11.25" hidden="1">
      <c r="A1165" s="54"/>
      <c r="C1165" s="349"/>
      <c r="D1165" s="349"/>
      <c r="E1165" s="349"/>
      <c r="I1165" s="349"/>
      <c r="J1165" s="54"/>
      <c r="K1165" s="54"/>
      <c r="L1165" s="54"/>
      <c r="M1165" s="54"/>
      <c r="N1165" s="54"/>
      <c r="O1165" s="54"/>
      <c r="P1165" s="54"/>
      <c r="Q1165" s="54"/>
      <c r="R1165" s="54"/>
      <c r="S1165" s="54"/>
      <c r="T1165" s="54"/>
      <c r="U1165" s="54"/>
      <c r="V1165" s="54"/>
      <c r="W1165" s="54"/>
      <c r="X1165" s="54"/>
      <c r="Y1165" s="54"/>
      <c r="Z1165" s="54"/>
      <c r="AA1165" s="54"/>
      <c r="AB1165" s="54"/>
      <c r="AC1165" s="54"/>
    </row>
    <row r="1166" spans="1:29" s="32" customFormat="1" ht="11.25" hidden="1">
      <c r="A1166" s="54"/>
      <c r="C1166" s="349"/>
      <c r="D1166" s="349"/>
      <c r="E1166" s="349"/>
      <c r="I1166" s="349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54"/>
      <c r="AA1166" s="54"/>
      <c r="AB1166" s="54"/>
      <c r="AC1166" s="54"/>
    </row>
    <row r="1167" spans="1:29" s="32" customFormat="1" ht="11.25" hidden="1">
      <c r="A1167" s="54"/>
      <c r="C1167" s="349"/>
      <c r="D1167" s="349"/>
      <c r="E1167" s="349"/>
      <c r="I1167" s="349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54"/>
      <c r="AA1167" s="54"/>
      <c r="AB1167" s="54"/>
      <c r="AC1167" s="54"/>
    </row>
  </sheetData>
  <mergeCells count="36">
    <mergeCell ref="B265:N265"/>
    <mergeCell ref="B244:N244"/>
    <mergeCell ref="B245:N245"/>
    <mergeCell ref="B253:N253"/>
    <mergeCell ref="B254:N254"/>
    <mergeCell ref="B264:N264"/>
    <mergeCell ref="B263:H263"/>
    <mergeCell ref="B209:N209"/>
    <mergeCell ref="B225:N225"/>
    <mergeCell ref="B226:N226"/>
    <mergeCell ref="B233:N233"/>
    <mergeCell ref="B234:N234"/>
    <mergeCell ref="B187:N187"/>
    <mergeCell ref="B188:N188"/>
    <mergeCell ref="B196:N196"/>
    <mergeCell ref="B197:N197"/>
    <mergeCell ref="B208:N208"/>
    <mergeCell ref="B156:N156"/>
    <mergeCell ref="B167:N167"/>
    <mergeCell ref="B168:N168"/>
    <mergeCell ref="B177:N177"/>
    <mergeCell ref="B178:N178"/>
    <mergeCell ref="B5:N5"/>
    <mergeCell ref="B6:N6"/>
    <mergeCell ref="B61:N61"/>
    <mergeCell ref="B62:N62"/>
    <mergeCell ref="B106:N106"/>
    <mergeCell ref="B146:N146"/>
    <mergeCell ref="B155:N155"/>
    <mergeCell ref="B113:I113"/>
    <mergeCell ref="B107:N107"/>
    <mergeCell ref="B114:N114"/>
    <mergeCell ref="B115:N115"/>
    <mergeCell ref="B137:N137"/>
    <mergeCell ref="B138:N138"/>
    <mergeCell ref="B145:N14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5"/>
  <dimension ref="A1:DR2491"/>
  <sheetViews>
    <sheetView topLeftCell="B118" zoomScale="75" zoomScaleNormal="75" workbookViewId="0">
      <selection activeCell="J124" sqref="J124"/>
    </sheetView>
  </sheetViews>
  <sheetFormatPr baseColWidth="10" defaultColWidth="0" defaultRowHeight="12.75" zeroHeight="1"/>
  <cols>
    <col min="1" max="1" width="5.85546875" style="4" customWidth="1"/>
    <col min="2" max="2" width="21.42578125" style="4" customWidth="1"/>
    <col min="3" max="3" width="8.140625" style="4" customWidth="1"/>
    <col min="4" max="4" width="26.7109375" style="4" customWidth="1"/>
    <col min="5" max="15" width="14.7109375" style="4" customWidth="1"/>
    <col min="16" max="16" width="16.85546875" style="4" customWidth="1"/>
    <col min="17" max="17" width="14.7109375" style="4" customWidth="1"/>
    <col min="18" max="19" width="12.7109375" style="667" customWidth="1"/>
    <col min="20" max="20" width="12.7109375" style="4" customWidth="1"/>
    <col min="21" max="21" width="6.85546875" style="4" customWidth="1"/>
    <col min="22" max="22" width="11.28515625" style="56" customWidth="1"/>
    <col min="23" max="23" width="8.7109375" style="56" customWidth="1"/>
    <col min="24" max="24" width="6.85546875" style="56" customWidth="1"/>
    <col min="25" max="25" width="9.85546875" style="56" customWidth="1"/>
    <col min="26" max="26" width="12.7109375" style="4" hidden="1" customWidth="1"/>
    <col min="27" max="51" width="0" style="4" hidden="1" customWidth="1"/>
    <col min="52" max="122" width="0" style="31" hidden="1" customWidth="1"/>
    <col min="123" max="16384" width="11.42578125" style="31" hidden="1"/>
  </cols>
  <sheetData>
    <row r="1" spans="1:122"/>
    <row r="2" spans="1:122"/>
    <row r="3" spans="1:122" ht="26.25" customHeight="1"/>
    <row r="4" spans="1:122"/>
    <row r="5" spans="1:122" s="4" customFormat="1">
      <c r="Q5" s="56"/>
      <c r="R5" s="667"/>
      <c r="S5" s="667"/>
      <c r="V5" s="56"/>
      <c r="W5" s="56"/>
      <c r="X5" s="56"/>
      <c r="Y5" s="56"/>
    </row>
    <row r="6" spans="1:122" s="56" customFormat="1">
      <c r="D6" s="78"/>
      <c r="E6" s="112"/>
      <c r="F6" s="112"/>
      <c r="G6" s="78"/>
      <c r="H6" s="78"/>
      <c r="R6" s="671"/>
      <c r="S6" s="671"/>
      <c r="T6" s="88"/>
      <c r="U6" s="78"/>
      <c r="V6" s="78"/>
      <c r="W6" s="7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</row>
    <row r="7" spans="1:122" s="4" customFormat="1" ht="15" customHeight="1">
      <c r="D7" s="76"/>
      <c r="E7" s="9"/>
      <c r="H7" s="57"/>
      <c r="R7" s="671"/>
      <c r="S7" s="667"/>
      <c r="T7" s="9"/>
      <c r="U7" s="9"/>
      <c r="V7" s="63"/>
      <c r="W7" s="63"/>
      <c r="X7" s="56"/>
      <c r="Y7" s="56"/>
    </row>
    <row r="8" spans="1:122" ht="51" customHeight="1">
      <c r="B8" s="1250" t="s">
        <v>522</v>
      </c>
      <c r="C8" s="1250"/>
      <c r="D8" s="1250"/>
      <c r="E8" s="1250"/>
      <c r="F8" s="1250"/>
      <c r="G8" s="1250"/>
      <c r="H8" s="1250"/>
      <c r="I8" s="1250"/>
      <c r="J8" s="1250"/>
      <c r="K8" s="1250"/>
      <c r="L8" s="1250"/>
      <c r="M8" s="1250"/>
      <c r="N8" s="1250"/>
      <c r="O8" s="1250"/>
      <c r="P8" s="1250"/>
      <c r="Q8" s="1250"/>
      <c r="R8" s="882"/>
      <c r="S8" s="882"/>
      <c r="T8" s="214"/>
      <c r="U8" s="214"/>
      <c r="V8" s="385"/>
      <c r="W8" s="385"/>
      <c r="X8" s="88"/>
    </row>
    <row r="9" spans="1:122" ht="19.5" customHeight="1">
      <c r="B9" s="1251" t="s">
        <v>543</v>
      </c>
      <c r="C9" s="1251"/>
      <c r="D9" s="1251"/>
      <c r="E9" s="1251"/>
      <c r="F9" s="1251"/>
      <c r="G9" s="1251"/>
      <c r="H9" s="1251"/>
      <c r="I9" s="1251"/>
      <c r="J9" s="1251"/>
      <c r="K9" s="1251"/>
      <c r="L9" s="1251"/>
      <c r="M9" s="1251"/>
      <c r="N9" s="1251"/>
      <c r="O9" s="1251"/>
      <c r="P9" s="1251"/>
      <c r="Q9" s="1251"/>
      <c r="R9" s="882"/>
      <c r="T9" s="56"/>
      <c r="U9" s="56"/>
      <c r="Z9" s="56"/>
      <c r="AA9" s="56"/>
      <c r="AB9" s="56"/>
      <c r="AC9" s="56"/>
      <c r="AD9" s="56"/>
      <c r="AE9" s="56"/>
      <c r="AF9" s="56"/>
      <c r="AG9" s="56"/>
      <c r="AH9" s="56"/>
    </row>
    <row r="10" spans="1:122" ht="21" customHeight="1">
      <c r="B10" s="1261" t="s">
        <v>25</v>
      </c>
      <c r="C10" s="1261"/>
      <c r="D10" s="1261"/>
      <c r="E10" s="1261"/>
      <c r="F10" s="1261"/>
      <c r="G10" s="1261"/>
      <c r="H10" s="1261"/>
      <c r="I10" s="1261"/>
      <c r="J10" s="1261"/>
      <c r="K10" s="1261"/>
      <c r="L10" s="1261"/>
      <c r="M10" s="1261"/>
      <c r="N10" s="1261"/>
      <c r="O10" s="1261"/>
      <c r="P10" s="1261"/>
      <c r="Q10" s="1261"/>
      <c r="R10" s="278"/>
      <c r="T10" s="56"/>
      <c r="U10" s="56"/>
      <c r="Z10" s="56"/>
      <c r="AA10" s="56"/>
      <c r="AB10" s="56"/>
      <c r="AC10" s="56"/>
      <c r="AD10" s="56"/>
      <c r="AE10" s="56"/>
      <c r="AF10" s="56"/>
      <c r="AG10" s="56"/>
      <c r="AH10" s="56"/>
    </row>
    <row r="11" spans="1:122" s="220" customFormat="1" ht="36.75" customHeight="1">
      <c r="A11" s="84"/>
      <c r="B11" s="475" t="s">
        <v>246</v>
      </c>
      <c r="C11" s="523" t="s">
        <v>548</v>
      </c>
      <c r="D11" s="475" t="s">
        <v>127</v>
      </c>
      <c r="E11" s="475" t="s">
        <v>14</v>
      </c>
      <c r="F11" s="475" t="s">
        <v>12</v>
      </c>
      <c r="G11" s="475" t="s">
        <v>13</v>
      </c>
      <c r="H11" s="475" t="s">
        <v>16</v>
      </c>
      <c r="I11" s="475" t="s">
        <v>17</v>
      </c>
      <c r="J11" s="475" t="s">
        <v>15</v>
      </c>
      <c r="K11" s="522" t="s">
        <v>537</v>
      </c>
      <c r="L11" s="522" t="s">
        <v>538</v>
      </c>
      <c r="M11" s="522" t="s">
        <v>539</v>
      </c>
      <c r="N11" s="522" t="s">
        <v>540</v>
      </c>
      <c r="O11" s="522" t="s">
        <v>541</v>
      </c>
      <c r="P11" s="522" t="s">
        <v>542</v>
      </c>
      <c r="Q11" s="527" t="s">
        <v>3</v>
      </c>
      <c r="R11" s="273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</row>
    <row r="12" spans="1:122" s="4" customFormat="1" ht="24.6" customHeight="1">
      <c r="B12" s="83" t="s">
        <v>549</v>
      </c>
      <c r="C12" s="346">
        <v>57</v>
      </c>
      <c r="D12" s="83" t="s">
        <v>41</v>
      </c>
      <c r="E12" s="98">
        <v>98215.28</v>
      </c>
      <c r="F12" s="98">
        <v>120387.16</v>
      </c>
      <c r="G12" s="98">
        <v>138891.9</v>
      </c>
      <c r="H12" s="98">
        <v>146907.78</v>
      </c>
      <c r="I12" s="98">
        <v>162604.30000000002</v>
      </c>
      <c r="J12" s="98">
        <v>148967.33000000002</v>
      </c>
      <c r="K12" s="98">
        <v>154066.28</v>
      </c>
      <c r="L12" s="98">
        <v>152510.94</v>
      </c>
      <c r="M12" s="98">
        <v>151304.65</v>
      </c>
      <c r="N12" s="98">
        <v>165480.57</v>
      </c>
      <c r="O12" s="98">
        <v>152589.67000000001</v>
      </c>
      <c r="P12" s="98">
        <v>158184.1</v>
      </c>
      <c r="Q12" s="92">
        <v>1750109.96</v>
      </c>
      <c r="R12" s="82"/>
      <c r="S12" s="217"/>
      <c r="T12" s="216"/>
      <c r="U12" s="217"/>
      <c r="V12" s="217"/>
      <c r="W12" s="217"/>
      <c r="X12" s="217"/>
      <c r="Y12" s="217"/>
      <c r="Z12" s="217"/>
    </row>
    <row r="13" spans="1:122" s="4" customFormat="1" ht="24.6" customHeight="1">
      <c r="B13" s="83" t="s">
        <v>42</v>
      </c>
      <c r="C13" s="346">
        <v>61</v>
      </c>
      <c r="D13" s="83" t="s">
        <v>48</v>
      </c>
      <c r="E13" s="98">
        <v>16440.900000000001</v>
      </c>
      <c r="F13" s="98">
        <v>14551.14</v>
      </c>
      <c r="G13" s="98">
        <v>15744.51</v>
      </c>
      <c r="H13" s="98">
        <v>14775.44</v>
      </c>
      <c r="I13" s="98">
        <v>14635.380000000001</v>
      </c>
      <c r="J13" s="98">
        <v>13387.49</v>
      </c>
      <c r="K13" s="98">
        <v>13421.12</v>
      </c>
      <c r="L13" s="98">
        <v>20086.100000000002</v>
      </c>
      <c r="M13" s="98">
        <v>18836.55</v>
      </c>
      <c r="N13" s="98">
        <v>21749.88</v>
      </c>
      <c r="O13" s="98">
        <v>34105.620000000003</v>
      </c>
      <c r="P13" s="98">
        <v>29562.87</v>
      </c>
      <c r="Q13" s="92">
        <v>227297</v>
      </c>
      <c r="R13" s="82"/>
      <c r="S13" s="217"/>
      <c r="T13" s="216"/>
      <c r="U13" s="217"/>
      <c r="V13" s="217"/>
      <c r="W13" s="217"/>
      <c r="X13" s="217"/>
      <c r="Y13" s="217"/>
      <c r="Z13" s="217"/>
    </row>
    <row r="14" spans="1:122" s="4" customFormat="1" ht="24.6" customHeight="1">
      <c r="B14" s="83" t="s">
        <v>549</v>
      </c>
      <c r="C14" s="346">
        <v>57</v>
      </c>
      <c r="D14" s="83" t="s">
        <v>176</v>
      </c>
      <c r="E14" s="98"/>
      <c r="F14" s="98">
        <v>10229.16</v>
      </c>
      <c r="G14" s="98">
        <v>8378.2000000000007</v>
      </c>
      <c r="H14" s="98">
        <v>7964.12</v>
      </c>
      <c r="I14" s="98">
        <v>7797.28</v>
      </c>
      <c r="J14" s="98">
        <v>7743.84</v>
      </c>
      <c r="K14" s="98">
        <v>7806.72</v>
      </c>
      <c r="L14" s="98">
        <v>6202.96</v>
      </c>
      <c r="M14" s="98">
        <v>6983.92</v>
      </c>
      <c r="N14" s="98">
        <v>6164.64</v>
      </c>
      <c r="O14" s="98">
        <v>8119.3200000000006</v>
      </c>
      <c r="P14" s="98">
        <v>6632.92</v>
      </c>
      <c r="Q14" s="92">
        <v>84023.080000000016</v>
      </c>
      <c r="R14" s="82"/>
      <c r="S14" s="217"/>
      <c r="T14" s="216"/>
      <c r="U14" s="217"/>
      <c r="V14" s="217"/>
      <c r="W14" s="217"/>
      <c r="X14" s="217"/>
      <c r="Y14" s="217"/>
      <c r="Z14" s="217"/>
    </row>
    <row r="15" spans="1:122" s="4" customFormat="1" ht="24.6" customHeight="1">
      <c r="B15" s="83" t="s">
        <v>549</v>
      </c>
      <c r="C15" s="346">
        <v>57</v>
      </c>
      <c r="D15" s="83" t="s">
        <v>49</v>
      </c>
      <c r="E15" s="98">
        <v>93110.35</v>
      </c>
      <c r="F15" s="98">
        <v>91684.56</v>
      </c>
      <c r="G15" s="98">
        <v>111107.42</v>
      </c>
      <c r="H15" s="98">
        <v>112408.58</v>
      </c>
      <c r="I15" s="98">
        <v>129300.11</v>
      </c>
      <c r="J15" s="98">
        <v>137443.91</v>
      </c>
      <c r="K15" s="98">
        <v>173267.31</v>
      </c>
      <c r="L15" s="98">
        <v>166060.64000000001</v>
      </c>
      <c r="M15" s="98">
        <v>173372.53</v>
      </c>
      <c r="N15" s="98">
        <v>188533.83000000002</v>
      </c>
      <c r="O15" s="98">
        <v>165202.62</v>
      </c>
      <c r="P15" s="98">
        <v>165082.01</v>
      </c>
      <c r="Q15" s="92">
        <v>1706573.8699999999</v>
      </c>
      <c r="R15" s="82"/>
      <c r="S15" s="217"/>
      <c r="T15" s="216"/>
      <c r="U15" s="217"/>
      <c r="V15" s="217"/>
      <c r="W15" s="217"/>
      <c r="X15" s="217"/>
      <c r="Y15" s="217"/>
      <c r="Z15" s="217"/>
    </row>
    <row r="16" spans="1:122" s="4" customFormat="1" ht="24.6" customHeight="1">
      <c r="B16" s="83" t="s">
        <v>42</v>
      </c>
      <c r="C16" s="346">
        <v>61</v>
      </c>
      <c r="D16" s="83" t="s">
        <v>42</v>
      </c>
      <c r="E16" s="98">
        <v>740409.17</v>
      </c>
      <c r="F16" s="98">
        <v>720392.85</v>
      </c>
      <c r="G16" s="98">
        <v>764328.9</v>
      </c>
      <c r="H16" s="98">
        <v>721272.81</v>
      </c>
      <c r="I16" s="98">
        <v>718330.48</v>
      </c>
      <c r="J16" s="98">
        <v>674679.53</v>
      </c>
      <c r="K16" s="98">
        <v>729311.44000000006</v>
      </c>
      <c r="L16" s="98">
        <v>749133.1</v>
      </c>
      <c r="M16" s="98">
        <v>750565.26</v>
      </c>
      <c r="N16" s="98">
        <v>763900.65</v>
      </c>
      <c r="O16" s="98">
        <v>772570.5</v>
      </c>
      <c r="P16" s="98">
        <v>829568.72</v>
      </c>
      <c r="Q16" s="92">
        <v>8934463.4100000001</v>
      </c>
      <c r="R16" s="82"/>
      <c r="S16" s="217"/>
      <c r="T16" s="216"/>
      <c r="U16" s="217"/>
      <c r="V16" s="217"/>
      <c r="W16" s="217"/>
      <c r="X16" s="217"/>
      <c r="Y16" s="217"/>
      <c r="Z16" s="217"/>
    </row>
    <row r="17" spans="1:29" ht="24.6" customHeight="1">
      <c r="B17" s="83" t="s">
        <v>42</v>
      </c>
      <c r="C17" s="346">
        <v>61</v>
      </c>
      <c r="D17" s="83" t="s">
        <v>124</v>
      </c>
      <c r="E17" s="98">
        <v>125561.82</v>
      </c>
      <c r="F17" s="98">
        <v>104106.85</v>
      </c>
      <c r="G17" s="98">
        <v>116188.41</v>
      </c>
      <c r="H17" s="98">
        <v>111338.51000000001</v>
      </c>
      <c r="I17" s="98">
        <v>112684.12</v>
      </c>
      <c r="J17" s="98">
        <v>99103.84</v>
      </c>
      <c r="K17" s="98">
        <v>103277.69</v>
      </c>
      <c r="L17" s="98">
        <v>105716.83</v>
      </c>
      <c r="M17" s="98">
        <v>103928.61</v>
      </c>
      <c r="N17" s="98">
        <v>107176.72</v>
      </c>
      <c r="O17" s="98">
        <v>104560.65000000001</v>
      </c>
      <c r="P17" s="98">
        <v>106871.35</v>
      </c>
      <c r="Q17" s="92">
        <v>1300515.3999999999</v>
      </c>
      <c r="R17" s="82"/>
      <c r="S17" s="217"/>
      <c r="T17" s="216"/>
      <c r="U17" s="217"/>
      <c r="V17" s="217"/>
      <c r="W17" s="217"/>
      <c r="X17" s="217"/>
      <c r="Y17" s="217"/>
      <c r="Z17" s="217"/>
    </row>
    <row r="18" spans="1:29" ht="24.6" customHeight="1">
      <c r="B18" s="83" t="s">
        <v>549</v>
      </c>
      <c r="C18" s="346">
        <v>57</v>
      </c>
      <c r="D18" s="83" t="s">
        <v>262</v>
      </c>
      <c r="E18" s="98"/>
      <c r="F18" s="98"/>
      <c r="G18" s="98"/>
      <c r="H18" s="98"/>
      <c r="I18" s="98">
        <v>589</v>
      </c>
      <c r="J18" s="98">
        <v>19602.04</v>
      </c>
      <c r="K18" s="98">
        <v>21501.119999999999</v>
      </c>
      <c r="L18" s="98">
        <v>20554.920000000002</v>
      </c>
      <c r="M18" s="98">
        <v>17722</v>
      </c>
      <c r="N18" s="98">
        <v>17327</v>
      </c>
      <c r="O18" s="98">
        <v>17265</v>
      </c>
      <c r="P18" s="98">
        <v>17321</v>
      </c>
      <c r="Q18" s="92">
        <v>131882.08000000002</v>
      </c>
      <c r="R18" s="82"/>
      <c r="S18" s="217"/>
      <c r="T18" s="216"/>
      <c r="U18" s="217"/>
      <c r="V18" s="217"/>
      <c r="W18" s="217"/>
      <c r="X18" s="217"/>
      <c r="Y18" s="217"/>
      <c r="Z18" s="217"/>
    </row>
    <row r="19" spans="1:29" ht="24.6" customHeight="1">
      <c r="B19" s="83" t="s">
        <v>549</v>
      </c>
      <c r="C19" s="346">
        <v>57</v>
      </c>
      <c r="D19" s="83" t="s">
        <v>236</v>
      </c>
      <c r="E19" s="98">
        <v>2167</v>
      </c>
      <c r="F19" s="98">
        <v>3247</v>
      </c>
      <c r="G19" s="98">
        <v>3479</v>
      </c>
      <c r="H19" s="98">
        <v>3245.56</v>
      </c>
      <c r="I19" s="98">
        <v>3286.03</v>
      </c>
      <c r="J19" s="98">
        <v>2936.94</v>
      </c>
      <c r="K19" s="98">
        <v>2858.32</v>
      </c>
      <c r="L19" s="98">
        <v>4029.44</v>
      </c>
      <c r="M19" s="98">
        <v>2894</v>
      </c>
      <c r="N19" s="98">
        <v>0</v>
      </c>
      <c r="O19" s="98">
        <v>0</v>
      </c>
      <c r="P19" s="98">
        <v>0</v>
      </c>
      <c r="Q19" s="92">
        <v>28143.289999999997</v>
      </c>
      <c r="R19" s="82"/>
      <c r="S19" s="217"/>
      <c r="T19" s="216"/>
      <c r="U19" s="217"/>
      <c r="V19" s="217"/>
      <c r="W19" s="217"/>
      <c r="X19" s="217"/>
      <c r="Y19" s="217"/>
      <c r="Z19" s="217"/>
    </row>
    <row r="20" spans="1:29" ht="24.6" customHeight="1">
      <c r="B20" s="83" t="s">
        <v>42</v>
      </c>
      <c r="C20" s="346">
        <v>61</v>
      </c>
      <c r="D20" s="83" t="s">
        <v>46</v>
      </c>
      <c r="E20" s="98">
        <v>222014.29</v>
      </c>
      <c r="F20" s="98">
        <v>197136.56</v>
      </c>
      <c r="G20" s="98">
        <v>219577.78</v>
      </c>
      <c r="H20" s="98">
        <v>204025.2</v>
      </c>
      <c r="I20" s="98">
        <v>209152.57</v>
      </c>
      <c r="J20" s="98">
        <v>194066.54</v>
      </c>
      <c r="K20" s="98">
        <v>199784.21</v>
      </c>
      <c r="L20" s="98">
        <v>198014.73</v>
      </c>
      <c r="M20" s="98">
        <v>188989.13</v>
      </c>
      <c r="N20" s="98">
        <v>192585.55000000002</v>
      </c>
      <c r="O20" s="98">
        <v>184470.19</v>
      </c>
      <c r="P20" s="98">
        <v>191340.18</v>
      </c>
      <c r="Q20" s="92">
        <v>2401156.9300000006</v>
      </c>
      <c r="R20" s="82"/>
      <c r="S20" s="217"/>
      <c r="T20" s="216"/>
      <c r="U20" s="217"/>
      <c r="V20" s="217"/>
      <c r="W20" s="217"/>
      <c r="X20" s="217"/>
      <c r="Y20" s="217"/>
      <c r="Z20" s="217"/>
    </row>
    <row r="21" spans="1:29" ht="24.6" customHeight="1">
      <c r="B21" s="83" t="s">
        <v>42</v>
      </c>
      <c r="C21" s="346">
        <v>61</v>
      </c>
      <c r="D21" s="83" t="s">
        <v>45</v>
      </c>
      <c r="E21" s="98">
        <v>90963.650000000009</v>
      </c>
      <c r="F21" s="98">
        <v>81436.100000000006</v>
      </c>
      <c r="G21" s="98">
        <v>85112.2</v>
      </c>
      <c r="H21" s="98">
        <v>80783.650000000009</v>
      </c>
      <c r="I21" s="98">
        <v>87833.48</v>
      </c>
      <c r="J21" s="98">
        <v>77008.53</v>
      </c>
      <c r="K21" s="98">
        <v>78230.990000000005</v>
      </c>
      <c r="L21" s="98">
        <v>80159.240000000005</v>
      </c>
      <c r="M21" s="98">
        <v>72148.66</v>
      </c>
      <c r="N21" s="98">
        <v>70171.19</v>
      </c>
      <c r="O21" s="98">
        <v>78428.59</v>
      </c>
      <c r="P21" s="98">
        <v>88695.26</v>
      </c>
      <c r="Q21" s="92">
        <v>970971.53999999992</v>
      </c>
      <c r="R21" s="82"/>
      <c r="S21" s="217"/>
      <c r="T21" s="216"/>
      <c r="U21" s="217"/>
      <c r="V21" s="217"/>
      <c r="W21" s="217"/>
      <c r="X21" s="217"/>
      <c r="Y21" s="217"/>
      <c r="Z21" s="217"/>
    </row>
    <row r="22" spans="1:29" ht="24.6" customHeight="1">
      <c r="B22" s="83" t="s">
        <v>550</v>
      </c>
      <c r="C22" s="346">
        <v>58</v>
      </c>
      <c r="D22" s="83" t="s">
        <v>58</v>
      </c>
      <c r="E22" s="98">
        <v>317574.24</v>
      </c>
      <c r="F22" s="98">
        <v>280958.44</v>
      </c>
      <c r="G22" s="98">
        <v>308976.87</v>
      </c>
      <c r="H22" s="98">
        <v>311465.53000000003</v>
      </c>
      <c r="I22" s="98">
        <v>313768.65000000002</v>
      </c>
      <c r="J22" s="98">
        <v>301156.95</v>
      </c>
      <c r="K22" s="98">
        <v>315407.60000000003</v>
      </c>
      <c r="L22" s="98">
        <v>320364.75</v>
      </c>
      <c r="M22" s="98">
        <v>321201.55</v>
      </c>
      <c r="N22" s="98">
        <v>349793.58</v>
      </c>
      <c r="O22" s="98">
        <v>316637.69</v>
      </c>
      <c r="P22" s="98">
        <v>323188.26</v>
      </c>
      <c r="Q22" s="92">
        <v>3780494.1099999994</v>
      </c>
      <c r="R22" s="82"/>
      <c r="S22" s="217"/>
      <c r="T22" s="216"/>
      <c r="U22" s="217"/>
      <c r="V22" s="217"/>
      <c r="W22" s="217"/>
      <c r="X22" s="217"/>
      <c r="Y22" s="217"/>
      <c r="Z22" s="217"/>
    </row>
    <row r="23" spans="1:29" ht="24.6" customHeight="1">
      <c r="B23" s="83" t="s">
        <v>549</v>
      </c>
      <c r="C23" s="346">
        <v>57</v>
      </c>
      <c r="D23" s="83" t="s">
        <v>154</v>
      </c>
      <c r="E23" s="98">
        <v>7232</v>
      </c>
      <c r="F23" s="98">
        <v>11145</v>
      </c>
      <c r="G23" s="98">
        <v>11360</v>
      </c>
      <c r="H23" s="98">
        <v>10454.66</v>
      </c>
      <c r="I23" s="98">
        <v>9239.01</v>
      </c>
      <c r="J23" s="98">
        <v>8695.69</v>
      </c>
      <c r="K23" s="98">
        <v>9779.52</v>
      </c>
      <c r="L23" s="98">
        <v>10146.27</v>
      </c>
      <c r="M23" s="98">
        <v>8869.5</v>
      </c>
      <c r="N23" s="98">
        <v>9165.15</v>
      </c>
      <c r="O23" s="98">
        <v>8352.9699999999993</v>
      </c>
      <c r="P23" s="98">
        <v>8263.36</v>
      </c>
      <c r="Q23" s="92">
        <v>112703.13</v>
      </c>
      <c r="R23" s="82"/>
      <c r="S23" s="217"/>
      <c r="T23" s="216"/>
      <c r="U23" s="217"/>
      <c r="V23" s="217"/>
      <c r="W23" s="217"/>
      <c r="X23" s="217"/>
      <c r="Y23" s="217"/>
      <c r="Z23" s="217"/>
    </row>
    <row r="24" spans="1:29" ht="24.6" customHeight="1">
      <c r="B24" s="83" t="s">
        <v>549</v>
      </c>
      <c r="C24" s="346">
        <v>57</v>
      </c>
      <c r="D24" s="83" t="s">
        <v>237</v>
      </c>
      <c r="E24" s="98">
        <v>68256</v>
      </c>
      <c r="F24" s="98">
        <v>110819</v>
      </c>
      <c r="G24" s="98">
        <v>117035</v>
      </c>
      <c r="H24" s="98">
        <v>144400.08000000002</v>
      </c>
      <c r="I24" s="98">
        <v>148032.28</v>
      </c>
      <c r="J24" s="98">
        <v>121225.74</v>
      </c>
      <c r="K24" s="98">
        <v>125644.85</v>
      </c>
      <c r="L24" s="98">
        <v>141083.88</v>
      </c>
      <c r="M24" s="98">
        <v>91949.400000000009</v>
      </c>
      <c r="N24" s="98">
        <v>89011.38</v>
      </c>
      <c r="O24" s="98">
        <v>109899.54000000001</v>
      </c>
      <c r="P24" s="98">
        <v>133455</v>
      </c>
      <c r="Q24" s="92">
        <v>1400812.15</v>
      </c>
      <c r="R24" s="82"/>
      <c r="S24" s="217"/>
      <c r="T24" s="216"/>
      <c r="U24" s="217"/>
      <c r="V24" s="217"/>
      <c r="W24" s="217"/>
      <c r="X24" s="217"/>
      <c r="Y24" s="217"/>
      <c r="Z24" s="217"/>
    </row>
    <row r="25" spans="1:29" ht="24.6" customHeight="1">
      <c r="A25" s="4" t="s">
        <v>245</v>
      </c>
      <c r="B25" s="83" t="s">
        <v>549</v>
      </c>
      <c r="C25" s="346">
        <v>57</v>
      </c>
      <c r="D25" s="83" t="s">
        <v>238</v>
      </c>
      <c r="E25" s="98">
        <v>79420</v>
      </c>
      <c r="F25" s="98">
        <v>110767</v>
      </c>
      <c r="G25" s="98">
        <v>126164</v>
      </c>
      <c r="H25" s="98">
        <v>109418.33</v>
      </c>
      <c r="I25" s="98">
        <v>95524.86</v>
      </c>
      <c r="J25" s="98">
        <v>97625.83</v>
      </c>
      <c r="K25" s="98">
        <v>88616.48</v>
      </c>
      <c r="L25" s="98">
        <v>106776.54000000001</v>
      </c>
      <c r="M25" s="98">
        <v>129556.31</v>
      </c>
      <c r="N25" s="98">
        <v>151826.64000000001</v>
      </c>
      <c r="O25" s="98">
        <v>130445.88</v>
      </c>
      <c r="P25" s="98">
        <v>102420.77</v>
      </c>
      <c r="Q25" s="92">
        <v>1328562.6400000001</v>
      </c>
      <c r="R25" s="82"/>
      <c r="S25" s="217"/>
      <c r="T25" s="216"/>
      <c r="U25" s="217"/>
      <c r="V25" s="217"/>
      <c r="W25" s="217"/>
      <c r="X25" s="217"/>
      <c r="Y25" s="217"/>
      <c r="Z25" s="217"/>
    </row>
    <row r="26" spans="1:29" ht="24.6" customHeight="1">
      <c r="B26" s="83" t="s">
        <v>549</v>
      </c>
      <c r="C26" s="346">
        <v>57</v>
      </c>
      <c r="D26" s="83" t="s">
        <v>50</v>
      </c>
      <c r="E26" s="98">
        <v>13058.09</v>
      </c>
      <c r="F26" s="98">
        <v>11007.81</v>
      </c>
      <c r="G26" s="98">
        <v>11443.460000000001</v>
      </c>
      <c r="H26" s="98">
        <v>12289.94</v>
      </c>
      <c r="I26" s="98">
        <v>6518.25</v>
      </c>
      <c r="J26" s="98">
        <v>12835.470000000001</v>
      </c>
      <c r="K26" s="98">
        <v>6510.3600000000006</v>
      </c>
      <c r="L26" s="98">
        <v>13969.75</v>
      </c>
      <c r="M26" s="98">
        <v>12403.87</v>
      </c>
      <c r="N26" s="98">
        <v>11010.14</v>
      </c>
      <c r="O26" s="98">
        <v>7684.13</v>
      </c>
      <c r="P26" s="98">
        <v>7114.17</v>
      </c>
      <c r="Q26" s="92">
        <v>125845.44</v>
      </c>
      <c r="R26" s="82"/>
      <c r="S26" s="217"/>
      <c r="T26" s="216"/>
      <c r="U26" s="217"/>
      <c r="V26" s="217"/>
      <c r="W26" s="217"/>
      <c r="X26" s="217"/>
      <c r="Y26" s="217"/>
      <c r="Z26" s="217"/>
    </row>
    <row r="27" spans="1:29" ht="24.6" customHeight="1">
      <c r="B27" s="83" t="s">
        <v>549</v>
      </c>
      <c r="C27" s="346">
        <v>57</v>
      </c>
      <c r="D27" s="83" t="s">
        <v>39</v>
      </c>
      <c r="E27" s="98">
        <v>126931.26000000001</v>
      </c>
      <c r="F27" s="98">
        <v>114439.73</v>
      </c>
      <c r="G27" s="98">
        <v>124858</v>
      </c>
      <c r="H27" s="98">
        <v>107218.46</v>
      </c>
      <c r="I27" s="98">
        <v>114492.24</v>
      </c>
      <c r="J27" s="98">
        <v>116753.86</v>
      </c>
      <c r="K27" s="98">
        <v>107327.23</v>
      </c>
      <c r="L27" s="98">
        <v>106869.93000000001</v>
      </c>
      <c r="M27" s="98">
        <v>118853.88</v>
      </c>
      <c r="N27" s="98">
        <v>107312.16</v>
      </c>
      <c r="O27" s="98">
        <v>111910.1</v>
      </c>
      <c r="P27" s="98">
        <v>110017.06</v>
      </c>
      <c r="Q27" s="92">
        <v>1366983.9100000001</v>
      </c>
      <c r="R27" s="82"/>
      <c r="S27" s="217"/>
      <c r="T27" s="216"/>
      <c r="U27" s="217"/>
      <c r="V27" s="217"/>
      <c r="W27" s="217"/>
      <c r="X27" s="217"/>
      <c r="Y27" s="217"/>
      <c r="Z27" s="217"/>
      <c r="AA27" s="56"/>
      <c r="AB27" s="56"/>
      <c r="AC27" s="56"/>
    </row>
    <row r="28" spans="1:29" s="4" customFormat="1" ht="24.6" customHeight="1">
      <c r="B28" s="83" t="s">
        <v>8</v>
      </c>
      <c r="C28" s="346">
        <v>56</v>
      </c>
      <c r="D28" s="83" t="s">
        <v>8</v>
      </c>
      <c r="E28" s="98">
        <v>109816.56</v>
      </c>
      <c r="F28" s="98">
        <v>90373.84</v>
      </c>
      <c r="G28" s="98">
        <v>102303.97</v>
      </c>
      <c r="H28" s="98">
        <v>95465.12</v>
      </c>
      <c r="I28" s="98">
        <v>99098.25</v>
      </c>
      <c r="J28" s="98">
        <v>92722.21</v>
      </c>
      <c r="K28" s="98">
        <v>90884.150000000009</v>
      </c>
      <c r="L28" s="98">
        <v>85641.11</v>
      </c>
      <c r="M28" s="98">
        <v>98914.82</v>
      </c>
      <c r="N28" s="98">
        <v>106169.98</v>
      </c>
      <c r="O28" s="98">
        <v>81912.900000000009</v>
      </c>
      <c r="P28" s="98">
        <v>83009.509999999995</v>
      </c>
      <c r="Q28" s="92">
        <v>1136312.42</v>
      </c>
      <c r="R28" s="82"/>
      <c r="S28" s="217"/>
      <c r="T28" s="216"/>
      <c r="U28" s="217"/>
      <c r="V28" s="217"/>
      <c r="W28" s="217"/>
      <c r="X28" s="217"/>
      <c r="Y28" s="217"/>
      <c r="Z28" s="217"/>
      <c r="AA28" s="56"/>
      <c r="AB28" s="56"/>
      <c r="AC28" s="56"/>
    </row>
    <row r="29" spans="1:29" s="4" customFormat="1" ht="24.6" customHeight="1">
      <c r="B29" s="83" t="s">
        <v>549</v>
      </c>
      <c r="C29" s="346">
        <v>57</v>
      </c>
      <c r="D29" s="83" t="s">
        <v>51</v>
      </c>
      <c r="E29" s="98">
        <v>111153.12</v>
      </c>
      <c r="F29" s="98">
        <v>95476.41</v>
      </c>
      <c r="G29" s="98">
        <v>110259.62</v>
      </c>
      <c r="H29" s="98">
        <v>110409.87</v>
      </c>
      <c r="I29" s="98">
        <v>118656.43000000001</v>
      </c>
      <c r="J29" s="98">
        <v>101065.68000000001</v>
      </c>
      <c r="K29" s="98">
        <v>103895.96</v>
      </c>
      <c r="L29" s="98">
        <v>103588.61</v>
      </c>
      <c r="M29" s="98">
        <v>95054.48</v>
      </c>
      <c r="N29" s="98">
        <v>91982.44</v>
      </c>
      <c r="O29" s="98">
        <v>83988.1</v>
      </c>
      <c r="P29" s="98">
        <v>93579.74</v>
      </c>
      <c r="Q29" s="92">
        <v>1219110.4600000002</v>
      </c>
      <c r="R29" s="82"/>
      <c r="S29" s="217"/>
      <c r="T29" s="216"/>
      <c r="U29" s="217"/>
      <c r="V29" s="217"/>
      <c r="W29" s="217"/>
      <c r="X29" s="217"/>
      <c r="Y29" s="217"/>
      <c r="Z29" s="217"/>
      <c r="AA29" s="56"/>
      <c r="AB29" s="56"/>
      <c r="AC29" s="56"/>
    </row>
    <row r="30" spans="1:29" s="4" customFormat="1" ht="24.6" customHeight="1">
      <c r="B30" s="83" t="s">
        <v>549</v>
      </c>
      <c r="C30" s="346">
        <v>57</v>
      </c>
      <c r="D30" s="83" t="s">
        <v>1</v>
      </c>
      <c r="E30" s="98">
        <v>109897.24</v>
      </c>
      <c r="F30" s="98">
        <v>105638.03</v>
      </c>
      <c r="G30" s="98">
        <v>112797.76000000001</v>
      </c>
      <c r="H30" s="98">
        <v>101518.71</v>
      </c>
      <c r="I30" s="98">
        <v>103048.19</v>
      </c>
      <c r="J30" s="98">
        <v>106554.92</v>
      </c>
      <c r="K30" s="98">
        <v>99177.94</v>
      </c>
      <c r="L30" s="98">
        <v>96833.5</v>
      </c>
      <c r="M30" s="98">
        <v>95881.83</v>
      </c>
      <c r="N30" s="98">
        <v>109637.94</v>
      </c>
      <c r="O30" s="98">
        <v>106562.01000000001</v>
      </c>
      <c r="P30" s="98">
        <v>109418.32</v>
      </c>
      <c r="Q30" s="92">
        <v>1256966.3900000001</v>
      </c>
      <c r="R30" s="82"/>
      <c r="S30" s="217"/>
      <c r="T30" s="216"/>
      <c r="U30" s="217"/>
      <c r="V30" s="217"/>
      <c r="W30" s="217"/>
      <c r="X30" s="217"/>
      <c r="Y30" s="217"/>
      <c r="Z30" s="217"/>
      <c r="AA30" s="56"/>
      <c r="AB30" s="56"/>
      <c r="AC30" s="56"/>
    </row>
    <row r="31" spans="1:29" s="4" customFormat="1" ht="24.6" customHeight="1">
      <c r="B31" s="657" t="s">
        <v>546</v>
      </c>
      <c r="C31" s="702">
        <v>61</v>
      </c>
      <c r="D31" s="652" t="s">
        <v>47</v>
      </c>
      <c r="E31" s="98">
        <v>11600.02</v>
      </c>
      <c r="F31" s="98">
        <v>10374.58</v>
      </c>
      <c r="G31" s="98">
        <v>11410.58</v>
      </c>
      <c r="H31" s="98">
        <v>11104.15</v>
      </c>
      <c r="I31" s="98">
        <v>11375.75</v>
      </c>
      <c r="J31" s="98">
        <v>11030.43</v>
      </c>
      <c r="K31" s="98">
        <v>11288.36</v>
      </c>
      <c r="L31" s="98">
        <v>11294.74</v>
      </c>
      <c r="M31" s="98">
        <v>10935.99</v>
      </c>
      <c r="N31" s="98">
        <v>12285.36</v>
      </c>
      <c r="O31" s="98">
        <v>11551.41</v>
      </c>
      <c r="P31" s="98">
        <v>10832.86</v>
      </c>
      <c r="Q31" s="92">
        <v>135084.23000000004</v>
      </c>
      <c r="R31" s="82"/>
      <c r="S31" s="217"/>
      <c r="T31" s="216"/>
      <c r="U31" s="217"/>
      <c r="V31" s="217"/>
      <c r="W31" s="217"/>
      <c r="X31" s="217"/>
      <c r="Y31" s="217"/>
      <c r="Z31" s="217"/>
      <c r="AA31" s="56"/>
      <c r="AB31" s="56"/>
      <c r="AC31" s="56"/>
    </row>
    <row r="32" spans="1:29" s="4" customFormat="1" ht="24.6" customHeight="1">
      <c r="B32" s="652" t="s">
        <v>550</v>
      </c>
      <c r="C32" s="702">
        <v>58</v>
      </c>
      <c r="D32" s="652" t="s">
        <v>55</v>
      </c>
      <c r="E32" s="98">
        <v>48686.11</v>
      </c>
      <c r="F32" s="98">
        <v>41648.340000000004</v>
      </c>
      <c r="G32" s="98">
        <v>54502.64</v>
      </c>
      <c r="H32" s="98">
        <v>52165.450000000004</v>
      </c>
      <c r="I32" s="98">
        <v>48756.78</v>
      </c>
      <c r="J32" s="98">
        <v>49860.12</v>
      </c>
      <c r="K32" s="98">
        <v>42963.090000000004</v>
      </c>
      <c r="L32" s="98">
        <v>52390.96</v>
      </c>
      <c r="M32" s="98">
        <v>87045.41</v>
      </c>
      <c r="N32" s="98">
        <v>61119.26</v>
      </c>
      <c r="O32" s="98">
        <v>47221.120000000003</v>
      </c>
      <c r="P32" s="98">
        <v>41798.620000000003</v>
      </c>
      <c r="Q32" s="92">
        <v>628157.90000000014</v>
      </c>
      <c r="R32" s="82"/>
      <c r="S32" s="217"/>
      <c r="T32" s="216"/>
      <c r="U32" s="217"/>
      <c r="V32" s="217"/>
      <c r="W32" s="217"/>
      <c r="X32" s="217"/>
      <c r="Y32" s="217"/>
      <c r="Z32" s="217"/>
      <c r="AA32" s="56"/>
      <c r="AB32" s="56"/>
      <c r="AC32" s="56"/>
    </row>
    <row r="33" spans="1:51" s="4" customFormat="1" ht="24.6" customHeight="1">
      <c r="B33" s="657" t="s">
        <v>546</v>
      </c>
      <c r="C33" s="702">
        <v>57</v>
      </c>
      <c r="D33" s="652" t="s">
        <v>53</v>
      </c>
      <c r="E33" s="98">
        <v>148706.21</v>
      </c>
      <c r="F33" s="98">
        <v>125459.63</v>
      </c>
      <c r="G33" s="98">
        <v>120283.18000000001</v>
      </c>
      <c r="H33" s="98">
        <v>126625.55</v>
      </c>
      <c r="I33" s="98">
        <v>131563.75</v>
      </c>
      <c r="J33" s="98">
        <v>123291.86</v>
      </c>
      <c r="K33" s="98">
        <v>112966.19</v>
      </c>
      <c r="L33" s="98">
        <v>123430.15000000001</v>
      </c>
      <c r="M33" s="98">
        <v>108073.62</v>
      </c>
      <c r="N33" s="98">
        <v>109503.63</v>
      </c>
      <c r="O33" s="98">
        <v>123840.98</v>
      </c>
      <c r="P33" s="98">
        <v>132456.79999999999</v>
      </c>
      <c r="Q33" s="92">
        <v>1486201.55</v>
      </c>
      <c r="R33" s="82"/>
      <c r="S33" s="217"/>
      <c r="T33" s="216"/>
      <c r="U33" s="217"/>
      <c r="V33" s="217"/>
      <c r="W33" s="217"/>
      <c r="X33" s="217"/>
      <c r="Y33" s="217"/>
      <c r="Z33" s="217"/>
      <c r="AA33" s="56"/>
      <c r="AB33" s="56"/>
      <c r="AC33" s="56"/>
    </row>
    <row r="34" spans="1:51" s="4" customFormat="1" ht="24.6" customHeight="1">
      <c r="B34" s="657" t="s">
        <v>546</v>
      </c>
      <c r="C34" s="702">
        <v>57</v>
      </c>
      <c r="D34" s="652" t="s">
        <v>52</v>
      </c>
      <c r="E34" s="98">
        <v>57533.8</v>
      </c>
      <c r="F34" s="98">
        <v>50277.36</v>
      </c>
      <c r="G34" s="98">
        <v>50425.1</v>
      </c>
      <c r="H34" s="98">
        <v>81970.2</v>
      </c>
      <c r="I34" s="98">
        <v>81442.41</v>
      </c>
      <c r="J34" s="98">
        <v>64312.959999999999</v>
      </c>
      <c r="K34" s="98">
        <v>66592.479999999996</v>
      </c>
      <c r="L34" s="98">
        <v>57088.66</v>
      </c>
      <c r="M34" s="98">
        <v>54607.48</v>
      </c>
      <c r="N34" s="98">
        <v>51425.590000000004</v>
      </c>
      <c r="O34" s="98">
        <v>51412.83</v>
      </c>
      <c r="P34" s="98">
        <v>46851.65</v>
      </c>
      <c r="Q34" s="92">
        <v>713940.5199999999</v>
      </c>
      <c r="R34" s="82"/>
      <c r="S34" s="217"/>
      <c r="T34" s="216"/>
      <c r="U34" s="217"/>
      <c r="V34" s="217"/>
      <c r="W34" s="217"/>
      <c r="X34" s="217"/>
      <c r="Y34" s="217"/>
      <c r="Z34" s="217"/>
      <c r="AA34" s="56"/>
      <c r="AB34" s="56"/>
      <c r="AC34" s="56"/>
    </row>
    <row r="35" spans="1:51" s="4" customFormat="1" ht="24.6" customHeight="1">
      <c r="B35" s="652" t="s">
        <v>549</v>
      </c>
      <c r="C35" s="702">
        <v>57</v>
      </c>
      <c r="D35" s="652" t="s">
        <v>9</v>
      </c>
      <c r="E35" s="98">
        <v>1255934.6000000001</v>
      </c>
      <c r="F35" s="98">
        <v>1080749.48</v>
      </c>
      <c r="G35" s="98">
        <v>1181848.76</v>
      </c>
      <c r="H35" s="98">
        <v>1118462.07</v>
      </c>
      <c r="I35" s="98">
        <v>1191633.9099999999</v>
      </c>
      <c r="J35" s="98">
        <v>1177631.0900000001</v>
      </c>
      <c r="K35" s="98">
        <v>1227261.8600000001</v>
      </c>
      <c r="L35" s="98">
        <v>1235361.53</v>
      </c>
      <c r="M35" s="98">
        <v>1156669.05</v>
      </c>
      <c r="N35" s="98">
        <v>1190093.25</v>
      </c>
      <c r="O35" s="98">
        <v>1207152.24</v>
      </c>
      <c r="P35" s="98">
        <v>1201408.24</v>
      </c>
      <c r="Q35" s="92">
        <v>14224206.080000002</v>
      </c>
      <c r="R35" s="82"/>
      <c r="S35" s="217"/>
      <c r="T35" s="216"/>
      <c r="U35" s="217"/>
      <c r="V35" s="217"/>
      <c r="W35" s="217"/>
      <c r="X35" s="217"/>
      <c r="Y35" s="217"/>
      <c r="Z35" s="217"/>
      <c r="AA35" s="56"/>
      <c r="AB35" s="56"/>
      <c r="AC35" s="56"/>
    </row>
    <row r="36" spans="1:51" s="4" customFormat="1" ht="24.6" customHeight="1">
      <c r="B36" s="652" t="s">
        <v>549</v>
      </c>
      <c r="C36" s="702">
        <v>57</v>
      </c>
      <c r="D36" s="652" t="s">
        <v>54</v>
      </c>
      <c r="E36" s="98">
        <v>71981.210000000006</v>
      </c>
      <c r="F36" s="98">
        <v>63187.57</v>
      </c>
      <c r="G36" s="98">
        <v>67129.39</v>
      </c>
      <c r="H36" s="98">
        <v>64880.340000000004</v>
      </c>
      <c r="I36" s="98">
        <v>64582.54</v>
      </c>
      <c r="J36" s="98">
        <v>67675.210000000006</v>
      </c>
      <c r="K36" s="98">
        <v>68077.75</v>
      </c>
      <c r="L36" s="98">
        <v>63602.37</v>
      </c>
      <c r="M36" s="98">
        <v>60991.020000000004</v>
      </c>
      <c r="N36" s="98">
        <v>70019.8</v>
      </c>
      <c r="O36" s="98">
        <v>68072.509999999995</v>
      </c>
      <c r="P36" s="98">
        <v>79473.900000000009</v>
      </c>
      <c r="Q36" s="92">
        <v>809673.6100000001</v>
      </c>
      <c r="R36" s="82"/>
      <c r="S36" s="217"/>
      <c r="T36" s="216"/>
      <c r="U36" s="217"/>
      <c r="V36" s="217"/>
      <c r="W36" s="217"/>
      <c r="X36" s="217"/>
      <c r="Y36" s="217"/>
      <c r="Z36" s="217"/>
      <c r="AA36" s="56"/>
      <c r="AB36" s="56"/>
      <c r="AC36" s="56"/>
    </row>
    <row r="37" spans="1:51" s="4" customFormat="1" ht="24.6" customHeight="1">
      <c r="B37" s="652" t="s">
        <v>549</v>
      </c>
      <c r="C37" s="702">
        <v>57</v>
      </c>
      <c r="D37" s="652" t="s">
        <v>57</v>
      </c>
      <c r="E37" s="98">
        <v>11200.2</v>
      </c>
      <c r="F37" s="98">
        <v>9140.19</v>
      </c>
      <c r="G37" s="98">
        <v>13576.15</v>
      </c>
      <c r="H37" s="98">
        <v>9730.85</v>
      </c>
      <c r="I37" s="98">
        <v>8195.0400000000009</v>
      </c>
      <c r="J37" s="98">
        <v>9040.75</v>
      </c>
      <c r="K37" s="98">
        <v>13662.07</v>
      </c>
      <c r="L37" s="98">
        <v>13950.800000000001</v>
      </c>
      <c r="M37" s="98">
        <v>12525.74</v>
      </c>
      <c r="N37" s="98">
        <v>10635.26</v>
      </c>
      <c r="O37" s="98">
        <v>10209.32</v>
      </c>
      <c r="P37" s="98">
        <v>10498.11</v>
      </c>
      <c r="Q37" s="92">
        <v>132364.47999999998</v>
      </c>
      <c r="R37" s="82"/>
      <c r="S37" s="217"/>
      <c r="T37" s="216"/>
      <c r="U37" s="217"/>
      <c r="V37" s="217"/>
      <c r="W37" s="217"/>
      <c r="X37" s="217"/>
      <c r="Y37" s="217"/>
      <c r="Z37" s="217"/>
      <c r="AA37" s="56"/>
      <c r="AB37" s="56"/>
      <c r="AC37" s="56"/>
    </row>
    <row r="38" spans="1:51" s="4" customFormat="1" ht="24.6" customHeight="1">
      <c r="B38" s="652" t="s">
        <v>549</v>
      </c>
      <c r="C38" s="702">
        <v>57</v>
      </c>
      <c r="D38" s="652" t="s">
        <v>56</v>
      </c>
      <c r="E38" s="98">
        <v>55613.8</v>
      </c>
      <c r="F38" s="98">
        <v>48250.46</v>
      </c>
      <c r="G38" s="98">
        <v>51935.5</v>
      </c>
      <c r="H38" s="98">
        <v>50836.520000000004</v>
      </c>
      <c r="I38" s="98">
        <v>50798.12</v>
      </c>
      <c r="J38" s="98">
        <v>51059.130000000005</v>
      </c>
      <c r="K38" s="98">
        <v>40596.300000000003</v>
      </c>
      <c r="L38" s="98">
        <v>52160.81</v>
      </c>
      <c r="M38" s="98">
        <v>46082.82</v>
      </c>
      <c r="N38" s="98">
        <v>51421.89</v>
      </c>
      <c r="O38" s="98">
        <v>49235.74</v>
      </c>
      <c r="P38" s="98">
        <v>48429.87</v>
      </c>
      <c r="Q38" s="92">
        <v>596420.96000000008</v>
      </c>
      <c r="R38" s="82"/>
      <c r="S38" s="217"/>
      <c r="T38" s="216"/>
      <c r="U38" s="217"/>
      <c r="V38" s="217"/>
      <c r="W38" s="217"/>
      <c r="X38" s="217"/>
      <c r="Y38" s="217"/>
      <c r="Z38" s="217"/>
      <c r="AA38" s="56"/>
      <c r="AB38" s="56"/>
      <c r="AC38" s="56"/>
    </row>
    <row r="39" spans="1:51" s="4" customFormat="1" ht="24.6" customHeight="1">
      <c r="B39" s="83" t="s">
        <v>550</v>
      </c>
      <c r="C39" s="346">
        <v>58</v>
      </c>
      <c r="D39" s="83" t="s">
        <v>59</v>
      </c>
      <c r="E39" s="98">
        <v>286459.8</v>
      </c>
      <c r="F39" s="98">
        <v>272658.55</v>
      </c>
      <c r="G39" s="98">
        <v>264333.52</v>
      </c>
      <c r="H39" s="98">
        <v>244554.30000000002</v>
      </c>
      <c r="I39" s="98">
        <v>249069.65</v>
      </c>
      <c r="J39" s="98">
        <v>226958.21</v>
      </c>
      <c r="K39" s="98">
        <v>237788.16</v>
      </c>
      <c r="L39" s="98">
        <v>230295.69</v>
      </c>
      <c r="M39" s="98">
        <v>220075.15</v>
      </c>
      <c r="N39" s="98">
        <v>231789.61000000002</v>
      </c>
      <c r="O39" s="98">
        <v>249383.08000000002</v>
      </c>
      <c r="P39" s="98">
        <v>304884</v>
      </c>
      <c r="Q39" s="92">
        <v>3018249.7199999997</v>
      </c>
      <c r="R39" s="82"/>
      <c r="S39" s="217"/>
      <c r="T39" s="216"/>
      <c r="U39" s="217"/>
      <c r="V39" s="217"/>
      <c r="W39" s="217"/>
      <c r="X39" s="217"/>
      <c r="Y39" s="217"/>
      <c r="Z39" s="217"/>
      <c r="AA39" s="56"/>
      <c r="AB39" s="56"/>
      <c r="AC39" s="56"/>
    </row>
    <row r="40" spans="1:51" s="4" customFormat="1" ht="24.6" customHeight="1">
      <c r="B40" s="83" t="s">
        <v>42</v>
      </c>
      <c r="C40" s="346">
        <v>61</v>
      </c>
      <c r="D40" s="83" t="s">
        <v>43</v>
      </c>
      <c r="E40" s="98">
        <v>157385.34</v>
      </c>
      <c r="F40" s="98">
        <v>139061.67000000001</v>
      </c>
      <c r="G40" s="98">
        <v>148118.54</v>
      </c>
      <c r="H40" s="98">
        <v>137823.61000000002</v>
      </c>
      <c r="I40" s="98">
        <v>144446.19</v>
      </c>
      <c r="J40" s="98">
        <v>135603.72</v>
      </c>
      <c r="K40" s="98">
        <v>138080.47</v>
      </c>
      <c r="L40" s="98">
        <v>138401.24</v>
      </c>
      <c r="M40" s="98">
        <v>132139.26</v>
      </c>
      <c r="N40" s="98">
        <v>126755.55</v>
      </c>
      <c r="O40" s="98">
        <v>117064.69</v>
      </c>
      <c r="P40" s="98">
        <v>121264.84</v>
      </c>
      <c r="Q40" s="92">
        <v>1636145.12</v>
      </c>
      <c r="R40" s="82"/>
      <c r="S40" s="217"/>
      <c r="T40" s="216"/>
      <c r="U40" s="217"/>
      <c r="V40" s="217"/>
      <c r="W40" s="217"/>
      <c r="X40" s="217"/>
      <c r="Y40" s="217"/>
      <c r="Z40" s="217"/>
      <c r="AA40" s="56"/>
      <c r="AB40" s="56"/>
      <c r="AC40" s="56"/>
    </row>
    <row r="41" spans="1:51" s="4" customFormat="1" ht="24.6" customHeight="1">
      <c r="B41" s="83" t="s">
        <v>42</v>
      </c>
      <c r="C41" s="346">
        <v>61</v>
      </c>
      <c r="D41" s="83" t="s">
        <v>44</v>
      </c>
      <c r="E41" s="98">
        <v>94366.91</v>
      </c>
      <c r="F41" s="98">
        <v>88166.16</v>
      </c>
      <c r="G41" s="98">
        <v>97097.85</v>
      </c>
      <c r="H41" s="98">
        <v>95317.37</v>
      </c>
      <c r="I41" s="98">
        <v>97773.58</v>
      </c>
      <c r="J41" s="98">
        <v>89347.19</v>
      </c>
      <c r="K41" s="98">
        <v>96982.17</v>
      </c>
      <c r="L41" s="98">
        <v>101938.87</v>
      </c>
      <c r="M41" s="98">
        <v>109357.84</v>
      </c>
      <c r="N41" s="98">
        <v>100148.47</v>
      </c>
      <c r="O41" s="98">
        <v>98565.13</v>
      </c>
      <c r="P41" s="98">
        <v>100813.87</v>
      </c>
      <c r="Q41" s="92">
        <v>1169875.4100000001</v>
      </c>
      <c r="R41" s="82"/>
      <c r="S41" s="217"/>
      <c r="T41" s="216"/>
      <c r="U41" s="217"/>
      <c r="V41" s="217"/>
      <c r="W41" s="217"/>
      <c r="X41" s="217"/>
      <c r="Y41" s="217"/>
      <c r="Z41" s="217"/>
      <c r="AA41" s="56"/>
      <c r="AB41" s="56"/>
      <c r="AC41" s="56"/>
    </row>
    <row r="42" spans="1:51" s="4" customFormat="1" ht="24.6" customHeight="1">
      <c r="B42" s="83" t="s">
        <v>116</v>
      </c>
      <c r="C42" s="346">
        <v>1</v>
      </c>
      <c r="D42" s="83" t="s">
        <v>116</v>
      </c>
      <c r="E42" s="98">
        <v>2091.75</v>
      </c>
      <c r="F42" s="98">
        <v>1790.77</v>
      </c>
      <c r="G42" s="98">
        <v>1663.1000000000001</v>
      </c>
      <c r="H42" s="98">
        <v>1771.29</v>
      </c>
      <c r="I42" s="98">
        <v>1942.72</v>
      </c>
      <c r="J42" s="98">
        <v>1826.46</v>
      </c>
      <c r="K42" s="98">
        <v>1758.06</v>
      </c>
      <c r="L42" s="98">
        <v>1808.64</v>
      </c>
      <c r="M42" s="98">
        <v>1799.73</v>
      </c>
      <c r="N42" s="98">
        <v>1693.51</v>
      </c>
      <c r="O42" s="98">
        <v>1637.83</v>
      </c>
      <c r="P42" s="98">
        <v>1632.63</v>
      </c>
      <c r="Q42" s="92">
        <v>21416.49</v>
      </c>
      <c r="R42" s="82"/>
      <c r="S42" s="217"/>
      <c r="T42" s="216"/>
      <c r="U42" s="217"/>
      <c r="V42" s="217"/>
      <c r="W42" s="217"/>
      <c r="X42" s="217"/>
      <c r="Y42" s="217"/>
      <c r="Z42" s="217"/>
      <c r="AA42" s="56"/>
      <c r="AB42" s="56"/>
      <c r="AC42" s="56"/>
    </row>
    <row r="43" spans="1:51" s="4" customFormat="1" ht="24.6" customHeight="1">
      <c r="B43" s="83" t="s">
        <v>831</v>
      </c>
      <c r="C43" s="346">
        <v>27</v>
      </c>
      <c r="D43" s="83" t="s">
        <v>110</v>
      </c>
      <c r="E43" s="98">
        <v>9312.5</v>
      </c>
      <c r="F43" s="98">
        <v>8091.06</v>
      </c>
      <c r="G43" s="98">
        <v>9043</v>
      </c>
      <c r="H43" s="98">
        <v>9867.41</v>
      </c>
      <c r="I43" s="98">
        <v>10690.4</v>
      </c>
      <c r="J43" s="98">
        <v>10357.630000000001</v>
      </c>
      <c r="K43" s="98">
        <v>10074.42</v>
      </c>
      <c r="L43" s="98">
        <v>10200.98</v>
      </c>
      <c r="M43" s="98">
        <v>9985.9699999999993</v>
      </c>
      <c r="N43" s="98">
        <v>10142.540000000001</v>
      </c>
      <c r="O43" s="98">
        <v>10019.26</v>
      </c>
      <c r="P43" s="98">
        <v>8871.130000000001</v>
      </c>
      <c r="Q43" s="92">
        <v>116656.3</v>
      </c>
      <c r="R43" s="82"/>
      <c r="S43" s="217"/>
      <c r="T43" s="216"/>
      <c r="U43" s="217"/>
      <c r="V43" s="217"/>
      <c r="W43" s="217"/>
      <c r="X43" s="217"/>
      <c r="Y43" s="217"/>
      <c r="Z43" s="217"/>
      <c r="AA43" s="56"/>
      <c r="AB43" s="56"/>
      <c r="AC43" s="56"/>
    </row>
    <row r="44" spans="1:51" s="4" customFormat="1" ht="24.6" customHeight="1">
      <c r="B44" s="83" t="s">
        <v>831</v>
      </c>
      <c r="C44" s="346">
        <v>27</v>
      </c>
      <c r="D44" s="83" t="s">
        <v>111</v>
      </c>
      <c r="E44" s="98">
        <v>35522.270000000004</v>
      </c>
      <c r="F44" s="98">
        <v>32519.25</v>
      </c>
      <c r="G44" s="98">
        <v>36462.28</v>
      </c>
      <c r="H44" s="98">
        <v>34398.980000000003</v>
      </c>
      <c r="I44" s="98">
        <v>34374.39</v>
      </c>
      <c r="J44" s="98">
        <v>33563</v>
      </c>
      <c r="K44" s="98">
        <v>33632.340000000004</v>
      </c>
      <c r="L44" s="98">
        <v>33440.959999999999</v>
      </c>
      <c r="M44" s="98">
        <v>31679.84</v>
      </c>
      <c r="N44" s="98">
        <v>29352.49</v>
      </c>
      <c r="O44" s="98">
        <v>26433.260000000002</v>
      </c>
      <c r="P44" s="98">
        <v>26670.54</v>
      </c>
      <c r="Q44" s="92">
        <v>388049.6</v>
      </c>
      <c r="R44" s="82"/>
      <c r="S44" s="217"/>
      <c r="T44" s="216"/>
      <c r="U44" s="217"/>
      <c r="V44" s="217"/>
      <c r="W44" s="217"/>
      <c r="X44" s="217"/>
      <c r="Y44" s="217"/>
      <c r="Z44" s="217"/>
      <c r="AA44" s="56"/>
      <c r="AB44" s="56"/>
      <c r="AC44" s="56"/>
    </row>
    <row r="45" spans="1:51" s="4" customFormat="1" ht="24.6" customHeight="1">
      <c r="B45" s="83" t="s">
        <v>112</v>
      </c>
      <c r="C45" s="346">
        <v>59</v>
      </c>
      <c r="D45" s="83" t="s">
        <v>112</v>
      </c>
      <c r="E45" s="98">
        <v>22826.920000000002</v>
      </c>
      <c r="F45" s="98">
        <v>20156.05</v>
      </c>
      <c r="G45" s="98">
        <v>22543.52</v>
      </c>
      <c r="H45" s="98">
        <v>14957.65</v>
      </c>
      <c r="I45" s="98">
        <v>18548.98</v>
      </c>
      <c r="J45" s="98">
        <v>17570.95</v>
      </c>
      <c r="K45" s="98">
        <v>18247.420000000002</v>
      </c>
      <c r="L45" s="98">
        <v>18413.100000000002</v>
      </c>
      <c r="M45" s="98">
        <v>18154.97</v>
      </c>
      <c r="N45" s="98">
        <v>18659.310000000001</v>
      </c>
      <c r="O45" s="98">
        <v>18148.439999999999</v>
      </c>
      <c r="P45" s="98">
        <v>18611.66</v>
      </c>
      <c r="Q45" s="92">
        <v>226838.97</v>
      </c>
      <c r="R45" s="82"/>
      <c r="S45" s="217"/>
      <c r="T45" s="216"/>
      <c r="U45" s="217"/>
      <c r="V45" s="217"/>
      <c r="W45" s="217"/>
      <c r="X45" s="217"/>
      <c r="Y45" s="217"/>
      <c r="Z45" s="217"/>
      <c r="AA45" s="56"/>
      <c r="AB45" s="56"/>
      <c r="AC45" s="56"/>
    </row>
    <row r="46" spans="1:51" s="4" customFormat="1" ht="24.6" customHeight="1">
      <c r="B46" s="83" t="s">
        <v>60</v>
      </c>
      <c r="C46" s="346">
        <v>44</v>
      </c>
      <c r="D46" s="83" t="s">
        <v>60</v>
      </c>
      <c r="E46" s="98">
        <v>16128.9</v>
      </c>
      <c r="F46" s="98">
        <v>54977.71</v>
      </c>
      <c r="G46" s="98">
        <v>59172.69</v>
      </c>
      <c r="H46" s="98">
        <v>63952.65</v>
      </c>
      <c r="I46" s="98">
        <v>70670.14</v>
      </c>
      <c r="J46" s="98">
        <v>68614.290000000008</v>
      </c>
      <c r="K46" s="98">
        <v>71035.960000000006</v>
      </c>
      <c r="L46" s="98">
        <v>70951.69</v>
      </c>
      <c r="M46" s="98">
        <v>64573.65</v>
      </c>
      <c r="N46" s="98">
        <v>64944.85</v>
      </c>
      <c r="O46" s="98">
        <v>63778.91</v>
      </c>
      <c r="P46" s="98">
        <v>67520.41</v>
      </c>
      <c r="Q46" s="92">
        <v>736321.85000000009</v>
      </c>
      <c r="R46" s="82"/>
      <c r="S46" s="217"/>
      <c r="T46" s="216"/>
      <c r="U46" s="217"/>
      <c r="V46" s="217"/>
      <c r="W46" s="217"/>
      <c r="X46" s="217"/>
      <c r="Y46" s="217"/>
      <c r="Z46" s="217"/>
      <c r="AA46" s="56"/>
      <c r="AB46" s="56"/>
      <c r="AC46" s="56"/>
    </row>
    <row r="47" spans="1:51" s="223" customFormat="1" ht="24.6" customHeight="1">
      <c r="A47" s="84"/>
      <c r="B47" s="1272" t="s">
        <v>3</v>
      </c>
      <c r="C47" s="1273"/>
      <c r="D47" s="1274"/>
      <c r="E47" s="301">
        <v>4617571.3099999996</v>
      </c>
      <c r="F47" s="301">
        <v>4320305.4699999979</v>
      </c>
      <c r="G47" s="301">
        <v>4677552.8</v>
      </c>
      <c r="H47" s="301">
        <v>4523780.7400000021</v>
      </c>
      <c r="I47" s="301">
        <v>4670455.2600000007</v>
      </c>
      <c r="J47" s="301">
        <v>4471319.3400000008</v>
      </c>
      <c r="K47" s="301">
        <v>4621776.3899999987</v>
      </c>
      <c r="L47" s="301">
        <v>4702474.4300000006</v>
      </c>
      <c r="M47" s="301">
        <v>4584128.4900000012</v>
      </c>
      <c r="N47" s="301">
        <v>4698989.8099999987</v>
      </c>
      <c r="O47" s="301">
        <v>4628432.2299999995</v>
      </c>
      <c r="P47" s="301">
        <v>4785743.7299999995</v>
      </c>
      <c r="Q47" s="301">
        <v>55302529.999999993</v>
      </c>
      <c r="R47" s="82"/>
      <c r="S47" s="217"/>
      <c r="T47" s="216"/>
      <c r="U47" s="217"/>
      <c r="V47" s="217"/>
      <c r="W47" s="217"/>
      <c r="X47" s="217"/>
      <c r="Y47" s="217"/>
      <c r="Z47" s="217"/>
      <c r="AA47" s="227"/>
      <c r="AB47" s="227"/>
      <c r="AC47" s="227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</row>
    <row r="48" spans="1:51" ht="24.6" customHeight="1">
      <c r="B48" s="1297" t="s">
        <v>248</v>
      </c>
      <c r="C48" s="1297"/>
      <c r="D48" s="1297"/>
      <c r="E48" s="93">
        <v>148953.91322580643</v>
      </c>
      <c r="F48" s="93">
        <v>154296.62392857135</v>
      </c>
      <c r="G48" s="93">
        <v>150888.79999999999</v>
      </c>
      <c r="H48" s="93">
        <v>150792.69133333341</v>
      </c>
      <c r="I48" s="93">
        <v>150659.8470967742</v>
      </c>
      <c r="J48" s="93">
        <v>149043.97800000003</v>
      </c>
      <c r="K48" s="93">
        <v>149089.56096774188</v>
      </c>
      <c r="L48" s="93">
        <v>151692.72354838712</v>
      </c>
      <c r="M48" s="93">
        <v>152804.28300000002</v>
      </c>
      <c r="N48" s="93">
        <v>151580.31645161286</v>
      </c>
      <c r="O48" s="93">
        <v>154281.07433333332</v>
      </c>
      <c r="P48" s="93">
        <v>154378.82999999999</v>
      </c>
      <c r="Q48" s="93">
        <v>151513.78082191778</v>
      </c>
      <c r="R48" s="82"/>
      <c r="S48" s="217"/>
      <c r="T48" s="216"/>
      <c r="U48" s="217"/>
      <c r="V48" s="217"/>
      <c r="W48" s="217"/>
      <c r="X48" s="217"/>
      <c r="Y48" s="217"/>
      <c r="Z48" s="217"/>
      <c r="AA48" s="56"/>
      <c r="AB48" s="56"/>
      <c r="AC48" s="56"/>
    </row>
    <row r="49" spans="1:51" s="223" customFormat="1" ht="20.100000000000001" customHeight="1">
      <c r="A49" s="84"/>
      <c r="B49" s="162" t="s">
        <v>1013</v>
      </c>
      <c r="C49" s="162"/>
      <c r="D49" s="227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2"/>
      <c r="S49" s="217"/>
      <c r="T49" s="216"/>
      <c r="U49" s="217"/>
      <c r="V49" s="217"/>
      <c r="W49" s="217"/>
      <c r="X49" s="217"/>
      <c r="Y49" s="217"/>
      <c r="Z49" s="217"/>
      <c r="AA49" s="227"/>
      <c r="AB49" s="227"/>
      <c r="AC49" s="227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</row>
    <row r="50" spans="1:51" ht="20.100000000000001" customHeight="1">
      <c r="B50" s="9" t="s">
        <v>227</v>
      </c>
      <c r="C50" s="9"/>
      <c r="D50" s="56"/>
      <c r="E50" s="63"/>
      <c r="F50" s="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16"/>
      <c r="S50" s="218"/>
      <c r="T50" s="216"/>
      <c r="U50" s="217"/>
      <c r="V50" s="217"/>
      <c r="W50" s="217"/>
      <c r="X50" s="217"/>
      <c r="Y50" s="217"/>
      <c r="Z50" s="217"/>
    </row>
    <row r="51" spans="1:51" ht="20.100000000000001" customHeight="1">
      <c r="B51" s="664" t="s">
        <v>527</v>
      </c>
      <c r="C51" s="76"/>
      <c r="D51" s="56"/>
      <c r="E51" s="63"/>
      <c r="F51" s="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671"/>
      <c r="S51" s="217"/>
    </row>
    <row r="52" spans="1:51" ht="23.25" customHeight="1">
      <c r="B52" s="76"/>
      <c r="C52" s="76"/>
      <c r="D52" s="9"/>
      <c r="E52" s="9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671"/>
      <c r="S52" s="217"/>
      <c r="AA52" s="56"/>
      <c r="AB52" s="56"/>
      <c r="AC52" s="56"/>
    </row>
    <row r="53" spans="1:51" ht="33.75" customHeight="1">
      <c r="A53" s="118"/>
      <c r="B53" s="1241" t="s">
        <v>1012</v>
      </c>
      <c r="C53" s="1241"/>
      <c r="D53" s="1241"/>
      <c r="E53" s="1241"/>
      <c r="F53" s="1241"/>
      <c r="G53" s="1241"/>
      <c r="H53" s="1241"/>
      <c r="I53" s="1241"/>
      <c r="J53" s="1241"/>
      <c r="K53" s="1241"/>
      <c r="L53" s="1241"/>
      <c r="M53" s="1241"/>
      <c r="N53" s="1241"/>
      <c r="O53" s="1241"/>
      <c r="P53" s="1241"/>
      <c r="Q53" s="1241"/>
      <c r="R53" s="671"/>
      <c r="S53" s="217"/>
      <c r="AA53" s="56"/>
      <c r="AB53" s="56"/>
      <c r="AC53" s="56"/>
    </row>
    <row r="54" spans="1:51" ht="23.25" customHeight="1">
      <c r="A54" s="226"/>
      <c r="B54" s="1241" t="s">
        <v>529</v>
      </c>
      <c r="C54" s="1241"/>
      <c r="D54" s="1241"/>
      <c r="E54" s="1241"/>
      <c r="F54" s="1241"/>
      <c r="G54" s="1241"/>
      <c r="H54" s="1241"/>
      <c r="I54" s="1241"/>
      <c r="J54" s="1241"/>
      <c r="K54" s="1241"/>
      <c r="L54" s="1241"/>
      <c r="M54" s="1241"/>
      <c r="N54" s="1241"/>
      <c r="O54" s="1241"/>
      <c r="P54" s="1241"/>
      <c r="Q54" s="1241"/>
      <c r="S54" s="217"/>
      <c r="AA54" s="56"/>
      <c r="AB54" s="56"/>
      <c r="AC54" s="56"/>
    </row>
    <row r="55" spans="1:51" ht="23.25" customHeight="1">
      <c r="A55" s="226"/>
      <c r="B55" s="1270" t="s">
        <v>25</v>
      </c>
      <c r="C55" s="1270"/>
      <c r="D55" s="1270"/>
      <c r="E55" s="1270"/>
      <c r="F55" s="1270"/>
      <c r="G55" s="1270"/>
      <c r="H55" s="1270"/>
      <c r="I55" s="1270"/>
      <c r="J55" s="1270"/>
      <c r="K55" s="1270"/>
      <c r="L55" s="1270"/>
      <c r="M55" s="1270"/>
      <c r="N55" s="1270"/>
      <c r="O55" s="1270"/>
      <c r="P55" s="1270"/>
      <c r="Q55" s="1270"/>
      <c r="S55" s="671"/>
      <c r="AA55" s="56"/>
      <c r="AB55" s="56"/>
      <c r="AC55" s="56"/>
    </row>
    <row r="56" spans="1:51" s="220" customFormat="1" ht="40.5" customHeight="1">
      <c r="A56" s="84"/>
      <c r="B56" s="531" t="s">
        <v>246</v>
      </c>
      <c r="C56" s="531" t="s">
        <v>548</v>
      </c>
      <c r="D56" s="532" t="s">
        <v>127</v>
      </c>
      <c r="E56" s="532" t="s">
        <v>14</v>
      </c>
      <c r="F56" s="532" t="s">
        <v>12</v>
      </c>
      <c r="G56" s="532" t="s">
        <v>13</v>
      </c>
      <c r="H56" s="532" t="s">
        <v>16</v>
      </c>
      <c r="I56" s="532" t="s">
        <v>17</v>
      </c>
      <c r="J56" s="532" t="s">
        <v>15</v>
      </c>
      <c r="K56" s="532" t="s">
        <v>537</v>
      </c>
      <c r="L56" s="532" t="s">
        <v>538</v>
      </c>
      <c r="M56" s="532" t="s">
        <v>539</v>
      </c>
      <c r="N56" s="532" t="s">
        <v>540</v>
      </c>
      <c r="O56" s="532" t="s">
        <v>541</v>
      </c>
      <c r="P56" s="532" t="s">
        <v>542</v>
      </c>
      <c r="Q56" s="532" t="s">
        <v>3</v>
      </c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68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</row>
    <row r="57" spans="1:51" ht="24.6" customHeight="1">
      <c r="B57" s="660" t="s">
        <v>83</v>
      </c>
      <c r="C57" s="85">
        <v>15</v>
      </c>
      <c r="D57" s="83" t="s">
        <v>82</v>
      </c>
      <c r="E57" s="98">
        <v>332669.75599999999</v>
      </c>
      <c r="F57" s="98">
        <v>284763.973</v>
      </c>
      <c r="G57" s="98">
        <v>295627.696</v>
      </c>
      <c r="H57" s="98">
        <v>290481.43599999999</v>
      </c>
      <c r="I57" s="98">
        <v>301332.217</v>
      </c>
      <c r="J57" s="92">
        <v>290438.90600000002</v>
      </c>
      <c r="K57" s="92">
        <v>312935.56900000002</v>
      </c>
      <c r="L57" s="92">
        <v>317404.26799999998</v>
      </c>
      <c r="M57" s="92">
        <v>285878.51500000001</v>
      </c>
      <c r="N57" s="92">
        <v>309316.32699999999</v>
      </c>
      <c r="O57" s="92">
        <v>291328.82</v>
      </c>
      <c r="P57" s="98">
        <v>273500.77600000001</v>
      </c>
      <c r="Q57" s="225">
        <v>3585678.2590000001</v>
      </c>
      <c r="R57" s="82"/>
      <c r="S57" s="217"/>
      <c r="T57" s="216"/>
      <c r="U57" s="217"/>
      <c r="V57" s="217"/>
      <c r="W57" s="217"/>
      <c r="X57" s="217"/>
      <c r="Y57" s="217"/>
      <c r="Z57" s="217"/>
      <c r="AA57" s="88"/>
      <c r="AB57" s="88"/>
      <c r="AC57" s="56"/>
    </row>
    <row r="58" spans="1:51" ht="24.6" customHeight="1">
      <c r="B58" s="660" t="s">
        <v>83</v>
      </c>
      <c r="C58" s="85">
        <v>15</v>
      </c>
      <c r="D58" s="83" t="s">
        <v>206</v>
      </c>
      <c r="E58" s="98">
        <v>40054.21</v>
      </c>
      <c r="F58" s="98">
        <v>34914.04</v>
      </c>
      <c r="G58" s="98">
        <v>34813.96</v>
      </c>
      <c r="H58" s="98">
        <v>31817.4</v>
      </c>
      <c r="I58" s="98">
        <v>30598.9</v>
      </c>
      <c r="J58" s="92">
        <v>7501.6</v>
      </c>
      <c r="K58" s="92">
        <v>51412.880000000005</v>
      </c>
      <c r="L58" s="92">
        <v>46386.200000000004</v>
      </c>
      <c r="M58" s="92">
        <v>40450.65</v>
      </c>
      <c r="N58" s="92">
        <v>38077.770000000004</v>
      </c>
      <c r="O58" s="92">
        <v>32849.550000000003</v>
      </c>
      <c r="P58" s="98">
        <v>30182.28</v>
      </c>
      <c r="Q58" s="225">
        <v>419059.44000000006</v>
      </c>
      <c r="R58" s="82"/>
      <c r="S58" s="217"/>
      <c r="T58" s="216"/>
      <c r="U58" s="217"/>
      <c r="V58" s="217"/>
      <c r="W58" s="217"/>
      <c r="X58" s="217"/>
      <c r="Y58" s="217"/>
      <c r="Z58" s="217"/>
      <c r="AA58" s="88"/>
      <c r="AB58" s="88"/>
      <c r="AC58" s="56"/>
    </row>
    <row r="59" spans="1:51" s="4" customFormat="1" ht="24.6" customHeight="1">
      <c r="B59" s="660" t="s">
        <v>83</v>
      </c>
      <c r="C59" s="85">
        <v>15</v>
      </c>
      <c r="D59" s="83" t="s">
        <v>240</v>
      </c>
      <c r="E59" s="98">
        <v>4609.2920000000004</v>
      </c>
      <c r="F59" s="98">
        <v>1533.605</v>
      </c>
      <c r="G59" s="98">
        <v>0</v>
      </c>
      <c r="H59" s="98">
        <v>0</v>
      </c>
      <c r="I59" s="98">
        <v>2852.375</v>
      </c>
      <c r="J59" s="92">
        <v>2357.6040000000003</v>
      </c>
      <c r="K59" s="92">
        <v>4069.4160000000002</v>
      </c>
      <c r="L59" s="92">
        <v>5487.4670000000006</v>
      </c>
      <c r="M59" s="92">
        <v>4416.5</v>
      </c>
      <c r="N59" s="92">
        <v>3807.7490000000003</v>
      </c>
      <c r="O59" s="92">
        <v>4077.5520000000001</v>
      </c>
      <c r="P59" s="98">
        <v>4188.8339999999998</v>
      </c>
      <c r="Q59" s="225">
        <v>37400.394000000008</v>
      </c>
      <c r="R59" s="82"/>
      <c r="S59" s="217"/>
      <c r="T59" s="216"/>
      <c r="U59" s="217"/>
      <c r="V59" s="217"/>
      <c r="W59" s="217"/>
      <c r="X59" s="217"/>
      <c r="Y59" s="217"/>
      <c r="Z59" s="217"/>
      <c r="AA59" s="88"/>
      <c r="AB59" s="88"/>
      <c r="AC59" s="56"/>
    </row>
    <row r="60" spans="1:51" ht="24.6" customHeight="1">
      <c r="B60" s="660" t="s">
        <v>83</v>
      </c>
      <c r="C60" s="85">
        <v>15</v>
      </c>
      <c r="D60" s="83" t="s">
        <v>83</v>
      </c>
      <c r="E60" s="98">
        <v>182144.47899999999</v>
      </c>
      <c r="F60" s="98">
        <v>154496.12</v>
      </c>
      <c r="G60" s="98">
        <v>162185.677</v>
      </c>
      <c r="H60" s="98">
        <v>159304.52499999999</v>
      </c>
      <c r="I60" s="98">
        <v>153130.103</v>
      </c>
      <c r="J60" s="92">
        <v>157674.261</v>
      </c>
      <c r="K60" s="92">
        <v>167279.26199999999</v>
      </c>
      <c r="L60" s="92">
        <v>169985.57699999999</v>
      </c>
      <c r="M60" s="92">
        <v>154921.23699999999</v>
      </c>
      <c r="N60" s="92">
        <v>145913.576</v>
      </c>
      <c r="O60" s="92">
        <v>135646.21600000001</v>
      </c>
      <c r="P60" s="98">
        <v>134287.845</v>
      </c>
      <c r="Q60" s="225">
        <v>1876968.8780000003</v>
      </c>
      <c r="R60" s="82"/>
      <c r="S60" s="217"/>
      <c r="T60" s="216"/>
      <c r="U60" s="217"/>
      <c r="V60" s="217"/>
      <c r="W60" s="217"/>
      <c r="X60" s="217"/>
      <c r="Y60" s="217"/>
      <c r="Z60" s="217"/>
      <c r="AA60" s="88"/>
      <c r="AB60" s="88"/>
      <c r="AC60" s="56"/>
    </row>
    <row r="61" spans="1:51" ht="24.6" customHeight="1">
      <c r="B61" s="660" t="s">
        <v>83</v>
      </c>
      <c r="C61" s="85">
        <v>15</v>
      </c>
      <c r="D61" s="83" t="s">
        <v>84</v>
      </c>
      <c r="E61" s="98">
        <v>3129.6510000000003</v>
      </c>
      <c r="F61" s="98">
        <v>2873.8690000000001</v>
      </c>
      <c r="G61" s="98">
        <v>3057.6440000000002</v>
      </c>
      <c r="H61" s="98">
        <v>2811.9500000000003</v>
      </c>
      <c r="I61" s="98">
        <v>2986.9180000000001</v>
      </c>
      <c r="J61" s="92">
        <v>7245.643</v>
      </c>
      <c r="K61" s="92">
        <v>27714.916000000001</v>
      </c>
      <c r="L61" s="92">
        <v>74339.842000000004</v>
      </c>
      <c r="M61" s="92">
        <v>73692.142999999996</v>
      </c>
      <c r="N61" s="92">
        <v>93238.278999999995</v>
      </c>
      <c r="O61" s="92">
        <v>101864.342</v>
      </c>
      <c r="P61" s="98">
        <v>89756.141000000003</v>
      </c>
      <c r="Q61" s="225">
        <v>482711.33799999999</v>
      </c>
      <c r="R61" s="82"/>
      <c r="S61" s="217"/>
      <c r="T61" s="216"/>
      <c r="U61" s="217"/>
      <c r="V61" s="217"/>
      <c r="W61" s="217"/>
      <c r="X61" s="217"/>
      <c r="Y61" s="217"/>
      <c r="Z61" s="217"/>
      <c r="AA61" s="88"/>
      <c r="AB61" s="88"/>
      <c r="AC61" s="56"/>
    </row>
    <row r="62" spans="1:51" ht="24.6" customHeight="1">
      <c r="B62" s="660" t="s">
        <v>83</v>
      </c>
      <c r="C62" s="85">
        <v>15</v>
      </c>
      <c r="D62" s="83" t="s">
        <v>85</v>
      </c>
      <c r="E62" s="98">
        <v>248608.32399999999</v>
      </c>
      <c r="F62" s="98">
        <v>230142.351</v>
      </c>
      <c r="G62" s="98">
        <v>235072.163</v>
      </c>
      <c r="H62" s="98">
        <v>239400.71100000001</v>
      </c>
      <c r="I62" s="98">
        <v>249616.63</v>
      </c>
      <c r="J62" s="92">
        <v>236217.71</v>
      </c>
      <c r="K62" s="92">
        <v>247312.916</v>
      </c>
      <c r="L62" s="92">
        <v>239986.622</v>
      </c>
      <c r="M62" s="92">
        <v>208745.97700000001</v>
      </c>
      <c r="N62" s="92">
        <v>234671.51199999999</v>
      </c>
      <c r="O62" s="92">
        <v>227113.59400000001</v>
      </c>
      <c r="P62" s="98">
        <v>215772.78599999999</v>
      </c>
      <c r="Q62" s="225">
        <v>2812661.2960000001</v>
      </c>
      <c r="R62" s="82"/>
      <c r="S62" s="217"/>
      <c r="T62" s="216"/>
      <c r="U62" s="217"/>
      <c r="V62" s="217"/>
      <c r="W62" s="217"/>
      <c r="X62" s="217"/>
      <c r="Y62" s="217"/>
      <c r="Z62" s="217"/>
      <c r="AA62" s="88"/>
      <c r="AB62" s="88"/>
    </row>
    <row r="63" spans="1:51" ht="24.6" customHeight="1">
      <c r="B63" s="660" t="s">
        <v>83</v>
      </c>
      <c r="C63" s="85">
        <v>15</v>
      </c>
      <c r="D63" s="83" t="s">
        <v>171</v>
      </c>
      <c r="E63" s="98">
        <v>61576.364000000001</v>
      </c>
      <c r="F63" s="98">
        <v>63004.053</v>
      </c>
      <c r="G63" s="98">
        <v>70768.740999999995</v>
      </c>
      <c r="H63" s="98">
        <v>67434.100000000006</v>
      </c>
      <c r="I63" s="98">
        <v>65829.463000000003</v>
      </c>
      <c r="J63" s="92">
        <v>57317.624000000003</v>
      </c>
      <c r="K63" s="92">
        <v>56613.838000000003</v>
      </c>
      <c r="L63" s="92">
        <v>55559.408000000003</v>
      </c>
      <c r="M63" s="92">
        <v>45325.804000000004</v>
      </c>
      <c r="N63" s="92">
        <v>63070.684000000001</v>
      </c>
      <c r="O63" s="92">
        <v>60905.302000000003</v>
      </c>
      <c r="P63" s="98">
        <v>57770.095999999998</v>
      </c>
      <c r="Q63" s="225">
        <v>725175.47700000007</v>
      </c>
      <c r="R63" s="82"/>
      <c r="S63" s="217"/>
      <c r="T63" s="216"/>
      <c r="U63" s="217"/>
      <c r="V63" s="217"/>
      <c r="W63" s="217"/>
      <c r="X63" s="217"/>
      <c r="Y63" s="217"/>
      <c r="Z63" s="217"/>
      <c r="AA63" s="88"/>
      <c r="AB63" s="88"/>
    </row>
    <row r="64" spans="1:51" ht="24.6" customHeight="1">
      <c r="B64" s="660" t="s">
        <v>83</v>
      </c>
      <c r="C64" s="85">
        <v>15</v>
      </c>
      <c r="D64" s="83" t="s">
        <v>177</v>
      </c>
      <c r="E64" s="98">
        <v>35075.178</v>
      </c>
      <c r="F64" s="98">
        <v>38430.834000000003</v>
      </c>
      <c r="G64" s="98">
        <v>41395.385000000002</v>
      </c>
      <c r="H64" s="98">
        <v>39953.762999999999</v>
      </c>
      <c r="I64" s="98">
        <v>40370.627</v>
      </c>
      <c r="J64" s="92">
        <v>36368.294000000002</v>
      </c>
      <c r="K64" s="92">
        <v>27897.843000000001</v>
      </c>
      <c r="L64" s="92">
        <v>24494.541000000001</v>
      </c>
      <c r="M64" s="92">
        <v>20554.911</v>
      </c>
      <c r="N64" s="92">
        <v>21641.642</v>
      </c>
      <c r="O64" s="92">
        <v>17024.864000000001</v>
      </c>
      <c r="P64" s="98">
        <v>24795.716</v>
      </c>
      <c r="Q64" s="225">
        <v>368003.59800000006</v>
      </c>
      <c r="R64" s="82"/>
      <c r="S64" s="217"/>
      <c r="T64" s="216"/>
      <c r="U64" s="217"/>
      <c r="V64" s="217"/>
      <c r="W64" s="217"/>
      <c r="X64" s="217"/>
      <c r="Y64" s="217"/>
      <c r="Z64" s="217"/>
      <c r="AA64" s="88"/>
      <c r="AB64" s="88"/>
    </row>
    <row r="65" spans="2:28" ht="24.6" customHeight="1">
      <c r="B65" s="660" t="s">
        <v>83</v>
      </c>
      <c r="C65" s="85">
        <v>15</v>
      </c>
      <c r="D65" s="83" t="s">
        <v>179</v>
      </c>
      <c r="E65" s="98">
        <v>10073.75</v>
      </c>
      <c r="F65" s="98">
        <v>8609.74</v>
      </c>
      <c r="G65" s="98">
        <v>10185.880000000001</v>
      </c>
      <c r="H65" s="98">
        <v>8004.06</v>
      </c>
      <c r="I65" s="98">
        <v>8969.5400000000009</v>
      </c>
      <c r="J65" s="92">
        <v>8870.2199999999993</v>
      </c>
      <c r="K65" s="92">
        <v>8943.68</v>
      </c>
      <c r="L65" s="92">
        <v>9396.67</v>
      </c>
      <c r="M65" s="92">
        <v>8415.67</v>
      </c>
      <c r="N65" s="92">
        <v>8007.74</v>
      </c>
      <c r="O65" s="92">
        <v>7903.17</v>
      </c>
      <c r="P65" s="98">
        <v>8257.48</v>
      </c>
      <c r="Q65" s="225">
        <v>105637.6</v>
      </c>
      <c r="R65" s="82"/>
      <c r="S65" s="217"/>
      <c r="T65" s="216"/>
      <c r="U65" s="217"/>
      <c r="V65" s="217"/>
      <c r="W65" s="217"/>
      <c r="X65" s="217"/>
      <c r="Y65" s="217"/>
      <c r="Z65" s="217"/>
      <c r="AA65" s="88"/>
      <c r="AB65" s="88"/>
    </row>
    <row r="66" spans="2:28" ht="24.6" customHeight="1">
      <c r="B66" s="660" t="s">
        <v>83</v>
      </c>
      <c r="C66" s="85">
        <v>15</v>
      </c>
      <c r="D66" s="83" t="s">
        <v>221</v>
      </c>
      <c r="E66" s="98">
        <v>7133.5</v>
      </c>
      <c r="F66" s="98">
        <v>5950.03</v>
      </c>
      <c r="G66" s="98">
        <v>6459.42</v>
      </c>
      <c r="H66" s="98">
        <v>5832.37</v>
      </c>
      <c r="I66" s="98">
        <v>5143.2700000000004</v>
      </c>
      <c r="J66" s="92">
        <v>4742.32</v>
      </c>
      <c r="K66" s="92">
        <v>4603.1099999999997</v>
      </c>
      <c r="L66" s="92">
        <v>4538.8100000000004</v>
      </c>
      <c r="M66" s="92">
        <v>4304.7300000000005</v>
      </c>
      <c r="N66" s="92">
        <v>4423.54</v>
      </c>
      <c r="O66" s="92">
        <v>4172.29</v>
      </c>
      <c r="P66" s="98">
        <v>4256.7</v>
      </c>
      <c r="Q66" s="225">
        <v>61560.09</v>
      </c>
      <c r="R66" s="82"/>
      <c r="S66" s="217"/>
      <c r="T66" s="216"/>
      <c r="U66" s="217"/>
      <c r="V66" s="217"/>
      <c r="W66" s="217"/>
      <c r="X66" s="217"/>
      <c r="Y66" s="217"/>
      <c r="Z66" s="217"/>
      <c r="AA66" s="88"/>
      <c r="AB66" s="88"/>
    </row>
    <row r="67" spans="2:28" ht="24.6" customHeight="1">
      <c r="B67" s="660" t="s">
        <v>83</v>
      </c>
      <c r="C67" s="85">
        <v>15</v>
      </c>
      <c r="D67" s="83" t="s">
        <v>241</v>
      </c>
      <c r="E67" s="98">
        <v>46534.548000000003</v>
      </c>
      <c r="F67" s="98">
        <v>48258.12</v>
      </c>
      <c r="G67" s="98">
        <v>58830.493999999999</v>
      </c>
      <c r="H67" s="98">
        <v>54171.665000000001</v>
      </c>
      <c r="I67" s="98">
        <v>54822.671999999999</v>
      </c>
      <c r="J67" s="92">
        <v>52108.942000000003</v>
      </c>
      <c r="K67" s="92">
        <v>54900.016000000003</v>
      </c>
      <c r="L67" s="92">
        <v>50324.542000000001</v>
      </c>
      <c r="M67" s="92">
        <v>44323.228999999999</v>
      </c>
      <c r="N67" s="92">
        <v>40299.160000000003</v>
      </c>
      <c r="O67" s="92">
        <v>30569.952000000001</v>
      </c>
      <c r="P67" s="98">
        <v>13126.630000000001</v>
      </c>
      <c r="Q67" s="225">
        <v>548269.97000000009</v>
      </c>
      <c r="R67" s="82"/>
      <c r="S67" s="217"/>
      <c r="T67" s="216"/>
      <c r="U67" s="217"/>
      <c r="V67" s="217"/>
      <c r="W67" s="217"/>
      <c r="X67" s="217"/>
      <c r="Y67" s="217"/>
      <c r="Z67" s="217"/>
      <c r="AA67" s="88"/>
      <c r="AB67" s="88"/>
    </row>
    <row r="68" spans="2:28" ht="24.6" customHeight="1">
      <c r="B68" s="660" t="s">
        <v>83</v>
      </c>
      <c r="C68" s="85">
        <v>15</v>
      </c>
      <c r="D68" s="83" t="s">
        <v>188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2">
        <v>0</v>
      </c>
      <c r="K68" s="92">
        <v>0</v>
      </c>
      <c r="L68" s="92">
        <v>0</v>
      </c>
      <c r="M68" s="92">
        <v>0</v>
      </c>
      <c r="N68" s="92">
        <v>0</v>
      </c>
      <c r="O68" s="92">
        <v>0</v>
      </c>
      <c r="P68" s="98">
        <v>15767.344000000001</v>
      </c>
      <c r="Q68" s="225">
        <v>15767.344000000001</v>
      </c>
      <c r="R68" s="82"/>
      <c r="S68" s="217"/>
      <c r="T68" s="216"/>
      <c r="U68" s="217"/>
      <c r="V68" s="217"/>
      <c r="W68" s="217"/>
      <c r="X68" s="217"/>
      <c r="Y68" s="217"/>
      <c r="Z68" s="217"/>
      <c r="AA68" s="88"/>
      <c r="AB68" s="88"/>
    </row>
    <row r="69" spans="2:28" ht="24.6" customHeight="1">
      <c r="B69" s="660" t="s">
        <v>83</v>
      </c>
      <c r="C69" s="85">
        <v>15</v>
      </c>
      <c r="D69" s="83" t="s">
        <v>242</v>
      </c>
      <c r="E69" s="98"/>
      <c r="F69" s="98"/>
      <c r="G69" s="98"/>
      <c r="H69" s="98">
        <v>8763.7910000000011</v>
      </c>
      <c r="I69" s="98">
        <v>2065.3330000000001</v>
      </c>
      <c r="J69" s="92">
        <v>11741.041999999999</v>
      </c>
      <c r="K69" s="92">
        <v>14919</v>
      </c>
      <c r="L69" s="92">
        <v>10188</v>
      </c>
      <c r="M69" s="92">
        <v>7824</v>
      </c>
      <c r="N69" s="92">
        <v>8753</v>
      </c>
      <c r="O69" s="92">
        <v>7303.9380000000001</v>
      </c>
      <c r="P69" s="98">
        <v>6110</v>
      </c>
      <c r="Q69" s="225">
        <v>77668.103999999992</v>
      </c>
      <c r="R69" s="82"/>
      <c r="S69" s="217"/>
      <c r="T69" s="216"/>
      <c r="U69" s="217"/>
      <c r="V69" s="217"/>
      <c r="W69" s="217"/>
      <c r="X69" s="217"/>
      <c r="Y69" s="217"/>
      <c r="Z69" s="217"/>
      <c r="AA69" s="88"/>
      <c r="AB69" s="88"/>
    </row>
    <row r="70" spans="2:28" ht="24.6" customHeight="1">
      <c r="B70" s="660" t="s">
        <v>83</v>
      </c>
      <c r="C70" s="85">
        <v>15</v>
      </c>
      <c r="D70" s="83" t="s">
        <v>87</v>
      </c>
      <c r="E70" s="98">
        <v>329622.90000000002</v>
      </c>
      <c r="F70" s="98">
        <v>333071.53000000003</v>
      </c>
      <c r="G70" s="98">
        <v>353088.73</v>
      </c>
      <c r="H70" s="98">
        <v>331961.38</v>
      </c>
      <c r="I70" s="98">
        <v>345728.32</v>
      </c>
      <c r="J70" s="98">
        <v>289843.59000000003</v>
      </c>
      <c r="K70" s="98">
        <v>330936.14</v>
      </c>
      <c r="L70" s="98">
        <v>374300.85000000003</v>
      </c>
      <c r="M70" s="98">
        <v>356552.3</v>
      </c>
      <c r="N70" s="98">
        <v>350570.59</v>
      </c>
      <c r="O70" s="98">
        <v>322949.57</v>
      </c>
      <c r="P70" s="530">
        <v>343300.22000000003</v>
      </c>
      <c r="Q70" s="225">
        <v>4061926.12</v>
      </c>
      <c r="R70" s="82"/>
      <c r="S70" s="217"/>
      <c r="T70" s="216"/>
      <c r="U70" s="217"/>
      <c r="V70" s="217"/>
      <c r="W70" s="217"/>
      <c r="X70" s="217"/>
      <c r="Y70" s="217"/>
      <c r="Z70" s="217"/>
      <c r="AA70" s="88"/>
      <c r="AB70" s="88"/>
    </row>
    <row r="71" spans="2:28" ht="24.6" customHeight="1">
      <c r="B71" s="954" t="s">
        <v>83</v>
      </c>
      <c r="C71" s="258">
        <v>15</v>
      </c>
      <c r="D71" s="529" t="s">
        <v>3</v>
      </c>
      <c r="E71" s="257">
        <v>1301231.9519999998</v>
      </c>
      <c r="F71" s="257">
        <v>1206048.2650000001</v>
      </c>
      <c r="G71" s="257">
        <v>1271485.79</v>
      </c>
      <c r="H71" s="257">
        <v>1239937.1510000001</v>
      </c>
      <c r="I71" s="257">
        <v>1263446.368</v>
      </c>
      <c r="J71" s="257">
        <v>1162427.7559999998</v>
      </c>
      <c r="K71" s="257">
        <v>1309538.5860000001</v>
      </c>
      <c r="L71" s="257">
        <v>1382392.7970000003</v>
      </c>
      <c r="M71" s="257">
        <v>1255405.6660000002</v>
      </c>
      <c r="N71" s="257">
        <v>1321791.5690000001</v>
      </c>
      <c r="O71" s="257">
        <v>1243709.1600000001</v>
      </c>
      <c r="P71" s="257">
        <v>1221072.848</v>
      </c>
      <c r="Q71" s="257">
        <v>15178487.908</v>
      </c>
      <c r="R71" s="82"/>
      <c r="S71" s="217"/>
      <c r="T71" s="216"/>
      <c r="U71" s="217"/>
      <c r="V71" s="217"/>
      <c r="W71" s="217"/>
      <c r="X71" s="217"/>
      <c r="Y71" s="217"/>
      <c r="Z71" s="217"/>
      <c r="AA71" s="88"/>
      <c r="AB71" s="88"/>
    </row>
    <row r="72" spans="2:28" ht="24.6" customHeight="1">
      <c r="B72" s="660" t="s">
        <v>551</v>
      </c>
      <c r="C72" s="85">
        <v>18</v>
      </c>
      <c r="D72" s="83" t="s">
        <v>114</v>
      </c>
      <c r="E72" s="98">
        <v>557044.23</v>
      </c>
      <c r="F72" s="98">
        <v>500843.98</v>
      </c>
      <c r="G72" s="98">
        <v>544044.12</v>
      </c>
      <c r="H72" s="92">
        <v>523956.79000000004</v>
      </c>
      <c r="I72" s="92">
        <v>548497.80000000005</v>
      </c>
      <c r="J72" s="92">
        <v>531755.52000000002</v>
      </c>
      <c r="K72" s="92">
        <v>499466.3</v>
      </c>
      <c r="L72" s="92">
        <v>511697.04000000004</v>
      </c>
      <c r="M72" s="92">
        <v>471320.88</v>
      </c>
      <c r="N72" s="92">
        <v>498409.09</v>
      </c>
      <c r="O72" s="92">
        <v>492750.81</v>
      </c>
      <c r="P72" s="92">
        <v>516555.5</v>
      </c>
      <c r="Q72" s="225">
        <v>6196342.0599999987</v>
      </c>
      <c r="R72" s="82"/>
      <c r="S72" s="671"/>
      <c r="T72" s="216"/>
      <c r="U72" s="217"/>
      <c r="V72" s="217"/>
      <c r="W72" s="217"/>
      <c r="X72" s="217"/>
      <c r="Y72" s="217"/>
      <c r="Z72" s="217"/>
      <c r="AA72" s="88"/>
      <c r="AB72" s="88"/>
    </row>
    <row r="73" spans="2:28" ht="24.6" customHeight="1">
      <c r="B73" s="660" t="s">
        <v>551</v>
      </c>
      <c r="C73" s="85">
        <v>18</v>
      </c>
      <c r="D73" s="83" t="s">
        <v>115</v>
      </c>
      <c r="E73" s="98">
        <v>36869.03</v>
      </c>
      <c r="F73" s="98">
        <v>33975.9</v>
      </c>
      <c r="G73" s="98">
        <v>36524.94</v>
      </c>
      <c r="H73" s="92">
        <v>35844.620000000003</v>
      </c>
      <c r="I73" s="92">
        <v>38768.58</v>
      </c>
      <c r="J73" s="92">
        <v>36124.92</v>
      </c>
      <c r="K73" s="92">
        <v>35674.54</v>
      </c>
      <c r="L73" s="92">
        <v>34378.15</v>
      </c>
      <c r="M73" s="92">
        <v>33351.65</v>
      </c>
      <c r="N73" s="92">
        <v>34647.72</v>
      </c>
      <c r="O73" s="92">
        <v>32665.87</v>
      </c>
      <c r="P73" s="92">
        <v>33637.980000000003</v>
      </c>
      <c r="Q73" s="225">
        <v>422463.9</v>
      </c>
      <c r="R73" s="82"/>
      <c r="S73" s="671"/>
      <c r="T73" s="216"/>
      <c r="U73" s="217"/>
      <c r="V73" s="217"/>
      <c r="W73" s="217"/>
      <c r="X73" s="217"/>
      <c r="Y73" s="217"/>
      <c r="Z73" s="217"/>
      <c r="AA73" s="88"/>
      <c r="AB73" s="88"/>
    </row>
    <row r="74" spans="2:28" ht="24.6" customHeight="1">
      <c r="B74" s="954" t="s">
        <v>551</v>
      </c>
      <c r="C74" s="258">
        <v>18</v>
      </c>
      <c r="D74" s="529" t="s">
        <v>3</v>
      </c>
      <c r="E74" s="257">
        <v>593913.26</v>
      </c>
      <c r="F74" s="257">
        <v>534819.88</v>
      </c>
      <c r="G74" s="257">
        <v>580569.06000000006</v>
      </c>
      <c r="H74" s="257">
        <v>559801.41</v>
      </c>
      <c r="I74" s="257">
        <v>587266.38</v>
      </c>
      <c r="J74" s="257">
        <v>567880.44000000006</v>
      </c>
      <c r="K74" s="257">
        <v>535140.84</v>
      </c>
      <c r="L74" s="257">
        <v>546075.19000000006</v>
      </c>
      <c r="M74" s="257">
        <v>504672.53</v>
      </c>
      <c r="N74" s="257">
        <v>533056.81000000006</v>
      </c>
      <c r="O74" s="257">
        <v>525416.68000000005</v>
      </c>
      <c r="P74" s="257">
        <v>550193.48</v>
      </c>
      <c r="Q74" s="257">
        <v>6618805.959999999</v>
      </c>
      <c r="R74" s="82"/>
      <c r="S74" s="217"/>
      <c r="T74" s="216"/>
      <c r="U74" s="217"/>
      <c r="V74" s="217"/>
      <c r="W74" s="217"/>
      <c r="X74" s="217"/>
      <c r="Y74" s="217"/>
      <c r="Z74" s="217"/>
      <c r="AA74" s="88"/>
      <c r="AB74" s="88"/>
    </row>
    <row r="75" spans="2:28" ht="24.6" customHeight="1">
      <c r="B75" s="417" t="s">
        <v>74</v>
      </c>
      <c r="C75" s="929">
        <v>21</v>
      </c>
      <c r="D75" s="83" t="s">
        <v>74</v>
      </c>
      <c r="E75" s="98">
        <v>254546.92</v>
      </c>
      <c r="F75" s="98">
        <v>229705.19</v>
      </c>
      <c r="G75" s="98">
        <v>249617.39</v>
      </c>
      <c r="H75" s="98">
        <v>256608.29</v>
      </c>
      <c r="I75" s="98">
        <v>289154.01</v>
      </c>
      <c r="J75" s="98">
        <v>276266.51</v>
      </c>
      <c r="K75" s="98">
        <v>277921.74</v>
      </c>
      <c r="L75" s="98">
        <v>273229.11</v>
      </c>
      <c r="M75" s="98">
        <v>270958.26</v>
      </c>
      <c r="N75" s="98">
        <v>288327.28999999998</v>
      </c>
      <c r="O75" s="98">
        <v>298614.14</v>
      </c>
      <c r="P75" s="98">
        <v>310857.84000000003</v>
      </c>
      <c r="Q75" s="225">
        <v>3275806.69</v>
      </c>
      <c r="R75" s="82"/>
      <c r="S75" s="217"/>
      <c r="T75" s="216"/>
      <c r="U75" s="217"/>
      <c r="V75" s="217"/>
      <c r="W75" s="217"/>
      <c r="X75" s="217"/>
      <c r="Y75" s="217"/>
      <c r="Z75" s="217"/>
      <c r="AA75" s="88"/>
      <c r="AB75" s="88"/>
    </row>
    <row r="76" spans="2:28" ht="24.6" customHeight="1">
      <c r="B76" s="954" t="s">
        <v>74</v>
      </c>
      <c r="C76" s="258">
        <v>21</v>
      </c>
      <c r="D76" s="529" t="s">
        <v>3</v>
      </c>
      <c r="E76" s="257">
        <v>254546.92</v>
      </c>
      <c r="F76" s="257">
        <v>229705.19</v>
      </c>
      <c r="G76" s="257">
        <v>249617.39</v>
      </c>
      <c r="H76" s="257">
        <v>256608.29</v>
      </c>
      <c r="I76" s="257">
        <v>289154.01</v>
      </c>
      <c r="J76" s="257">
        <v>276266.51</v>
      </c>
      <c r="K76" s="257">
        <v>277921.74</v>
      </c>
      <c r="L76" s="257">
        <v>273229.11</v>
      </c>
      <c r="M76" s="257">
        <v>270958.26</v>
      </c>
      <c r="N76" s="257">
        <v>288327.28999999998</v>
      </c>
      <c r="O76" s="257">
        <v>298614.14</v>
      </c>
      <c r="P76" s="257">
        <v>310857.84000000003</v>
      </c>
      <c r="Q76" s="257">
        <v>3275806.69</v>
      </c>
      <c r="R76" s="82"/>
      <c r="S76" s="217"/>
      <c r="T76" s="216"/>
      <c r="U76" s="217"/>
      <c r="V76" s="217"/>
      <c r="W76" s="217"/>
      <c r="X76" s="217"/>
      <c r="Y76" s="217"/>
      <c r="Z76" s="217"/>
      <c r="AA76" s="88"/>
      <c r="AB76" s="88"/>
    </row>
    <row r="77" spans="2:28" ht="24.6" customHeight="1">
      <c r="B77" s="660" t="s">
        <v>552</v>
      </c>
      <c r="C77" s="85">
        <v>7</v>
      </c>
      <c r="D77" s="83" t="s">
        <v>75</v>
      </c>
      <c r="E77" s="98">
        <v>12917.87</v>
      </c>
      <c r="F77" s="98">
        <v>11660.4</v>
      </c>
      <c r="G77" s="98">
        <v>12687.16</v>
      </c>
      <c r="H77" s="98">
        <v>12174.09</v>
      </c>
      <c r="I77" s="98">
        <v>12269.559000000001</v>
      </c>
      <c r="J77" s="98">
        <v>11553.626</v>
      </c>
      <c r="K77" s="98">
        <v>11812.864</v>
      </c>
      <c r="L77" s="98">
        <v>11018.808000000001</v>
      </c>
      <c r="M77" s="98">
        <v>16524.073</v>
      </c>
      <c r="N77" s="98">
        <v>17593.264999999999</v>
      </c>
      <c r="O77" s="98">
        <v>17190.34</v>
      </c>
      <c r="P77" s="98">
        <v>17453.936000000002</v>
      </c>
      <c r="Q77" s="225">
        <v>164855.99100000004</v>
      </c>
      <c r="R77" s="82"/>
      <c r="S77" s="217"/>
      <c r="T77" s="216"/>
      <c r="U77" s="217"/>
      <c r="V77" s="217"/>
      <c r="W77" s="217"/>
      <c r="X77" s="217"/>
      <c r="Y77" s="217"/>
      <c r="Z77" s="217"/>
      <c r="AA77" s="88"/>
      <c r="AB77" s="88"/>
    </row>
    <row r="78" spans="2:28" ht="24.6" customHeight="1">
      <c r="B78" s="660" t="s">
        <v>552</v>
      </c>
      <c r="C78" s="85">
        <v>7</v>
      </c>
      <c r="D78" s="83" t="s">
        <v>76</v>
      </c>
      <c r="E78" s="98"/>
      <c r="F78" s="98"/>
      <c r="G78" s="98"/>
      <c r="H78" s="98"/>
      <c r="I78" s="98">
        <v>0</v>
      </c>
      <c r="J78" s="98">
        <v>0</v>
      </c>
      <c r="K78" s="98"/>
      <c r="L78" s="98"/>
      <c r="M78" s="98"/>
      <c r="N78" s="98"/>
      <c r="O78" s="98"/>
      <c r="P78" s="98"/>
      <c r="Q78" s="225">
        <v>0</v>
      </c>
      <c r="R78" s="659"/>
      <c r="S78" s="217"/>
      <c r="T78" s="216"/>
      <c r="U78" s="217"/>
      <c r="V78" s="217"/>
      <c r="W78" s="217"/>
      <c r="X78" s="217"/>
      <c r="Y78" s="217"/>
      <c r="Z78" s="217"/>
      <c r="AA78" s="88"/>
      <c r="AB78" s="88"/>
    </row>
    <row r="79" spans="2:28" s="4" customFormat="1" ht="24.6" customHeight="1">
      <c r="B79" s="660" t="s">
        <v>552</v>
      </c>
      <c r="C79" s="85">
        <v>7</v>
      </c>
      <c r="D79" s="83" t="s">
        <v>77</v>
      </c>
      <c r="E79" s="98">
        <v>25769</v>
      </c>
      <c r="F79" s="98">
        <v>29472</v>
      </c>
      <c r="G79" s="98">
        <v>33056</v>
      </c>
      <c r="H79" s="98">
        <v>31880</v>
      </c>
      <c r="I79" s="98">
        <v>32131.079000000002</v>
      </c>
      <c r="J79" s="98">
        <v>30464.322</v>
      </c>
      <c r="K79" s="98">
        <v>29388.21</v>
      </c>
      <c r="L79" s="98">
        <v>27929.955999999998</v>
      </c>
      <c r="M79" s="98">
        <v>29559.46</v>
      </c>
      <c r="N79" s="98">
        <v>29815.564999999999</v>
      </c>
      <c r="O79" s="98">
        <v>28589.864000000001</v>
      </c>
      <c r="P79" s="98">
        <v>29012.731</v>
      </c>
      <c r="Q79" s="225">
        <v>357068.18700000003</v>
      </c>
      <c r="R79" s="82"/>
      <c r="S79" s="217"/>
      <c r="T79" s="216"/>
      <c r="U79" s="217"/>
      <c r="V79" s="217"/>
      <c r="W79" s="217"/>
      <c r="X79" s="217"/>
      <c r="Y79" s="217"/>
      <c r="Z79" s="217"/>
      <c r="AA79" s="88"/>
      <c r="AB79" s="88"/>
    </row>
    <row r="80" spans="2:28" s="4" customFormat="1" ht="24.6" customHeight="1">
      <c r="B80" s="660" t="s">
        <v>552</v>
      </c>
      <c r="C80" s="85">
        <v>7</v>
      </c>
      <c r="D80" s="83" t="s">
        <v>78</v>
      </c>
      <c r="E80" s="98">
        <v>23104.04</v>
      </c>
      <c r="F80" s="98">
        <v>11813.16</v>
      </c>
      <c r="G80" s="98">
        <v>18234.43</v>
      </c>
      <c r="H80" s="98">
        <v>18875.060000000001</v>
      </c>
      <c r="I80" s="98">
        <v>21366.492999999999</v>
      </c>
      <c r="J80" s="98">
        <v>20351.234</v>
      </c>
      <c r="K80" s="98">
        <v>21324.21</v>
      </c>
      <c r="L80" s="98">
        <v>22211.094000000001</v>
      </c>
      <c r="M80" s="98">
        <v>21224.078000000001</v>
      </c>
      <c r="N80" s="98">
        <v>21373.588</v>
      </c>
      <c r="O80" s="98">
        <v>20934.244999999999</v>
      </c>
      <c r="P80" s="98">
        <v>20702.771000000001</v>
      </c>
      <c r="Q80" s="225">
        <v>241514.40300000002</v>
      </c>
      <c r="R80" s="82"/>
      <c r="S80" s="217"/>
      <c r="T80" s="216"/>
      <c r="U80" s="217"/>
      <c r="V80" s="217"/>
      <c r="W80" s="217"/>
      <c r="X80" s="217"/>
      <c r="Y80" s="217"/>
      <c r="Z80" s="217"/>
      <c r="AA80" s="88"/>
      <c r="AB80" s="88"/>
    </row>
    <row r="81" spans="1:51" ht="24.6" customHeight="1">
      <c r="B81" s="660" t="s">
        <v>552</v>
      </c>
      <c r="C81" s="85">
        <v>7</v>
      </c>
      <c r="D81" s="83" t="s">
        <v>79</v>
      </c>
      <c r="E81" s="98">
        <v>565083.07000000007</v>
      </c>
      <c r="F81" s="98">
        <v>550513.42000000004</v>
      </c>
      <c r="G81" s="98">
        <v>596489.97</v>
      </c>
      <c r="H81" s="98">
        <v>575547.82000000007</v>
      </c>
      <c r="I81" s="98">
        <v>573890.62899999996</v>
      </c>
      <c r="J81" s="98">
        <v>613726.08799999999</v>
      </c>
      <c r="K81" s="98">
        <v>594975.37600000005</v>
      </c>
      <c r="L81" s="98">
        <v>557060.30200000003</v>
      </c>
      <c r="M81" s="98">
        <v>511544.34899999999</v>
      </c>
      <c r="N81" s="98">
        <v>666466.48199999996</v>
      </c>
      <c r="O81" s="98">
        <v>615711.92099999997</v>
      </c>
      <c r="P81" s="98">
        <v>701262.772</v>
      </c>
      <c r="Q81" s="225">
        <v>7122272.199</v>
      </c>
      <c r="R81" s="82"/>
      <c r="S81" s="217"/>
      <c r="T81" s="216"/>
      <c r="U81" s="217"/>
      <c r="V81" s="217"/>
      <c r="W81" s="217"/>
      <c r="X81" s="217"/>
      <c r="Y81" s="217"/>
      <c r="Z81" s="217"/>
      <c r="AA81" s="88"/>
      <c r="AB81" s="88"/>
    </row>
    <row r="82" spans="1:51" ht="24.6" customHeight="1">
      <c r="B82" s="660" t="s">
        <v>552</v>
      </c>
      <c r="C82" s="85">
        <v>7</v>
      </c>
      <c r="D82" s="83" t="s">
        <v>80</v>
      </c>
      <c r="E82" s="98">
        <v>43329.88</v>
      </c>
      <c r="F82" s="98">
        <v>37418.83</v>
      </c>
      <c r="G82" s="98">
        <v>41461.61</v>
      </c>
      <c r="H82" s="98">
        <v>39235.22</v>
      </c>
      <c r="I82" s="98">
        <v>39945.200000000004</v>
      </c>
      <c r="J82" s="98">
        <v>35467.910000000003</v>
      </c>
      <c r="K82" s="98">
        <v>39305.11</v>
      </c>
      <c r="L82" s="98">
        <v>38325.200000000004</v>
      </c>
      <c r="M82" s="98">
        <v>41658.26</v>
      </c>
      <c r="N82" s="98">
        <v>41700.28</v>
      </c>
      <c r="O82" s="98">
        <v>40870.590000000004</v>
      </c>
      <c r="P82" s="98">
        <v>41903.99</v>
      </c>
      <c r="Q82" s="225">
        <v>480622.08000000002</v>
      </c>
      <c r="R82" s="82"/>
      <c r="S82" s="217"/>
      <c r="T82" s="216"/>
      <c r="U82" s="217"/>
      <c r="V82" s="217"/>
      <c r="W82" s="217"/>
      <c r="X82" s="217"/>
      <c r="Y82" s="217"/>
      <c r="Z82" s="217"/>
      <c r="AA82" s="88"/>
      <c r="AB82" s="88"/>
    </row>
    <row r="83" spans="1:51" ht="24.6" customHeight="1">
      <c r="B83" s="660" t="s">
        <v>552</v>
      </c>
      <c r="C83" s="85">
        <v>7</v>
      </c>
      <c r="D83" s="83" t="s">
        <v>81</v>
      </c>
      <c r="E83" s="98">
        <v>71161.89</v>
      </c>
      <c r="F83" s="98">
        <v>64446.060000000005</v>
      </c>
      <c r="G83" s="98">
        <v>72491.360000000001</v>
      </c>
      <c r="H83" s="98">
        <v>70003.66</v>
      </c>
      <c r="I83" s="98">
        <v>71107.490000000005</v>
      </c>
      <c r="J83" s="98">
        <v>65655.7</v>
      </c>
      <c r="K83" s="98">
        <v>68442.78</v>
      </c>
      <c r="L83" s="98">
        <v>68062.31</v>
      </c>
      <c r="M83" s="98">
        <v>67329.61</v>
      </c>
      <c r="N83" s="98">
        <v>67978.899999999994</v>
      </c>
      <c r="O83" s="98">
        <v>64844.310000000005</v>
      </c>
      <c r="P83" s="98">
        <v>69418.03</v>
      </c>
      <c r="Q83" s="225">
        <v>820942.10000000009</v>
      </c>
      <c r="R83" s="82"/>
      <c r="S83" s="217"/>
      <c r="T83" s="216"/>
      <c r="U83" s="217"/>
      <c r="V83" s="217"/>
      <c r="W83" s="217"/>
      <c r="X83" s="217"/>
      <c r="Y83" s="217"/>
      <c r="Z83" s="217"/>
      <c r="AA83" s="88"/>
      <c r="AB83" s="88"/>
    </row>
    <row r="84" spans="1:51" ht="24.6" customHeight="1">
      <c r="B84" s="529" t="s">
        <v>552</v>
      </c>
      <c r="C84" s="258">
        <v>7</v>
      </c>
      <c r="D84" s="529" t="s">
        <v>3</v>
      </c>
      <c r="E84" s="257">
        <v>741365.75000000012</v>
      </c>
      <c r="F84" s="257">
        <v>705323.87</v>
      </c>
      <c r="G84" s="257">
        <v>774420.52999999991</v>
      </c>
      <c r="H84" s="257">
        <v>747715.85000000009</v>
      </c>
      <c r="I84" s="257">
        <v>750710.45</v>
      </c>
      <c r="J84" s="257">
        <v>777218.88</v>
      </c>
      <c r="K84" s="257">
        <v>765248.55</v>
      </c>
      <c r="L84" s="257">
        <v>724607.66999999993</v>
      </c>
      <c r="M84" s="257">
        <v>687839.83</v>
      </c>
      <c r="N84" s="257">
        <v>844928.08</v>
      </c>
      <c r="O84" s="257">
        <v>788141.27</v>
      </c>
      <c r="P84" s="257">
        <v>879754.23</v>
      </c>
      <c r="Q84" s="257">
        <v>9187274.9600000009</v>
      </c>
      <c r="R84" s="82"/>
      <c r="S84" s="217"/>
      <c r="T84" s="216"/>
      <c r="U84" s="217"/>
      <c r="V84" s="217"/>
      <c r="W84" s="217"/>
      <c r="X84" s="217"/>
      <c r="Y84" s="217"/>
      <c r="Z84" s="217"/>
      <c r="AA84" s="88"/>
      <c r="AB84" s="88"/>
    </row>
    <row r="85" spans="1:51" ht="24.6" customHeight="1">
      <c r="B85" s="83" t="s">
        <v>86</v>
      </c>
      <c r="C85" s="85">
        <v>12</v>
      </c>
      <c r="D85" s="83" t="s">
        <v>86</v>
      </c>
      <c r="E85" s="98">
        <v>1511488.8959999999</v>
      </c>
      <c r="F85" s="98">
        <v>1384817.0549999999</v>
      </c>
      <c r="G85" s="98">
        <v>1515231.58</v>
      </c>
      <c r="H85" s="98">
        <v>1448509.7790000001</v>
      </c>
      <c r="I85" s="98">
        <v>1487733.0519999999</v>
      </c>
      <c r="J85" s="98">
        <v>1435178.754</v>
      </c>
      <c r="K85" s="98">
        <v>1410738.594</v>
      </c>
      <c r="L85" s="98">
        <v>1376871.693</v>
      </c>
      <c r="M85" s="98">
        <v>1297295.83</v>
      </c>
      <c r="N85" s="98">
        <v>1395933.6610000001</v>
      </c>
      <c r="O85" s="98">
        <v>1358686.97</v>
      </c>
      <c r="P85" s="98">
        <v>1387521.14</v>
      </c>
      <c r="Q85" s="225">
        <v>17010007.004000001</v>
      </c>
      <c r="R85" s="82"/>
      <c r="S85" s="217"/>
      <c r="T85" s="216"/>
      <c r="U85" s="217"/>
      <c r="V85" s="217"/>
      <c r="W85" s="217"/>
      <c r="X85" s="217"/>
      <c r="Y85" s="217"/>
      <c r="Z85" s="217"/>
      <c r="AA85" s="88"/>
      <c r="AB85" s="88"/>
    </row>
    <row r="86" spans="1:51" ht="24.6" customHeight="1">
      <c r="B86" s="83" t="s">
        <v>86</v>
      </c>
      <c r="C86" s="85">
        <v>12</v>
      </c>
      <c r="D86" s="83" t="s">
        <v>243</v>
      </c>
      <c r="E86" s="98">
        <v>521317</v>
      </c>
      <c r="F86" s="98">
        <v>477008</v>
      </c>
      <c r="G86" s="98">
        <v>523494</v>
      </c>
      <c r="H86" s="98">
        <v>487135</v>
      </c>
      <c r="I86" s="98">
        <v>516815</v>
      </c>
      <c r="J86" s="98">
        <v>529542</v>
      </c>
      <c r="K86" s="98">
        <v>510233</v>
      </c>
      <c r="L86" s="98">
        <v>529041</v>
      </c>
      <c r="M86" s="98">
        <v>494022</v>
      </c>
      <c r="N86" s="98">
        <v>464804</v>
      </c>
      <c r="O86" s="98">
        <v>447565.64</v>
      </c>
      <c r="P86" s="92">
        <v>447344</v>
      </c>
      <c r="Q86" s="225">
        <v>5948320.6399999997</v>
      </c>
      <c r="R86" s="82"/>
      <c r="S86" s="217"/>
      <c r="T86" s="216"/>
      <c r="U86" s="217"/>
      <c r="V86" s="217"/>
      <c r="W86" s="217"/>
      <c r="X86" s="217"/>
      <c r="Y86" s="217"/>
      <c r="Z86" s="217"/>
      <c r="AA86" s="88"/>
      <c r="AB86" s="88"/>
    </row>
    <row r="87" spans="1:51" ht="24.6" customHeight="1">
      <c r="B87" s="529" t="s">
        <v>86</v>
      </c>
      <c r="C87" s="258">
        <v>12</v>
      </c>
      <c r="D87" s="529" t="s">
        <v>3</v>
      </c>
      <c r="E87" s="257">
        <v>2032805.8959999999</v>
      </c>
      <c r="F87" s="257">
        <v>1861825.0549999999</v>
      </c>
      <c r="G87" s="257">
        <v>2038725.58</v>
      </c>
      <c r="H87" s="257">
        <v>1935644.7790000001</v>
      </c>
      <c r="I87" s="257">
        <v>2004548.0519999999</v>
      </c>
      <c r="J87" s="257">
        <v>1964720.754</v>
      </c>
      <c r="K87" s="257">
        <v>1920971.594</v>
      </c>
      <c r="L87" s="257">
        <v>1905912.693</v>
      </c>
      <c r="M87" s="257">
        <v>1791317.83</v>
      </c>
      <c r="N87" s="257">
        <v>1860737.6610000001</v>
      </c>
      <c r="O87" s="257">
        <v>1806252.6099999999</v>
      </c>
      <c r="P87" s="257">
        <v>1834865.14</v>
      </c>
      <c r="Q87" s="257">
        <v>22958327.644000001</v>
      </c>
      <c r="R87" s="82"/>
      <c r="S87" s="217"/>
      <c r="T87" s="216"/>
      <c r="U87" s="217"/>
      <c r="V87" s="217"/>
      <c r="W87" s="217"/>
      <c r="X87" s="217"/>
      <c r="Y87" s="217"/>
      <c r="Z87" s="217"/>
      <c r="AA87" s="88"/>
      <c r="AB87" s="88"/>
    </row>
    <row r="88" spans="1:51" ht="24.6" customHeight="1">
      <c r="B88" s="1271" t="s">
        <v>3</v>
      </c>
      <c r="C88" s="1271"/>
      <c r="D88" s="1271"/>
      <c r="E88" s="429">
        <v>4923863.7779999999</v>
      </c>
      <c r="F88" s="429">
        <v>4537722.26</v>
      </c>
      <c r="G88" s="429">
        <v>4914818.3499999996</v>
      </c>
      <c r="H88" s="429">
        <v>4739707.4800000004</v>
      </c>
      <c r="I88" s="429">
        <v>4895125.26</v>
      </c>
      <c r="J88" s="429">
        <v>4748514.34</v>
      </c>
      <c r="K88" s="429">
        <v>4808821.3100000005</v>
      </c>
      <c r="L88" s="429">
        <v>4832217.46</v>
      </c>
      <c r="M88" s="429">
        <v>4510194.1160000004</v>
      </c>
      <c r="N88" s="429">
        <v>4848841.41</v>
      </c>
      <c r="O88" s="429">
        <v>4662133.8600000003</v>
      </c>
      <c r="P88" s="429">
        <v>4796743.5379999997</v>
      </c>
      <c r="Q88" s="429">
        <v>57218703.162</v>
      </c>
      <c r="R88" s="82"/>
      <c r="S88" s="217"/>
      <c r="T88" s="88"/>
      <c r="U88" s="88"/>
      <c r="V88" s="88"/>
      <c r="W88" s="88"/>
      <c r="X88" s="88"/>
      <c r="Y88" s="88"/>
      <c r="Z88" s="88"/>
      <c r="AA88" s="88"/>
      <c r="AB88" s="88"/>
    </row>
    <row r="89" spans="1:51" s="223" customFormat="1" ht="24.6" customHeight="1">
      <c r="A89" s="84"/>
      <c r="B89" s="1298" t="s">
        <v>248</v>
      </c>
      <c r="C89" s="1298"/>
      <c r="D89" s="1298"/>
      <c r="E89" s="93">
        <v>158834.31541935483</v>
      </c>
      <c r="F89" s="93">
        <v>162061.50928571427</v>
      </c>
      <c r="G89" s="93">
        <v>158542.52741935482</v>
      </c>
      <c r="H89" s="93">
        <v>157990.24933333334</v>
      </c>
      <c r="I89" s="93">
        <v>157907.2664516129</v>
      </c>
      <c r="J89" s="93">
        <v>158283.81133333332</v>
      </c>
      <c r="K89" s="93">
        <v>155123.26806451616</v>
      </c>
      <c r="L89" s="93">
        <v>155877.98258064516</v>
      </c>
      <c r="M89" s="93">
        <v>150339.80386666668</v>
      </c>
      <c r="N89" s="93">
        <v>156414.23903225808</v>
      </c>
      <c r="O89" s="93">
        <v>155404.462</v>
      </c>
      <c r="P89" s="93">
        <v>154733.66251612903</v>
      </c>
      <c r="Q89" s="93">
        <v>156763.57030684932</v>
      </c>
      <c r="R89" s="82"/>
      <c r="S89" s="217"/>
      <c r="T89" s="232"/>
      <c r="U89" s="232"/>
      <c r="V89" s="232"/>
      <c r="W89" s="232"/>
      <c r="X89" s="232"/>
      <c r="Y89" s="232"/>
      <c r="Z89" s="232"/>
      <c r="AA89" s="232"/>
      <c r="AB89" s="232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84"/>
      <c r="AW89" s="84"/>
      <c r="AX89" s="84"/>
      <c r="AY89" s="84"/>
    </row>
    <row r="90" spans="1:51" s="223" customFormat="1" ht="20.100000000000001" customHeight="1">
      <c r="A90" s="84"/>
      <c r="B90" s="91" t="s">
        <v>1033</v>
      </c>
      <c r="C90" s="91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232"/>
      <c r="S90" s="218"/>
      <c r="T90" s="232"/>
      <c r="U90" s="232"/>
      <c r="V90" s="232"/>
      <c r="W90" s="232"/>
      <c r="X90" s="232"/>
      <c r="Y90" s="232"/>
      <c r="Z90" s="232"/>
      <c r="AA90" s="232"/>
      <c r="AB90" s="232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84"/>
      <c r="AW90" s="84"/>
      <c r="AX90" s="84"/>
      <c r="AY90" s="84"/>
    </row>
    <row r="91" spans="1:51" ht="20.100000000000001" customHeight="1">
      <c r="B91" s="9" t="s">
        <v>227</v>
      </c>
      <c r="C91" s="9"/>
      <c r="E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671"/>
      <c r="S91" s="217"/>
      <c r="T91" s="88"/>
      <c r="U91" s="88"/>
      <c r="V91" s="88"/>
      <c r="W91" s="88"/>
      <c r="X91" s="88"/>
      <c r="Y91" s="88"/>
      <c r="Z91" s="88"/>
      <c r="AA91" s="88"/>
      <c r="AB91" s="88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</row>
    <row r="92" spans="1:51" ht="20.100000000000001" customHeight="1">
      <c r="B92" s="664" t="s">
        <v>527</v>
      </c>
      <c r="C92" s="76"/>
      <c r="E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671"/>
      <c r="S92" s="217"/>
      <c r="T92" s="88"/>
      <c r="U92" s="88"/>
      <c r="V92" s="88"/>
      <c r="W92" s="88"/>
      <c r="X92" s="88"/>
      <c r="Y92" s="88"/>
      <c r="Z92" s="88"/>
      <c r="AA92" s="88"/>
      <c r="AB92" s="88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</row>
    <row r="93" spans="1:51" ht="20.100000000000001" customHeight="1">
      <c r="B93" s="76"/>
      <c r="C93" s="76"/>
      <c r="D93" s="9"/>
      <c r="E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216"/>
      <c r="S93" s="217"/>
      <c r="T93" s="216"/>
      <c r="U93" s="217"/>
      <c r="V93" s="217"/>
      <c r="W93" s="217"/>
      <c r="X93" s="217"/>
      <c r="Y93" s="217"/>
      <c r="Z93" s="217"/>
      <c r="AA93" s="88"/>
      <c r="AB93" s="88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</row>
    <row r="94" spans="1:51" ht="36.75" customHeight="1">
      <c r="B94" s="1250" t="s">
        <v>205</v>
      </c>
      <c r="C94" s="1250"/>
      <c r="D94" s="1250"/>
      <c r="E94" s="1250"/>
      <c r="F94" s="1250"/>
      <c r="G94" s="1250"/>
      <c r="H94" s="1250"/>
      <c r="I94" s="1250"/>
      <c r="J94" s="1250"/>
      <c r="K94" s="1250"/>
      <c r="L94" s="1250"/>
      <c r="M94" s="1250"/>
      <c r="N94" s="1250"/>
      <c r="O94" s="1250"/>
      <c r="P94" s="1250"/>
      <c r="Q94" s="1250"/>
      <c r="R94" s="216"/>
      <c r="S94" s="217"/>
      <c r="T94" s="216"/>
      <c r="U94" s="217"/>
      <c r="V94" s="217"/>
      <c r="W94" s="217"/>
      <c r="X94" s="217"/>
      <c r="Y94" s="217"/>
      <c r="Z94" s="217"/>
      <c r="AA94" s="232"/>
      <c r="AB94" s="88"/>
    </row>
    <row r="95" spans="1:51" ht="20.100000000000001" customHeight="1">
      <c r="B95" s="1250" t="s">
        <v>529</v>
      </c>
      <c r="C95" s="1250"/>
      <c r="D95" s="1250"/>
      <c r="E95" s="1250"/>
      <c r="F95" s="1250"/>
      <c r="G95" s="1250"/>
      <c r="H95" s="1250"/>
      <c r="I95" s="1250"/>
      <c r="J95" s="1250"/>
      <c r="K95" s="1250"/>
      <c r="L95" s="1250"/>
      <c r="M95" s="1250"/>
      <c r="N95" s="1250"/>
      <c r="O95" s="1250"/>
      <c r="P95" s="1250"/>
      <c r="Q95" s="1250"/>
      <c r="R95" s="216"/>
      <c r="S95" s="217"/>
      <c r="T95" s="216"/>
      <c r="U95" s="217"/>
      <c r="V95" s="217"/>
      <c r="W95" s="217"/>
      <c r="X95" s="217"/>
      <c r="Y95" s="217"/>
      <c r="Z95" s="217"/>
      <c r="AA95" s="88"/>
      <c r="AB95" s="88"/>
    </row>
    <row r="96" spans="1:51" ht="20.100000000000001" customHeight="1">
      <c r="B96" s="1261" t="s">
        <v>25</v>
      </c>
      <c r="C96" s="1261"/>
      <c r="D96" s="1261"/>
      <c r="E96" s="1261"/>
      <c r="F96" s="1261"/>
      <c r="G96" s="1261"/>
      <c r="H96" s="1261"/>
      <c r="I96" s="1261"/>
      <c r="J96" s="1261"/>
      <c r="K96" s="1261"/>
      <c r="L96" s="1261"/>
      <c r="M96" s="1261"/>
      <c r="N96" s="1261"/>
      <c r="O96" s="1261"/>
      <c r="P96" s="1261"/>
      <c r="Q96" s="1261"/>
      <c r="R96" s="216"/>
      <c r="S96" s="217"/>
      <c r="T96" s="216"/>
      <c r="U96" s="217"/>
      <c r="V96" s="217"/>
      <c r="W96" s="217"/>
      <c r="X96" s="217"/>
      <c r="Y96" s="217"/>
      <c r="Z96" s="217"/>
      <c r="AA96" s="232"/>
      <c r="AB96" s="88"/>
    </row>
    <row r="97" spans="1:51" ht="27.75" customHeight="1">
      <c r="B97" s="475" t="s">
        <v>246</v>
      </c>
      <c r="C97" s="525" t="s">
        <v>548</v>
      </c>
      <c r="D97" s="475" t="s">
        <v>127</v>
      </c>
      <c r="E97" s="522" t="s">
        <v>14</v>
      </c>
      <c r="F97" s="522" t="s">
        <v>12</v>
      </c>
      <c r="G97" s="522" t="s">
        <v>13</v>
      </c>
      <c r="H97" s="522" t="s">
        <v>16</v>
      </c>
      <c r="I97" s="522" t="s">
        <v>17</v>
      </c>
      <c r="J97" s="522" t="s">
        <v>15</v>
      </c>
      <c r="K97" s="522" t="s">
        <v>537</v>
      </c>
      <c r="L97" s="522" t="s">
        <v>538</v>
      </c>
      <c r="M97" s="522" t="s">
        <v>539</v>
      </c>
      <c r="N97" s="522" t="s">
        <v>540</v>
      </c>
      <c r="O97" s="522" t="s">
        <v>541</v>
      </c>
      <c r="P97" s="522" t="s">
        <v>542</v>
      </c>
      <c r="Q97" s="522" t="s">
        <v>3</v>
      </c>
      <c r="R97" s="216"/>
      <c r="S97" s="217"/>
      <c r="T97" s="216"/>
      <c r="U97" s="217"/>
      <c r="V97" s="217"/>
      <c r="W97" s="217"/>
      <c r="X97" s="217"/>
      <c r="Y97" s="217"/>
      <c r="Z97" s="217"/>
      <c r="AA97" s="88"/>
      <c r="AB97" s="88"/>
    </row>
    <row r="98" spans="1:51" ht="24.6" customHeight="1">
      <c r="B98" s="83" t="s">
        <v>40</v>
      </c>
      <c r="C98" s="346">
        <v>60</v>
      </c>
      <c r="D98" s="83" t="s">
        <v>40</v>
      </c>
      <c r="E98" s="98">
        <v>1465766.62</v>
      </c>
      <c r="F98" s="98">
        <v>1340046.04</v>
      </c>
      <c r="G98" s="98">
        <v>1526791.97</v>
      </c>
      <c r="H98" s="98">
        <v>1501454.95</v>
      </c>
      <c r="I98" s="98">
        <v>1518481.17</v>
      </c>
      <c r="J98" s="98">
        <v>1461864.6400000001</v>
      </c>
      <c r="K98" s="98">
        <v>1516958.98</v>
      </c>
      <c r="L98" s="98">
        <v>1550082.53</v>
      </c>
      <c r="M98" s="98">
        <v>1488615.35</v>
      </c>
      <c r="N98" s="98">
        <v>1550237.63</v>
      </c>
      <c r="O98" s="98">
        <v>1526189.99</v>
      </c>
      <c r="P98" s="98">
        <v>1628437</v>
      </c>
      <c r="Q98" s="92">
        <v>18074926.869999997</v>
      </c>
      <c r="R98" s="263"/>
      <c r="S98" s="217"/>
      <c r="T98" s="263"/>
      <c r="U98" s="218"/>
      <c r="V98" s="218"/>
      <c r="W98" s="218"/>
      <c r="X98" s="218"/>
      <c r="Y98" s="218"/>
      <c r="Z98" s="218"/>
      <c r="AA98" s="88"/>
      <c r="AB98" s="88"/>
    </row>
    <row r="99" spans="1:51" ht="24.6" customHeight="1">
      <c r="B99" s="1272" t="s">
        <v>3</v>
      </c>
      <c r="C99" s="1273"/>
      <c r="D99" s="1274"/>
      <c r="E99" s="329">
        <v>1465766.62</v>
      </c>
      <c r="F99" s="329">
        <v>1340046.04</v>
      </c>
      <c r="G99" s="329">
        <v>1526791.97</v>
      </c>
      <c r="H99" s="329">
        <v>1501454.95</v>
      </c>
      <c r="I99" s="329">
        <v>1518481.17</v>
      </c>
      <c r="J99" s="329">
        <v>1461864.6400000001</v>
      </c>
      <c r="K99" s="329">
        <v>1516958.98</v>
      </c>
      <c r="L99" s="329">
        <v>1550082.53</v>
      </c>
      <c r="M99" s="329">
        <v>1488615.35</v>
      </c>
      <c r="N99" s="329">
        <v>1550237.63</v>
      </c>
      <c r="O99" s="329">
        <v>1526189.99</v>
      </c>
      <c r="P99" s="329">
        <v>1628437</v>
      </c>
      <c r="Q99" s="329">
        <v>18074926.869999997</v>
      </c>
      <c r="R99" s="671"/>
      <c r="S99" s="217"/>
      <c r="T99" s="88"/>
      <c r="U99" s="88"/>
      <c r="V99" s="88"/>
      <c r="W99" s="88"/>
      <c r="X99" s="88"/>
      <c r="Y99" s="88"/>
      <c r="Z99" s="88"/>
      <c r="AA99" s="88"/>
      <c r="AB99" s="88"/>
    </row>
    <row r="100" spans="1:51" ht="24.6" customHeight="1">
      <c r="B100" s="1267" t="s">
        <v>248</v>
      </c>
      <c r="C100" s="1268"/>
      <c r="D100" s="1269"/>
      <c r="E100" s="93">
        <v>47282.79419354839</v>
      </c>
      <c r="F100" s="93">
        <v>47858.787142857145</v>
      </c>
      <c r="G100" s="93">
        <v>49251.353870967738</v>
      </c>
      <c r="H100" s="93">
        <v>50048.498333333329</v>
      </c>
      <c r="I100" s="93">
        <v>48983.263548387091</v>
      </c>
      <c r="J100" s="93">
        <v>48728.821333333341</v>
      </c>
      <c r="K100" s="93">
        <v>48934.16064516129</v>
      </c>
      <c r="L100" s="93">
        <v>50002.66225806452</v>
      </c>
      <c r="M100" s="93">
        <v>49620.511666666673</v>
      </c>
      <c r="N100" s="93">
        <v>50007.665483870966</v>
      </c>
      <c r="O100" s="93">
        <v>50872.999666666663</v>
      </c>
      <c r="P100" s="93">
        <v>52530.225806451614</v>
      </c>
      <c r="Q100" s="93">
        <v>49520.347589041092</v>
      </c>
      <c r="R100" s="671"/>
      <c r="S100" s="217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51" ht="20.100000000000001" customHeight="1">
      <c r="B101" s="9" t="s">
        <v>227</v>
      </c>
      <c r="C101" s="9"/>
      <c r="D101" s="56"/>
      <c r="E101" s="63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671"/>
      <c r="S101" s="21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51" ht="20.100000000000001" customHeight="1">
      <c r="B102" s="664" t="s">
        <v>527</v>
      </c>
      <c r="C102" s="76"/>
      <c r="D102" s="56"/>
      <c r="E102" s="513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671"/>
      <c r="S102" s="671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51" ht="20.100000000000001" customHeight="1">
      <c r="B103" s="76"/>
      <c r="C103" s="76"/>
      <c r="D103" s="56"/>
      <c r="E103" s="63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671"/>
      <c r="S103" s="671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51" ht="45.75" customHeight="1">
      <c r="B104" s="1250" t="s">
        <v>258</v>
      </c>
      <c r="C104" s="1250"/>
      <c r="D104" s="1250"/>
      <c r="E104" s="1250"/>
      <c r="F104" s="1250"/>
      <c r="G104" s="1250"/>
      <c r="H104" s="1250"/>
      <c r="I104" s="1250"/>
      <c r="J104" s="1250"/>
      <c r="K104" s="1250"/>
      <c r="L104" s="1250"/>
      <c r="M104" s="1250"/>
      <c r="N104" s="1250"/>
      <c r="O104" s="1250"/>
      <c r="P104" s="1250"/>
      <c r="Q104" s="1250"/>
      <c r="R104" s="671"/>
      <c r="S104" s="671"/>
      <c r="T104" s="88"/>
      <c r="U104" s="88"/>
      <c r="V104" s="88"/>
      <c r="W104" s="88"/>
      <c r="X104" s="88"/>
      <c r="Y104" s="88"/>
      <c r="Z104" s="88"/>
      <c r="AA104" s="88"/>
      <c r="AB104" s="88"/>
      <c r="AC104" s="56"/>
      <c r="AD104" s="56"/>
    </row>
    <row r="105" spans="1:51" ht="20.100000000000001" customHeight="1">
      <c r="B105" s="1250" t="s">
        <v>529</v>
      </c>
      <c r="C105" s="1250"/>
      <c r="D105" s="1250"/>
      <c r="E105" s="1250"/>
      <c r="F105" s="1250"/>
      <c r="G105" s="1250"/>
      <c r="H105" s="1250"/>
      <c r="I105" s="1250"/>
      <c r="J105" s="1250"/>
      <c r="K105" s="1250"/>
      <c r="L105" s="1250"/>
      <c r="M105" s="1250"/>
      <c r="N105" s="1250"/>
      <c r="O105" s="1250"/>
      <c r="P105" s="1250"/>
      <c r="Q105" s="1250"/>
      <c r="R105" s="671"/>
      <c r="S105" s="671"/>
      <c r="T105" s="88"/>
      <c r="U105" s="88"/>
      <c r="V105" s="88"/>
      <c r="W105" s="88"/>
      <c r="X105" s="88"/>
      <c r="Y105" s="88"/>
      <c r="Z105" s="88"/>
      <c r="AA105" s="88"/>
      <c r="AB105" s="88"/>
      <c r="AC105" s="56"/>
      <c r="AD105" s="56"/>
    </row>
    <row r="106" spans="1:51" ht="20.100000000000001" customHeight="1">
      <c r="B106" s="1261" t="s">
        <v>25</v>
      </c>
      <c r="C106" s="1261"/>
      <c r="D106" s="1261"/>
      <c r="E106" s="1261"/>
      <c r="F106" s="1261"/>
      <c r="G106" s="1261"/>
      <c r="H106" s="1261"/>
      <c r="I106" s="1261"/>
      <c r="J106" s="1261"/>
      <c r="K106" s="1261"/>
      <c r="L106" s="1261"/>
      <c r="M106" s="1261"/>
      <c r="N106" s="1261"/>
      <c r="O106" s="1261"/>
      <c r="P106" s="1261"/>
      <c r="Q106" s="1261"/>
      <c r="R106" s="671"/>
      <c r="S106" s="671"/>
      <c r="T106" s="88"/>
      <c r="U106" s="88"/>
      <c r="V106" s="88"/>
      <c r="W106" s="88"/>
      <c r="X106" s="88"/>
      <c r="Y106" s="88"/>
      <c r="Z106" s="88"/>
      <c r="AA106" s="88"/>
      <c r="AB106" s="88"/>
      <c r="AC106" s="56"/>
      <c r="AD106" s="56"/>
    </row>
    <row r="107" spans="1:51" s="220" customFormat="1" ht="30" customHeight="1">
      <c r="A107" s="84"/>
      <c r="B107" s="475" t="s">
        <v>246</v>
      </c>
      <c r="C107" s="525" t="s">
        <v>548</v>
      </c>
      <c r="D107" s="475" t="s">
        <v>127</v>
      </c>
      <c r="E107" s="522" t="s">
        <v>14</v>
      </c>
      <c r="F107" s="522" t="s">
        <v>12</v>
      </c>
      <c r="G107" s="522" t="s">
        <v>13</v>
      </c>
      <c r="H107" s="522" t="s">
        <v>16</v>
      </c>
      <c r="I107" s="522" t="s">
        <v>17</v>
      </c>
      <c r="J107" s="522" t="s">
        <v>15</v>
      </c>
      <c r="K107" s="522" t="s">
        <v>537</v>
      </c>
      <c r="L107" s="522" t="s">
        <v>538</v>
      </c>
      <c r="M107" s="522" t="s">
        <v>539</v>
      </c>
      <c r="N107" s="522" t="s">
        <v>540</v>
      </c>
      <c r="O107" s="522" t="s">
        <v>541</v>
      </c>
      <c r="P107" s="522" t="s">
        <v>542</v>
      </c>
      <c r="Q107" s="522" t="s">
        <v>3</v>
      </c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68"/>
      <c r="AD107" s="268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</row>
    <row r="108" spans="1:51" ht="24.6" customHeight="1">
      <c r="B108" s="75" t="s">
        <v>553</v>
      </c>
      <c r="C108" s="85">
        <v>47</v>
      </c>
      <c r="D108" s="83" t="s">
        <v>61</v>
      </c>
      <c r="E108" s="98">
        <v>3879.42</v>
      </c>
      <c r="F108" s="98">
        <v>3540.19</v>
      </c>
      <c r="G108" s="98">
        <v>4035.81</v>
      </c>
      <c r="H108" s="98">
        <v>3661.44</v>
      </c>
      <c r="I108" s="98">
        <v>3663.6</v>
      </c>
      <c r="J108" s="98">
        <v>3773.08</v>
      </c>
      <c r="K108" s="98">
        <v>4047.4</v>
      </c>
      <c r="L108" s="98">
        <v>3952.3</v>
      </c>
      <c r="M108" s="98">
        <v>3439.35</v>
      </c>
      <c r="N108" s="98">
        <v>3390.02</v>
      </c>
      <c r="O108" s="98">
        <v>3566.9</v>
      </c>
      <c r="P108" s="530">
        <v>3872.52</v>
      </c>
      <c r="Q108" s="92">
        <v>44822.03</v>
      </c>
      <c r="R108" s="671"/>
      <c r="S108" s="671"/>
      <c r="T108" s="88"/>
      <c r="U108" s="88"/>
      <c r="V108" s="88"/>
      <c r="W108" s="88"/>
      <c r="X108" s="88"/>
      <c r="Y108" s="88"/>
      <c r="Z108" s="88"/>
      <c r="AA108" s="88"/>
      <c r="AB108" s="88"/>
      <c r="AC108" s="56"/>
      <c r="AD108" s="56"/>
    </row>
    <row r="109" spans="1:51" s="4" customFormat="1" ht="24.6" customHeight="1">
      <c r="B109" s="75" t="s">
        <v>553</v>
      </c>
      <c r="C109" s="85">
        <v>47</v>
      </c>
      <c r="D109" s="83" t="s">
        <v>62</v>
      </c>
      <c r="E109" s="98">
        <v>5910.4800000000005</v>
      </c>
      <c r="F109" s="98">
        <v>5699.06</v>
      </c>
      <c r="G109" s="98">
        <v>6467.6</v>
      </c>
      <c r="H109" s="98">
        <v>6321.1900000000005</v>
      </c>
      <c r="I109" s="98">
        <v>6528.39</v>
      </c>
      <c r="J109" s="98">
        <v>6198.68</v>
      </c>
      <c r="K109" s="98">
        <v>6542.17</v>
      </c>
      <c r="L109" s="98">
        <v>6340.46</v>
      </c>
      <c r="M109" s="98">
        <v>5989.63</v>
      </c>
      <c r="N109" s="98">
        <v>6261.42</v>
      </c>
      <c r="O109" s="98">
        <v>6016.6500000000005</v>
      </c>
      <c r="P109" s="530">
        <v>6108.56</v>
      </c>
      <c r="Q109" s="92">
        <v>74384.289999999994</v>
      </c>
      <c r="R109" s="671"/>
      <c r="S109" s="671"/>
      <c r="T109" s="88"/>
      <c r="U109" s="88"/>
      <c r="V109" s="88"/>
      <c r="W109" s="88"/>
      <c r="X109" s="88"/>
      <c r="Y109" s="88"/>
      <c r="Z109" s="88"/>
      <c r="AA109" s="88"/>
      <c r="AB109" s="88"/>
      <c r="AC109" s="56"/>
      <c r="AD109" s="56"/>
    </row>
    <row r="110" spans="1:51" ht="24.6" customHeight="1">
      <c r="B110" s="75" t="s">
        <v>553</v>
      </c>
      <c r="C110" s="85">
        <v>47</v>
      </c>
      <c r="D110" s="83" t="s">
        <v>63</v>
      </c>
      <c r="E110" s="98">
        <v>311679.14</v>
      </c>
      <c r="F110" s="98">
        <v>294356.28999999998</v>
      </c>
      <c r="G110" s="98">
        <v>334679.2</v>
      </c>
      <c r="H110" s="98">
        <v>312176.07</v>
      </c>
      <c r="I110" s="98">
        <v>329875.39</v>
      </c>
      <c r="J110" s="98">
        <v>305621.96000000002</v>
      </c>
      <c r="K110" s="98">
        <v>294198.62</v>
      </c>
      <c r="L110" s="98">
        <v>297416.06</v>
      </c>
      <c r="M110" s="98">
        <v>288722.83</v>
      </c>
      <c r="N110" s="98">
        <v>314841.51</v>
      </c>
      <c r="O110" s="98">
        <v>337028.17</v>
      </c>
      <c r="P110" s="530">
        <v>348792.53</v>
      </c>
      <c r="Q110" s="92">
        <v>3769387.7700000005</v>
      </c>
      <c r="R110" s="671"/>
      <c r="S110" s="671"/>
      <c r="T110" s="88"/>
      <c r="U110" s="88"/>
      <c r="V110" s="88"/>
      <c r="W110" s="88"/>
      <c r="X110" s="88"/>
      <c r="Y110" s="88"/>
      <c r="Z110" s="88"/>
      <c r="AA110" s="88"/>
      <c r="AB110" s="88"/>
      <c r="AC110" s="56"/>
      <c r="AD110" s="56"/>
    </row>
    <row r="111" spans="1:51" s="4" customFormat="1" ht="24.6" customHeight="1">
      <c r="B111" s="75" t="s">
        <v>553</v>
      </c>
      <c r="C111" s="85">
        <v>47</v>
      </c>
      <c r="D111" s="83" t="s">
        <v>64</v>
      </c>
      <c r="E111" s="98">
        <v>63581.1</v>
      </c>
      <c r="F111" s="98">
        <v>56227.08</v>
      </c>
      <c r="G111" s="98">
        <v>62442.559999999998</v>
      </c>
      <c r="H111" s="98">
        <v>53900.22</v>
      </c>
      <c r="I111" s="98">
        <v>61088.43</v>
      </c>
      <c r="J111" s="98">
        <v>55125.41</v>
      </c>
      <c r="K111" s="98">
        <v>53753.91</v>
      </c>
      <c r="L111" s="98">
        <v>56207.69</v>
      </c>
      <c r="M111" s="98">
        <v>51658.9</v>
      </c>
      <c r="N111" s="98">
        <v>50822.559999999998</v>
      </c>
      <c r="O111" s="98">
        <v>48404.33</v>
      </c>
      <c r="P111" s="530">
        <v>49647.21</v>
      </c>
      <c r="Q111" s="92">
        <v>662859.4</v>
      </c>
      <c r="R111" s="671"/>
      <c r="S111" s="671"/>
      <c r="T111" s="88"/>
      <c r="U111" s="88"/>
      <c r="V111" s="88"/>
      <c r="W111" s="88"/>
      <c r="X111" s="88"/>
      <c r="Y111" s="88"/>
      <c r="Z111" s="88"/>
      <c r="AA111" s="88"/>
      <c r="AB111" s="88"/>
      <c r="AC111" s="56"/>
      <c r="AD111" s="56"/>
    </row>
    <row r="112" spans="1:51" s="223" customFormat="1" ht="24.6" customHeight="1">
      <c r="A112" s="84"/>
      <c r="B112" s="1272" t="s">
        <v>3</v>
      </c>
      <c r="C112" s="1273"/>
      <c r="D112" s="1274"/>
      <c r="E112" s="429">
        <v>385050.14</v>
      </c>
      <c r="F112" s="429">
        <v>359822.62</v>
      </c>
      <c r="G112" s="429">
        <v>407625.17</v>
      </c>
      <c r="H112" s="429">
        <v>376058.92000000004</v>
      </c>
      <c r="I112" s="301">
        <v>401155.81</v>
      </c>
      <c r="J112" s="301">
        <v>370719.13</v>
      </c>
      <c r="K112" s="301">
        <v>358542.1</v>
      </c>
      <c r="L112" s="301">
        <v>363916.51</v>
      </c>
      <c r="M112" s="301">
        <v>349810.71</v>
      </c>
      <c r="N112" s="301">
        <v>375315.51</v>
      </c>
      <c r="O112" s="301">
        <v>395016.05</v>
      </c>
      <c r="P112" s="301">
        <v>408420.82000000007</v>
      </c>
      <c r="Q112" s="301">
        <v>4551453.49</v>
      </c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27"/>
      <c r="AD112" s="227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</row>
    <row r="113" spans="1:51" ht="24.6" customHeight="1">
      <c r="B113" s="1267" t="s">
        <v>248</v>
      </c>
      <c r="C113" s="1268"/>
      <c r="D113" s="1269"/>
      <c r="E113" s="93">
        <v>12420.972258064516</v>
      </c>
      <c r="F113" s="93">
        <v>12850.807857142858</v>
      </c>
      <c r="G113" s="93">
        <v>13149.199032258064</v>
      </c>
      <c r="H113" s="93">
        <v>12535.297333333334</v>
      </c>
      <c r="I113" s="93">
        <v>12940.51</v>
      </c>
      <c r="J113" s="93">
        <v>12357.304333333333</v>
      </c>
      <c r="K113" s="93">
        <v>11565.874193548387</v>
      </c>
      <c r="L113" s="93">
        <v>11739.242258064516</v>
      </c>
      <c r="M113" s="93">
        <v>11660.357</v>
      </c>
      <c r="N113" s="93">
        <v>12106.951935483872</v>
      </c>
      <c r="O113" s="93">
        <v>13167.201666666666</v>
      </c>
      <c r="P113" s="93">
        <v>13174.865161290325</v>
      </c>
      <c r="Q113" s="93">
        <v>12469.735589041096</v>
      </c>
      <c r="R113" s="671"/>
      <c r="S113" s="671"/>
      <c r="T113" s="88"/>
      <c r="U113" s="88"/>
      <c r="V113" s="88"/>
      <c r="W113" s="88"/>
      <c r="X113" s="88"/>
      <c r="Y113" s="88"/>
      <c r="Z113" s="88"/>
      <c r="AA113" s="88"/>
      <c r="AB113" s="88"/>
      <c r="AC113" s="56"/>
      <c r="AD113" s="56"/>
    </row>
    <row r="114" spans="1:51" ht="20.100000000000001" customHeight="1">
      <c r="B114" s="9" t="s">
        <v>227</v>
      </c>
      <c r="C114" s="9"/>
      <c r="D114" s="9"/>
      <c r="E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106"/>
      <c r="R114" s="671"/>
      <c r="S114" s="671"/>
      <c r="T114" s="88"/>
      <c r="U114" s="88"/>
      <c r="V114" s="88"/>
      <c r="W114" s="88"/>
      <c r="X114" s="88"/>
      <c r="Y114" s="88"/>
      <c r="Z114" s="88"/>
      <c r="AA114" s="88"/>
      <c r="AB114" s="88"/>
      <c r="AC114" s="56"/>
      <c r="AD114" s="56"/>
    </row>
    <row r="115" spans="1:51" ht="20.100000000000001" customHeight="1">
      <c r="B115" s="664" t="s">
        <v>527</v>
      </c>
      <c r="C115" s="76"/>
      <c r="D115" s="9"/>
      <c r="E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671"/>
      <c r="S115" s="671"/>
      <c r="T115" s="88"/>
      <c r="U115" s="88"/>
      <c r="V115" s="88"/>
      <c r="W115" s="88"/>
      <c r="X115" s="88"/>
      <c r="Y115" s="88"/>
      <c r="Z115" s="88"/>
      <c r="AA115" s="88"/>
      <c r="AB115" s="88"/>
      <c r="AC115" s="56"/>
      <c r="AD115" s="56"/>
    </row>
    <row r="116" spans="1:51" ht="20.100000000000001" customHeight="1">
      <c r="B116" s="76"/>
      <c r="C116" s="76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9"/>
      <c r="R116" s="671"/>
      <c r="S116" s="671"/>
      <c r="T116" s="88"/>
      <c r="U116" s="88"/>
      <c r="V116" s="88"/>
      <c r="W116" s="88"/>
      <c r="X116" s="88"/>
      <c r="Y116" s="88"/>
      <c r="Z116" s="88"/>
      <c r="AA116" s="88"/>
      <c r="AB116" s="88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</row>
    <row r="117" spans="1:51" ht="20.100000000000001" customHeight="1">
      <c r="B117" s="1250" t="s">
        <v>1048</v>
      </c>
      <c r="C117" s="1250"/>
      <c r="D117" s="1250"/>
      <c r="E117" s="1250"/>
      <c r="F117" s="1250"/>
      <c r="G117" s="1250"/>
      <c r="H117" s="1250"/>
      <c r="I117" s="1250"/>
      <c r="J117" s="1250"/>
      <c r="K117" s="1250"/>
      <c r="L117" s="1250"/>
      <c r="M117" s="1250"/>
      <c r="N117" s="1250"/>
      <c r="O117" s="1250"/>
      <c r="P117" s="1250"/>
      <c r="Q117" s="1250"/>
      <c r="R117" s="671"/>
      <c r="S117" s="671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51" ht="20.100000000000001" customHeight="1">
      <c r="B118" s="1250" t="s">
        <v>529</v>
      </c>
      <c r="C118" s="1250"/>
      <c r="D118" s="1250"/>
      <c r="E118" s="1250"/>
      <c r="F118" s="1250"/>
      <c r="G118" s="1250"/>
      <c r="H118" s="1250"/>
      <c r="I118" s="1250"/>
      <c r="J118" s="1250"/>
      <c r="K118" s="1250"/>
      <c r="L118" s="1250"/>
      <c r="M118" s="1250"/>
      <c r="N118" s="1250"/>
      <c r="O118" s="1250"/>
      <c r="P118" s="1250"/>
      <c r="Q118" s="1250"/>
      <c r="R118" s="671"/>
      <c r="S118" s="671"/>
      <c r="T118" s="88"/>
      <c r="U118" s="88"/>
      <c r="V118" s="88"/>
      <c r="W118" s="88"/>
      <c r="X118" s="88"/>
      <c r="Y118" s="88"/>
      <c r="Z118" s="88"/>
      <c r="AA118" s="88"/>
      <c r="AB118" s="88"/>
      <c r="AC118" s="56"/>
      <c r="AD118" s="56"/>
      <c r="AE118" s="56"/>
    </row>
    <row r="119" spans="1:51" ht="20.100000000000001" customHeight="1">
      <c r="B119" s="1261" t="s">
        <v>25</v>
      </c>
      <c r="C119" s="1261"/>
      <c r="D119" s="1261"/>
      <c r="E119" s="1261"/>
      <c r="F119" s="1261"/>
      <c r="G119" s="1261"/>
      <c r="H119" s="1261"/>
      <c r="I119" s="1261"/>
      <c r="J119" s="1261"/>
      <c r="K119" s="1261"/>
      <c r="L119" s="1261"/>
      <c r="M119" s="1261"/>
      <c r="N119" s="1261"/>
      <c r="O119" s="1261"/>
      <c r="P119" s="1261"/>
      <c r="Q119" s="1261"/>
      <c r="R119" s="671"/>
      <c r="S119" s="671"/>
      <c r="T119" s="88"/>
      <c r="U119" s="88"/>
      <c r="V119" s="88"/>
      <c r="W119" s="88"/>
      <c r="X119" s="88"/>
      <c r="Y119" s="88"/>
      <c r="Z119" s="88"/>
      <c r="AA119" s="88"/>
      <c r="AB119" s="88"/>
      <c r="AC119" s="56"/>
      <c r="AD119" s="56"/>
      <c r="AE119" s="56"/>
    </row>
    <row r="120" spans="1:51" s="220" customFormat="1" ht="29.25" customHeight="1">
      <c r="A120" s="84"/>
      <c r="B120" s="475" t="s">
        <v>246</v>
      </c>
      <c r="C120" s="525" t="s">
        <v>548</v>
      </c>
      <c r="D120" s="475" t="s">
        <v>127</v>
      </c>
      <c r="E120" s="522" t="s">
        <v>14</v>
      </c>
      <c r="F120" s="522" t="s">
        <v>12</v>
      </c>
      <c r="G120" s="522" t="s">
        <v>13</v>
      </c>
      <c r="H120" s="522" t="s">
        <v>16</v>
      </c>
      <c r="I120" s="522" t="s">
        <v>17</v>
      </c>
      <c r="J120" s="522" t="s">
        <v>15</v>
      </c>
      <c r="K120" s="522" t="s">
        <v>537</v>
      </c>
      <c r="L120" s="522" t="s">
        <v>538</v>
      </c>
      <c r="M120" s="522" t="s">
        <v>539</v>
      </c>
      <c r="N120" s="522" t="s">
        <v>540</v>
      </c>
      <c r="O120" s="522" t="s">
        <v>541</v>
      </c>
      <c r="P120" s="522" t="s">
        <v>542</v>
      </c>
      <c r="Q120" s="522" t="s">
        <v>3</v>
      </c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68"/>
      <c r="AD120" s="268"/>
      <c r="AE120" s="268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</row>
    <row r="121" spans="1:51" s="229" customFormat="1" ht="24.6" customHeight="1">
      <c r="A121" s="228"/>
      <c r="B121" s="251" t="s">
        <v>554</v>
      </c>
      <c r="C121" s="253">
        <v>64</v>
      </c>
      <c r="D121" s="287" t="s">
        <v>65</v>
      </c>
      <c r="E121" s="98">
        <v>12159.79</v>
      </c>
      <c r="F121" s="98">
        <v>10926.15</v>
      </c>
      <c r="G121" s="98">
        <v>12157.31</v>
      </c>
      <c r="H121" s="98">
        <v>11727.62</v>
      </c>
      <c r="I121" s="98">
        <v>5931.99</v>
      </c>
      <c r="J121" s="98">
        <v>12184.77</v>
      </c>
      <c r="K121" s="98">
        <v>13738.87</v>
      </c>
      <c r="L121" s="98">
        <v>11921.01</v>
      </c>
      <c r="M121" s="98">
        <v>11427.02</v>
      </c>
      <c r="N121" s="98">
        <v>22899.260000000002</v>
      </c>
      <c r="O121" s="98">
        <v>22394.14</v>
      </c>
      <c r="P121" s="92">
        <v>21488</v>
      </c>
      <c r="Q121" s="225">
        <v>168955.93</v>
      </c>
      <c r="R121" s="261"/>
      <c r="S121" s="261"/>
      <c r="T121" s="261"/>
      <c r="U121" s="261"/>
      <c r="V121" s="261"/>
      <c r="W121" s="261"/>
      <c r="X121" s="261"/>
      <c r="Y121" s="261"/>
      <c r="Z121" s="261"/>
      <c r="AA121" s="261"/>
      <c r="AB121" s="261"/>
      <c r="AC121" s="266"/>
      <c r="AD121" s="266"/>
      <c r="AE121" s="266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</row>
    <row r="122" spans="1:51" s="228" customFormat="1" ht="24.6" customHeight="1">
      <c r="B122" s="251" t="s">
        <v>554</v>
      </c>
      <c r="C122" s="253">
        <v>64</v>
      </c>
      <c r="D122" s="287" t="s">
        <v>68</v>
      </c>
      <c r="E122" s="98">
        <v>2220</v>
      </c>
      <c r="F122" s="98">
        <v>2030</v>
      </c>
      <c r="G122" s="98">
        <v>2258</v>
      </c>
      <c r="H122" s="98">
        <v>2262</v>
      </c>
      <c r="I122" s="98">
        <v>2334</v>
      </c>
      <c r="J122" s="98">
        <v>2240</v>
      </c>
      <c r="K122" s="98">
        <v>2310</v>
      </c>
      <c r="L122" s="98">
        <v>2310</v>
      </c>
      <c r="M122" s="98">
        <v>2213</v>
      </c>
      <c r="N122" s="98">
        <v>2298</v>
      </c>
      <c r="O122" s="98">
        <v>1857</v>
      </c>
      <c r="P122" s="92">
        <v>0</v>
      </c>
      <c r="Q122" s="225">
        <v>24332</v>
      </c>
      <c r="R122" s="261"/>
      <c r="S122" s="261"/>
      <c r="T122" s="261"/>
      <c r="U122" s="261"/>
      <c r="V122" s="261"/>
      <c r="W122" s="261"/>
      <c r="X122" s="261"/>
      <c r="Y122" s="261"/>
      <c r="Z122" s="261"/>
      <c r="AA122" s="261"/>
      <c r="AB122" s="261"/>
      <c r="AC122" s="266"/>
      <c r="AD122" s="266"/>
      <c r="AE122" s="266"/>
    </row>
    <row r="123" spans="1:51" s="229" customFormat="1" ht="24.6" customHeight="1">
      <c r="A123" s="228"/>
      <c r="B123" s="251" t="s">
        <v>554</v>
      </c>
      <c r="C123" s="253">
        <v>64</v>
      </c>
      <c r="D123" s="287" t="s">
        <v>69</v>
      </c>
      <c r="E123" s="98">
        <v>37760</v>
      </c>
      <c r="F123" s="98">
        <v>30228</v>
      </c>
      <c r="G123" s="98">
        <v>47704</v>
      </c>
      <c r="H123" s="98">
        <v>62256</v>
      </c>
      <c r="I123" s="98">
        <v>57319</v>
      </c>
      <c r="J123" s="98">
        <v>51550</v>
      </c>
      <c r="K123" s="98">
        <v>49239</v>
      </c>
      <c r="L123" s="98">
        <v>44127</v>
      </c>
      <c r="M123" s="98">
        <v>37942</v>
      </c>
      <c r="N123" s="98">
        <v>40355</v>
      </c>
      <c r="O123" s="98">
        <v>39904</v>
      </c>
      <c r="P123" s="92">
        <v>40902</v>
      </c>
      <c r="Q123" s="225">
        <v>539286</v>
      </c>
      <c r="R123" s="261"/>
      <c r="S123" s="261"/>
      <c r="T123" s="261"/>
      <c r="U123" s="261"/>
      <c r="V123" s="261"/>
      <c r="W123" s="261"/>
      <c r="X123" s="261"/>
      <c r="Y123" s="261"/>
      <c r="Z123" s="261"/>
      <c r="AA123" s="261"/>
      <c r="AB123" s="261"/>
      <c r="AC123" s="266"/>
      <c r="AD123" s="266"/>
      <c r="AE123" s="266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</row>
    <row r="124" spans="1:51" s="223" customFormat="1" ht="24.6" customHeight="1">
      <c r="A124" s="84"/>
      <c r="B124" s="1272" t="s">
        <v>3</v>
      </c>
      <c r="C124" s="1273"/>
      <c r="D124" s="1274"/>
      <c r="E124" s="405">
        <v>52139.79</v>
      </c>
      <c r="F124" s="405">
        <v>43184.15</v>
      </c>
      <c r="G124" s="405">
        <v>62119.31</v>
      </c>
      <c r="H124" s="405">
        <v>76245.62</v>
      </c>
      <c r="I124" s="405">
        <v>65584.990000000005</v>
      </c>
      <c r="J124" s="405">
        <v>65974.77</v>
      </c>
      <c r="K124" s="405">
        <v>65287.87</v>
      </c>
      <c r="L124" s="405">
        <v>58358.01</v>
      </c>
      <c r="M124" s="405">
        <v>51582.020000000004</v>
      </c>
      <c r="N124" s="405">
        <v>65552.260000000009</v>
      </c>
      <c r="O124" s="405">
        <v>64155.14</v>
      </c>
      <c r="P124" s="405">
        <v>62390</v>
      </c>
      <c r="Q124" s="405">
        <v>732573.92999999993</v>
      </c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  <c r="AC124" s="227"/>
      <c r="AD124" s="227"/>
      <c r="AE124" s="227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</row>
    <row r="125" spans="1:51" s="4" customFormat="1" ht="24.6" customHeight="1">
      <c r="B125" s="1267" t="s">
        <v>248</v>
      </c>
      <c r="C125" s="1268"/>
      <c r="D125" s="1269"/>
      <c r="E125" s="93">
        <v>1681.9287096774194</v>
      </c>
      <c r="F125" s="93">
        <v>1542.2910714285715</v>
      </c>
      <c r="G125" s="93">
        <v>2003.8487096774193</v>
      </c>
      <c r="H125" s="93">
        <v>2541.5206666666663</v>
      </c>
      <c r="I125" s="93">
        <v>2115.6448387096775</v>
      </c>
      <c r="J125" s="93">
        <v>2199.1590000000001</v>
      </c>
      <c r="K125" s="93">
        <v>2106.0603225806453</v>
      </c>
      <c r="L125" s="93">
        <v>1882.5164516129032</v>
      </c>
      <c r="M125" s="93">
        <v>1719.4006666666669</v>
      </c>
      <c r="N125" s="93">
        <v>2114.5890322580649</v>
      </c>
      <c r="O125" s="93">
        <v>2138.5046666666667</v>
      </c>
      <c r="P125" s="93">
        <v>2012.5806451612902</v>
      </c>
      <c r="Q125" s="93">
        <v>2007.0518630136985</v>
      </c>
      <c r="R125" s="671"/>
      <c r="S125" s="671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51" ht="20.100000000000001" customHeight="1">
      <c r="B126" s="9" t="s">
        <v>227</v>
      </c>
      <c r="C126" s="9"/>
      <c r="D126" s="9"/>
      <c r="E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671"/>
      <c r="S126" s="671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51" ht="20.100000000000001" customHeight="1">
      <c r="B127" s="664" t="s">
        <v>527</v>
      </c>
      <c r="C127" s="76"/>
      <c r="D127" s="9"/>
      <c r="E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671"/>
      <c r="S127" s="671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51" ht="20.100000000000001" customHeight="1">
      <c r="B128" s="76"/>
      <c r="C128" s="76"/>
      <c r="D128" s="9"/>
      <c r="E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671"/>
      <c r="S128" s="671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51" ht="45.75" customHeight="1">
      <c r="B129" s="1250" t="s">
        <v>263</v>
      </c>
      <c r="C129" s="1250"/>
      <c r="D129" s="1250"/>
      <c r="E129" s="1250"/>
      <c r="F129" s="1250"/>
      <c r="G129" s="1250"/>
      <c r="H129" s="1250"/>
      <c r="I129" s="1250"/>
      <c r="J129" s="1250"/>
      <c r="K129" s="1250"/>
      <c r="L129" s="1250"/>
      <c r="M129" s="1250"/>
      <c r="N129" s="1250"/>
      <c r="O129" s="1250"/>
      <c r="P129" s="1250"/>
      <c r="Q129" s="1250"/>
      <c r="R129" s="671"/>
      <c r="S129" s="671"/>
      <c r="T129" s="88"/>
      <c r="U129" s="88"/>
      <c r="V129" s="88"/>
      <c r="W129" s="88"/>
      <c r="X129" s="88"/>
      <c r="Y129" s="88"/>
      <c r="Z129" s="88"/>
      <c r="AA129" s="88"/>
      <c r="AB129" s="88"/>
      <c r="AC129" s="56"/>
      <c r="AD129" s="56"/>
    </row>
    <row r="130" spans="1:51" ht="20.100000000000001" customHeight="1">
      <c r="B130" s="1250" t="s">
        <v>529</v>
      </c>
      <c r="C130" s="1250"/>
      <c r="D130" s="1250"/>
      <c r="E130" s="1250"/>
      <c r="F130" s="1250"/>
      <c r="G130" s="1250"/>
      <c r="H130" s="1250"/>
      <c r="I130" s="1250"/>
      <c r="J130" s="1250"/>
      <c r="K130" s="1250"/>
      <c r="L130" s="1250"/>
      <c r="M130" s="1250"/>
      <c r="N130" s="1250"/>
      <c r="O130" s="1250"/>
      <c r="P130" s="1250"/>
      <c r="Q130" s="1250"/>
      <c r="R130" s="671"/>
      <c r="S130" s="671"/>
      <c r="T130" s="88"/>
      <c r="U130" s="88"/>
      <c r="V130" s="88"/>
      <c r="W130" s="88"/>
      <c r="X130" s="88"/>
      <c r="Y130" s="88"/>
      <c r="Z130" s="88"/>
      <c r="AA130" s="88"/>
      <c r="AB130" s="88"/>
      <c r="AC130" s="56"/>
      <c r="AD130" s="56"/>
    </row>
    <row r="131" spans="1:51" ht="20.100000000000001" customHeight="1">
      <c r="B131" s="1261" t="s">
        <v>25</v>
      </c>
      <c r="C131" s="1261"/>
      <c r="D131" s="1261"/>
      <c r="E131" s="1261"/>
      <c r="F131" s="1261"/>
      <c r="G131" s="1261"/>
      <c r="H131" s="1261"/>
      <c r="I131" s="1261"/>
      <c r="J131" s="1261"/>
      <c r="K131" s="1261"/>
      <c r="L131" s="1261"/>
      <c r="M131" s="1261"/>
      <c r="N131" s="1261"/>
      <c r="O131" s="1261"/>
      <c r="P131" s="1261"/>
      <c r="Q131" s="1261"/>
      <c r="R131" s="671"/>
      <c r="S131" s="671"/>
      <c r="T131" s="88"/>
      <c r="U131" s="88"/>
      <c r="V131" s="88"/>
      <c r="W131" s="88"/>
      <c r="X131" s="88"/>
      <c r="Y131" s="88"/>
      <c r="Z131" s="88"/>
      <c r="AA131" s="88"/>
      <c r="AB131" s="88"/>
      <c r="AC131" s="56"/>
      <c r="AD131" s="56"/>
    </row>
    <row r="132" spans="1:51" s="220" customFormat="1" ht="30" customHeight="1">
      <c r="A132" s="84"/>
      <c r="B132" s="522" t="s">
        <v>246</v>
      </c>
      <c r="C132" s="525" t="s">
        <v>548</v>
      </c>
      <c r="D132" s="522" t="s">
        <v>127</v>
      </c>
      <c r="E132" s="522" t="s">
        <v>14</v>
      </c>
      <c r="F132" s="522" t="s">
        <v>12</v>
      </c>
      <c r="G132" s="522" t="s">
        <v>13</v>
      </c>
      <c r="H132" s="522" t="s">
        <v>16</v>
      </c>
      <c r="I132" s="522" t="s">
        <v>17</v>
      </c>
      <c r="J132" s="522" t="s">
        <v>15</v>
      </c>
      <c r="K132" s="522" t="s">
        <v>537</v>
      </c>
      <c r="L132" s="522" t="s">
        <v>538</v>
      </c>
      <c r="M132" s="522" t="s">
        <v>539</v>
      </c>
      <c r="N132" s="522" t="s">
        <v>540</v>
      </c>
      <c r="O132" s="522" t="s">
        <v>541</v>
      </c>
      <c r="P132" s="522" t="s">
        <v>542</v>
      </c>
      <c r="Q132" s="522" t="s">
        <v>3</v>
      </c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68"/>
      <c r="AD132" s="268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</row>
    <row r="133" spans="1:51" ht="24.6" customHeight="1">
      <c r="B133" s="75" t="s">
        <v>66</v>
      </c>
      <c r="C133" s="85">
        <v>65</v>
      </c>
      <c r="D133" s="287" t="s">
        <v>66</v>
      </c>
      <c r="E133" s="98">
        <v>159685.59</v>
      </c>
      <c r="F133" s="98">
        <v>146082.29</v>
      </c>
      <c r="G133" s="98">
        <v>158938.08000000002</v>
      </c>
      <c r="H133" s="98">
        <v>151002.26999999999</v>
      </c>
      <c r="I133" s="98">
        <v>148146.25</v>
      </c>
      <c r="J133" s="98">
        <v>143203.48000000001</v>
      </c>
      <c r="K133" s="98">
        <v>135063.87</v>
      </c>
      <c r="L133" s="98">
        <v>129774.56</v>
      </c>
      <c r="M133" s="98">
        <v>137847.29999999999</v>
      </c>
      <c r="N133" s="98">
        <v>135044.82</v>
      </c>
      <c r="O133" s="98">
        <v>142607.5</v>
      </c>
      <c r="P133" s="92">
        <v>142059</v>
      </c>
      <c r="Q133" s="225">
        <v>1729455.01</v>
      </c>
      <c r="R133" s="671"/>
      <c r="S133" s="671"/>
      <c r="T133" s="88"/>
      <c r="U133" s="88"/>
      <c r="V133" s="88"/>
      <c r="W133" s="88"/>
      <c r="X133" s="88"/>
      <c r="Y133" s="88"/>
      <c r="Z133" s="88"/>
      <c r="AA133" s="88"/>
      <c r="AB133" s="88"/>
      <c r="AC133" s="56"/>
      <c r="AD133" s="56"/>
    </row>
    <row r="134" spans="1:51" s="4" customFormat="1" ht="24.6" customHeight="1">
      <c r="B134" s="75" t="s">
        <v>66</v>
      </c>
      <c r="C134" s="85">
        <v>65</v>
      </c>
      <c r="D134" s="287" t="s">
        <v>67</v>
      </c>
      <c r="E134" s="98">
        <v>11248</v>
      </c>
      <c r="F134" s="98">
        <v>9911</v>
      </c>
      <c r="G134" s="98">
        <v>11095</v>
      </c>
      <c r="H134" s="98">
        <v>9952</v>
      </c>
      <c r="I134" s="98">
        <v>9057</v>
      </c>
      <c r="J134" s="98">
        <v>7901</v>
      </c>
      <c r="K134" s="98">
        <v>7335</v>
      </c>
      <c r="L134" s="98">
        <v>8006</v>
      </c>
      <c r="M134" s="98">
        <v>7998</v>
      </c>
      <c r="N134" s="98">
        <v>8505</v>
      </c>
      <c r="O134" s="98">
        <v>8575</v>
      </c>
      <c r="P134" s="92">
        <v>9035</v>
      </c>
      <c r="Q134" s="225">
        <v>108618</v>
      </c>
      <c r="R134" s="671"/>
      <c r="S134" s="671"/>
      <c r="T134" s="88"/>
      <c r="U134" s="88"/>
      <c r="V134" s="88"/>
      <c r="W134" s="88"/>
      <c r="X134" s="88"/>
      <c r="Y134" s="88"/>
      <c r="Z134" s="88"/>
      <c r="AA134" s="88"/>
      <c r="AB134" s="88"/>
      <c r="AC134" s="56"/>
      <c r="AD134" s="56"/>
    </row>
    <row r="135" spans="1:51" s="223" customFormat="1" ht="24.6" customHeight="1">
      <c r="A135" s="84"/>
      <c r="B135" s="1272" t="s">
        <v>3</v>
      </c>
      <c r="C135" s="1273"/>
      <c r="D135" s="1274"/>
      <c r="E135" s="429">
        <v>170933.59</v>
      </c>
      <c r="F135" s="429">
        <v>155993.29</v>
      </c>
      <c r="G135" s="429">
        <v>170033.08000000002</v>
      </c>
      <c r="H135" s="429">
        <v>160954.26999999999</v>
      </c>
      <c r="I135" s="429">
        <v>157203.25</v>
      </c>
      <c r="J135" s="429">
        <v>151104.48000000001</v>
      </c>
      <c r="K135" s="429">
        <v>142398.87</v>
      </c>
      <c r="L135" s="429">
        <v>137780.56</v>
      </c>
      <c r="M135" s="301">
        <v>145845.29999999999</v>
      </c>
      <c r="N135" s="301">
        <v>143549.82</v>
      </c>
      <c r="O135" s="301">
        <v>151182.5</v>
      </c>
      <c r="P135" s="301">
        <v>151094</v>
      </c>
      <c r="Q135" s="301">
        <v>1838073.01</v>
      </c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27"/>
      <c r="AD135" s="227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</row>
    <row r="136" spans="1:51" ht="24.6" customHeight="1">
      <c r="B136" s="1267" t="s">
        <v>248</v>
      </c>
      <c r="C136" s="1268"/>
      <c r="D136" s="1269"/>
      <c r="E136" s="93">
        <v>5513.9867741935486</v>
      </c>
      <c r="F136" s="93">
        <v>5571.1889285714287</v>
      </c>
      <c r="G136" s="93">
        <v>5484.93806451613</v>
      </c>
      <c r="H136" s="93">
        <v>5365.1423333333332</v>
      </c>
      <c r="I136" s="93">
        <v>5071.072580645161</v>
      </c>
      <c r="J136" s="93">
        <v>5036.8160000000007</v>
      </c>
      <c r="K136" s="93">
        <v>4593.5119354838707</v>
      </c>
      <c r="L136" s="93">
        <v>4444.5341935483866</v>
      </c>
      <c r="M136" s="93">
        <v>4861.5099999999993</v>
      </c>
      <c r="N136" s="93">
        <v>4630.6393548387096</v>
      </c>
      <c r="O136" s="93">
        <v>5039.416666666667</v>
      </c>
      <c r="P136" s="93">
        <v>4874</v>
      </c>
      <c r="Q136" s="93">
        <v>5035.8164657534244</v>
      </c>
      <c r="R136" s="671"/>
      <c r="S136" s="671"/>
      <c r="T136" s="88"/>
      <c r="U136" s="88"/>
      <c r="V136" s="88"/>
      <c r="W136" s="88"/>
      <c r="X136" s="88"/>
      <c r="Y136" s="88"/>
      <c r="Z136" s="88"/>
      <c r="AA136" s="88"/>
      <c r="AB136" s="88"/>
      <c r="AC136" s="56"/>
      <c r="AD136" s="56"/>
    </row>
    <row r="137" spans="1:51" ht="20.100000000000001" customHeight="1">
      <c r="B137" s="9" t="s">
        <v>227</v>
      </c>
      <c r="C137" s="9"/>
      <c r="D137" s="9"/>
      <c r="E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106"/>
      <c r="R137" s="671"/>
      <c r="S137" s="671"/>
      <c r="T137" s="88"/>
      <c r="U137" s="88"/>
      <c r="V137" s="88"/>
      <c r="W137" s="88"/>
      <c r="X137" s="88"/>
      <c r="Y137" s="88"/>
      <c r="Z137" s="88"/>
      <c r="AA137" s="88"/>
      <c r="AB137" s="88"/>
      <c r="AC137" s="56"/>
      <c r="AD137" s="56"/>
    </row>
    <row r="138" spans="1:51" ht="20.100000000000001" customHeight="1">
      <c r="B138" s="664" t="s">
        <v>527</v>
      </c>
      <c r="C138" s="76"/>
      <c r="D138" s="9"/>
      <c r="E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671"/>
      <c r="S138" s="671"/>
      <c r="T138" s="88"/>
      <c r="U138" s="88"/>
      <c r="V138" s="88"/>
      <c r="W138" s="88"/>
      <c r="X138" s="88"/>
      <c r="Y138" s="88"/>
      <c r="Z138" s="88"/>
      <c r="AA138" s="88"/>
      <c r="AB138" s="88"/>
      <c r="AC138" s="56"/>
      <c r="AD138" s="56"/>
    </row>
    <row r="139" spans="1:51" ht="20.100000000000001" customHeight="1">
      <c r="B139" s="76"/>
      <c r="C139" s="76"/>
      <c r="D139" s="9"/>
      <c r="E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671"/>
      <c r="S139" s="671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51" ht="45.75" customHeight="1">
      <c r="B140" s="1250" t="s">
        <v>251</v>
      </c>
      <c r="C140" s="1250"/>
      <c r="D140" s="1250"/>
      <c r="E140" s="1250"/>
      <c r="F140" s="1250"/>
      <c r="G140" s="1250"/>
      <c r="H140" s="1250"/>
      <c r="I140" s="1250"/>
      <c r="J140" s="1250"/>
      <c r="K140" s="1250"/>
      <c r="L140" s="1250"/>
      <c r="M140" s="1250"/>
      <c r="N140" s="1250"/>
      <c r="O140" s="1250"/>
      <c r="P140" s="1250"/>
      <c r="Q140" s="1250"/>
      <c r="R140" s="671"/>
      <c r="S140" s="671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51" ht="20.100000000000001" customHeight="1">
      <c r="B141" s="1250" t="s">
        <v>529</v>
      </c>
      <c r="C141" s="1250"/>
      <c r="D141" s="1250"/>
      <c r="E141" s="1250"/>
      <c r="F141" s="1250"/>
      <c r="G141" s="1250"/>
      <c r="H141" s="1250"/>
      <c r="I141" s="1250"/>
      <c r="J141" s="1250"/>
      <c r="K141" s="1250"/>
      <c r="L141" s="1250"/>
      <c r="M141" s="1250"/>
      <c r="N141" s="1250"/>
      <c r="O141" s="1250"/>
      <c r="P141" s="1250"/>
      <c r="Q141" s="1250"/>
      <c r="R141" s="671"/>
      <c r="S141" s="216"/>
      <c r="T141" s="216"/>
      <c r="U141" s="216"/>
      <c r="V141" s="217"/>
      <c r="W141" s="217"/>
      <c r="X141" s="217"/>
      <c r="Y141" s="217"/>
      <c r="Z141" s="217"/>
      <c r="AA141" s="217"/>
      <c r="AB141" s="217"/>
      <c r="AC141" s="88"/>
    </row>
    <row r="142" spans="1:51" ht="20.100000000000001" customHeight="1">
      <c r="B142" s="1261" t="s">
        <v>25</v>
      </c>
      <c r="C142" s="1261"/>
      <c r="D142" s="1261"/>
      <c r="E142" s="1261"/>
      <c r="F142" s="1261"/>
      <c r="G142" s="1261"/>
      <c r="H142" s="1261"/>
      <c r="I142" s="1261"/>
      <c r="J142" s="1261"/>
      <c r="K142" s="1261"/>
      <c r="L142" s="1261"/>
      <c r="M142" s="1261"/>
      <c r="N142" s="1261"/>
      <c r="O142" s="1261"/>
      <c r="P142" s="1261"/>
      <c r="Q142" s="1261"/>
      <c r="R142" s="671"/>
      <c r="S142" s="216"/>
      <c r="T142" s="216"/>
      <c r="U142" s="216"/>
      <c r="V142" s="217"/>
      <c r="W142" s="217"/>
      <c r="X142" s="217"/>
      <c r="Y142" s="217"/>
      <c r="Z142" s="217"/>
      <c r="AA142" s="217"/>
      <c r="AB142" s="217"/>
      <c r="AC142" s="88"/>
    </row>
    <row r="143" spans="1:51" s="220" customFormat="1" ht="29.25" customHeight="1">
      <c r="A143" s="84"/>
      <c r="B143" s="475" t="s">
        <v>246</v>
      </c>
      <c r="C143" s="525" t="s">
        <v>548</v>
      </c>
      <c r="D143" s="475" t="s">
        <v>127</v>
      </c>
      <c r="E143" s="522" t="s">
        <v>14</v>
      </c>
      <c r="F143" s="522" t="s">
        <v>12</v>
      </c>
      <c r="G143" s="522" t="s">
        <v>13</v>
      </c>
      <c r="H143" s="522" t="s">
        <v>16</v>
      </c>
      <c r="I143" s="522" t="s">
        <v>17</v>
      </c>
      <c r="J143" s="522" t="s">
        <v>15</v>
      </c>
      <c r="K143" s="522" t="s">
        <v>537</v>
      </c>
      <c r="L143" s="522" t="s">
        <v>538</v>
      </c>
      <c r="M143" s="522" t="s">
        <v>539</v>
      </c>
      <c r="N143" s="522" t="s">
        <v>540</v>
      </c>
      <c r="O143" s="522" t="s">
        <v>541</v>
      </c>
      <c r="P143" s="522" t="s">
        <v>542</v>
      </c>
      <c r="Q143" s="522" t="s">
        <v>3</v>
      </c>
      <c r="R143" s="231"/>
      <c r="S143" s="216"/>
      <c r="T143" s="216"/>
      <c r="U143" s="216"/>
      <c r="V143" s="217"/>
      <c r="W143" s="217"/>
      <c r="X143" s="217"/>
      <c r="Y143" s="217"/>
      <c r="Z143" s="217"/>
      <c r="AA143" s="217"/>
      <c r="AB143" s="217"/>
      <c r="AC143" s="231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</row>
    <row r="144" spans="1:51" s="229" customFormat="1" ht="24.6" customHeight="1">
      <c r="A144" s="228"/>
      <c r="B144" s="251" t="s">
        <v>479</v>
      </c>
      <c r="C144" s="253">
        <v>49</v>
      </c>
      <c r="D144" s="83" t="s">
        <v>70</v>
      </c>
      <c r="E144" s="98">
        <v>20779.510000000002</v>
      </c>
      <c r="F144" s="98">
        <v>18706.39</v>
      </c>
      <c r="G144" s="98">
        <v>20455.61</v>
      </c>
      <c r="H144" s="98">
        <v>19433.650000000001</v>
      </c>
      <c r="I144" s="98">
        <v>19649.830000000002</v>
      </c>
      <c r="J144" s="98">
        <v>19122.060000000001</v>
      </c>
      <c r="K144" s="98">
        <v>18412.46</v>
      </c>
      <c r="L144" s="98">
        <v>18048.71</v>
      </c>
      <c r="M144" s="98">
        <v>18995.79</v>
      </c>
      <c r="N144" s="98">
        <v>17176.77</v>
      </c>
      <c r="O144" s="98">
        <v>17439.420000000002</v>
      </c>
      <c r="P144" s="92">
        <v>19699</v>
      </c>
      <c r="Q144" s="225">
        <v>227919.2</v>
      </c>
      <c r="R144" s="261"/>
      <c r="S144" s="216"/>
      <c r="T144" s="216"/>
      <c r="U144" s="216"/>
      <c r="V144" s="217"/>
      <c r="W144" s="217"/>
      <c r="X144" s="217"/>
      <c r="Y144" s="217"/>
      <c r="Z144" s="217"/>
      <c r="AA144" s="217"/>
      <c r="AB144" s="217"/>
      <c r="AC144" s="261"/>
      <c r="AD144" s="228"/>
      <c r="AE144" s="228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28"/>
      <c r="AP144" s="228"/>
      <c r="AQ144" s="228"/>
      <c r="AR144" s="228"/>
      <c r="AS144" s="228"/>
      <c r="AT144" s="228"/>
      <c r="AU144" s="228"/>
      <c r="AV144" s="228"/>
      <c r="AW144" s="228"/>
      <c r="AX144" s="228"/>
      <c r="AY144" s="228"/>
    </row>
    <row r="145" spans="1:51" s="228" customFormat="1" ht="24.6" customHeight="1">
      <c r="B145" s="251" t="s">
        <v>479</v>
      </c>
      <c r="C145" s="253">
        <v>49</v>
      </c>
      <c r="D145" s="83" t="s">
        <v>71</v>
      </c>
      <c r="E145" s="98">
        <v>83158.59</v>
      </c>
      <c r="F145" s="98">
        <v>75222.210000000006</v>
      </c>
      <c r="G145" s="98">
        <v>83482.41</v>
      </c>
      <c r="H145" s="98">
        <v>80705.22</v>
      </c>
      <c r="I145" s="98">
        <v>79194.2</v>
      </c>
      <c r="J145" s="98">
        <v>76247.59</v>
      </c>
      <c r="K145" s="98">
        <v>78330.84</v>
      </c>
      <c r="L145" s="98">
        <v>78529.47</v>
      </c>
      <c r="M145" s="98">
        <v>76126.39</v>
      </c>
      <c r="N145" s="98">
        <v>77103.69</v>
      </c>
      <c r="O145" s="98">
        <v>72910.75</v>
      </c>
      <c r="P145" s="92">
        <v>75682</v>
      </c>
      <c r="Q145" s="225">
        <v>936693.35999999987</v>
      </c>
      <c r="R145" s="261"/>
      <c r="S145" s="263"/>
      <c r="T145" s="263"/>
      <c r="U145" s="263"/>
      <c r="V145" s="218"/>
      <c r="W145" s="218"/>
      <c r="X145" s="218"/>
      <c r="Y145" s="218"/>
      <c r="Z145" s="218"/>
      <c r="AA145" s="218"/>
      <c r="AB145" s="218"/>
      <c r="AC145" s="261"/>
    </row>
    <row r="146" spans="1:51" s="229" customFormat="1" ht="24.6" customHeight="1">
      <c r="A146" s="228"/>
      <c r="B146" s="251" t="s">
        <v>479</v>
      </c>
      <c r="C146" s="253">
        <v>49</v>
      </c>
      <c r="D146" s="83" t="s">
        <v>72</v>
      </c>
      <c r="E146" s="98">
        <v>25716.86</v>
      </c>
      <c r="F146" s="98">
        <v>23058.95</v>
      </c>
      <c r="G146" s="98">
        <v>25142.06</v>
      </c>
      <c r="H146" s="98">
        <v>23645.62</v>
      </c>
      <c r="I146" s="98">
        <v>24229.06</v>
      </c>
      <c r="J146" s="98">
        <v>20013.510000000002</v>
      </c>
      <c r="K146" s="98">
        <v>20451.89</v>
      </c>
      <c r="L146" s="98">
        <v>22769.39</v>
      </c>
      <c r="M146" s="98">
        <v>21880.63</v>
      </c>
      <c r="N146" s="98">
        <v>21970.44</v>
      </c>
      <c r="O146" s="98">
        <v>21078</v>
      </c>
      <c r="P146" s="92">
        <v>21222</v>
      </c>
      <c r="Q146" s="225">
        <v>271178.41000000003</v>
      </c>
      <c r="R146" s="261"/>
      <c r="S146" s="261"/>
      <c r="T146" s="261"/>
      <c r="U146" s="261"/>
      <c r="V146" s="261"/>
      <c r="W146" s="261"/>
      <c r="X146" s="261"/>
      <c r="Y146" s="261"/>
      <c r="Z146" s="261"/>
      <c r="AA146" s="218"/>
      <c r="AB146" s="261"/>
      <c r="AC146" s="261"/>
      <c r="AD146" s="228"/>
      <c r="AE146" s="228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28"/>
      <c r="AP146" s="228"/>
      <c r="AQ146" s="228"/>
      <c r="AR146" s="228"/>
      <c r="AS146" s="228"/>
      <c r="AT146" s="228"/>
      <c r="AU146" s="228"/>
      <c r="AV146" s="228"/>
      <c r="AW146" s="228"/>
      <c r="AX146" s="228"/>
      <c r="AY146" s="228"/>
    </row>
    <row r="147" spans="1:51" s="223" customFormat="1" ht="24.6" customHeight="1">
      <c r="A147" s="84"/>
      <c r="B147" s="1272" t="s">
        <v>3</v>
      </c>
      <c r="C147" s="1273"/>
      <c r="D147" s="1274"/>
      <c r="E147" s="405">
        <v>129654.96</v>
      </c>
      <c r="F147" s="405">
        <v>116987.55</v>
      </c>
      <c r="G147" s="405">
        <v>129080.08</v>
      </c>
      <c r="H147" s="405">
        <v>123784.48999999999</v>
      </c>
      <c r="I147" s="405">
        <v>123073.09</v>
      </c>
      <c r="J147" s="405">
        <v>115383.16</v>
      </c>
      <c r="K147" s="405">
        <v>117195.18999999999</v>
      </c>
      <c r="L147" s="405">
        <v>119347.56999999999</v>
      </c>
      <c r="M147" s="405">
        <v>117002.81</v>
      </c>
      <c r="N147" s="405">
        <v>116250.90000000001</v>
      </c>
      <c r="O147" s="405">
        <v>111428.17</v>
      </c>
      <c r="P147" s="405">
        <v>116603</v>
      </c>
      <c r="Q147" s="405">
        <v>1435790.9699999997</v>
      </c>
      <c r="R147" s="232"/>
      <c r="S147" s="232"/>
      <c r="T147" s="232"/>
      <c r="U147" s="232"/>
      <c r="V147" s="232"/>
      <c r="W147" s="232"/>
      <c r="X147" s="232"/>
      <c r="Y147" s="232"/>
      <c r="Z147" s="232"/>
      <c r="AA147" s="217"/>
      <c r="AB147" s="232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</row>
    <row r="148" spans="1:51" s="4" customFormat="1" ht="24.6" customHeight="1">
      <c r="B148" s="1267" t="s">
        <v>248</v>
      </c>
      <c r="C148" s="1268"/>
      <c r="D148" s="1269"/>
      <c r="E148" s="93">
        <v>4182.4180645161296</v>
      </c>
      <c r="F148" s="93">
        <v>4178.1267857142857</v>
      </c>
      <c r="G148" s="93">
        <v>4163.8735483870969</v>
      </c>
      <c r="H148" s="93">
        <v>4126.1496666666662</v>
      </c>
      <c r="I148" s="93">
        <v>3970.0996774193545</v>
      </c>
      <c r="J148" s="93">
        <v>3846.1053333333334</v>
      </c>
      <c r="K148" s="93">
        <v>3780.49</v>
      </c>
      <c r="L148" s="93">
        <v>3849.9216129032257</v>
      </c>
      <c r="M148" s="93">
        <v>3900.0936666666666</v>
      </c>
      <c r="N148" s="93">
        <v>3750.0290322580649</v>
      </c>
      <c r="O148" s="93">
        <v>3714.2723333333333</v>
      </c>
      <c r="P148" s="93">
        <v>3761.3870967741937</v>
      </c>
      <c r="Q148" s="93">
        <v>3933.6738904109584</v>
      </c>
      <c r="R148" s="671"/>
      <c r="S148" s="671"/>
      <c r="T148" s="88"/>
      <c r="U148" s="88"/>
      <c r="V148" s="88"/>
      <c r="W148" s="88"/>
      <c r="X148" s="88"/>
      <c r="Y148" s="88"/>
      <c r="Z148" s="88"/>
      <c r="AA148" s="217"/>
      <c r="AB148" s="88"/>
    </row>
    <row r="149" spans="1:51" ht="20.100000000000001" customHeight="1">
      <c r="B149" s="9" t="s">
        <v>227</v>
      </c>
      <c r="C149" s="9"/>
      <c r="E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671"/>
      <c r="S149" s="671"/>
      <c r="T149" s="88"/>
      <c r="U149" s="88"/>
      <c r="V149" s="88"/>
      <c r="W149" s="88"/>
      <c r="X149" s="88"/>
      <c r="Y149" s="88"/>
      <c r="Z149" s="88"/>
      <c r="AA149" s="217"/>
      <c r="AB149" s="88"/>
    </row>
    <row r="150" spans="1:51" ht="20.100000000000001" customHeight="1">
      <c r="B150" s="664" t="s">
        <v>527</v>
      </c>
      <c r="C150" s="76"/>
      <c r="E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671"/>
      <c r="S150" s="671"/>
      <c r="T150" s="88"/>
      <c r="U150" s="88"/>
      <c r="V150" s="88"/>
      <c r="W150" s="88"/>
      <c r="X150" s="88"/>
      <c r="Y150" s="88"/>
      <c r="Z150" s="88"/>
      <c r="AA150" s="217"/>
      <c r="AB150" s="88"/>
    </row>
    <row r="151" spans="1:51" ht="62.25" customHeight="1">
      <c r="B151" s="1250" t="s">
        <v>135</v>
      </c>
      <c r="C151" s="1250"/>
      <c r="D151" s="1250"/>
      <c r="E151" s="1250"/>
      <c r="F151" s="1250"/>
      <c r="G151" s="1250"/>
      <c r="H151" s="1250"/>
      <c r="I151" s="1250"/>
      <c r="J151" s="1250"/>
      <c r="K151" s="1250"/>
      <c r="L151" s="1250"/>
      <c r="M151" s="1250"/>
      <c r="N151" s="1250"/>
      <c r="O151" s="1250"/>
      <c r="P151" s="1250"/>
      <c r="Q151" s="1250"/>
      <c r="R151" s="671"/>
      <c r="S151" s="671"/>
      <c r="T151" s="88"/>
      <c r="U151" s="88"/>
      <c r="V151" s="88"/>
      <c r="W151" s="88"/>
      <c r="X151" s="88"/>
      <c r="Y151" s="88"/>
      <c r="Z151" s="88"/>
      <c r="AA151" s="217"/>
      <c r="AB151" s="88"/>
    </row>
    <row r="152" spans="1:51" ht="20.100000000000001" customHeight="1">
      <c r="B152" s="1250" t="s">
        <v>529</v>
      </c>
      <c r="C152" s="1250"/>
      <c r="D152" s="1250"/>
      <c r="E152" s="1250"/>
      <c r="F152" s="1250"/>
      <c r="G152" s="1250"/>
      <c r="H152" s="1250"/>
      <c r="I152" s="1250"/>
      <c r="J152" s="1250"/>
      <c r="K152" s="1250"/>
      <c r="L152" s="1250"/>
      <c r="M152" s="1250"/>
      <c r="N152" s="1250"/>
      <c r="O152" s="1250"/>
      <c r="P152" s="1250"/>
      <c r="Q152" s="1250"/>
      <c r="R152" s="671"/>
      <c r="S152" s="671"/>
      <c r="T152" s="88"/>
      <c r="U152" s="88"/>
      <c r="V152" s="88"/>
      <c r="W152" s="88"/>
      <c r="X152" s="88"/>
      <c r="Y152" s="88"/>
      <c r="Z152" s="88"/>
      <c r="AA152" s="217"/>
      <c r="AB152" s="88"/>
    </row>
    <row r="153" spans="1:51" ht="20.100000000000001" customHeight="1">
      <c r="B153" s="1261" t="s">
        <v>25</v>
      </c>
      <c r="C153" s="1261"/>
      <c r="D153" s="1261"/>
      <c r="E153" s="1261"/>
      <c r="F153" s="1261"/>
      <c r="G153" s="1261"/>
      <c r="H153" s="1261"/>
      <c r="I153" s="1261"/>
      <c r="J153" s="1261"/>
      <c r="K153" s="1261"/>
      <c r="L153" s="1261"/>
      <c r="M153" s="1261"/>
      <c r="N153" s="1261"/>
      <c r="O153" s="1261"/>
      <c r="P153" s="1261"/>
      <c r="Q153" s="1261"/>
      <c r="R153" s="671"/>
      <c r="S153" s="671"/>
      <c r="T153" s="88"/>
      <c r="U153" s="88"/>
      <c r="V153" s="88"/>
      <c r="W153" s="88"/>
      <c r="X153" s="88"/>
      <c r="Y153" s="88"/>
      <c r="Z153" s="88"/>
      <c r="AA153" s="217"/>
      <c r="AB153" s="88"/>
    </row>
    <row r="154" spans="1:51" s="220" customFormat="1" ht="27" customHeight="1">
      <c r="A154" s="84"/>
      <c r="B154" s="475" t="s">
        <v>246</v>
      </c>
      <c r="C154" s="525" t="s">
        <v>548</v>
      </c>
      <c r="D154" s="475" t="s">
        <v>127</v>
      </c>
      <c r="E154" s="522" t="s">
        <v>14</v>
      </c>
      <c r="F154" s="522" t="s">
        <v>12</v>
      </c>
      <c r="G154" s="522" t="s">
        <v>13</v>
      </c>
      <c r="H154" s="522" t="s">
        <v>16</v>
      </c>
      <c r="I154" s="522" t="s">
        <v>17</v>
      </c>
      <c r="J154" s="522" t="s">
        <v>15</v>
      </c>
      <c r="K154" s="522" t="s">
        <v>537</v>
      </c>
      <c r="L154" s="522" t="s">
        <v>538</v>
      </c>
      <c r="M154" s="522" t="s">
        <v>539</v>
      </c>
      <c r="N154" s="522" t="s">
        <v>540</v>
      </c>
      <c r="O154" s="522" t="s">
        <v>541</v>
      </c>
      <c r="P154" s="522" t="s">
        <v>542</v>
      </c>
      <c r="Q154" s="522" t="s">
        <v>3</v>
      </c>
      <c r="R154" s="231"/>
      <c r="S154" s="231"/>
      <c r="T154" s="231"/>
      <c r="U154" s="231"/>
      <c r="V154" s="231"/>
      <c r="W154" s="231"/>
      <c r="X154" s="231"/>
      <c r="Y154" s="231"/>
      <c r="Z154" s="231"/>
      <c r="AA154" s="217"/>
      <c r="AB154" s="23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</row>
    <row r="155" spans="1:51" s="229" customFormat="1" ht="24.6" customHeight="1">
      <c r="A155" s="228"/>
      <c r="B155" s="251" t="s">
        <v>73</v>
      </c>
      <c r="C155" s="253">
        <v>66</v>
      </c>
      <c r="D155" s="83" t="s">
        <v>73</v>
      </c>
      <c r="E155" s="98">
        <v>136532.47</v>
      </c>
      <c r="F155" s="98">
        <v>117091.97</v>
      </c>
      <c r="G155" s="98">
        <v>101797.51000000001</v>
      </c>
      <c r="H155" s="98">
        <v>124128.58</v>
      </c>
      <c r="I155" s="98">
        <v>131263.79</v>
      </c>
      <c r="J155" s="98">
        <v>127855.41</v>
      </c>
      <c r="K155" s="98">
        <v>133275.64000000001</v>
      </c>
      <c r="L155" s="98">
        <v>135156.29</v>
      </c>
      <c r="M155" s="98">
        <v>132151.21</v>
      </c>
      <c r="N155" s="98">
        <v>134704.43</v>
      </c>
      <c r="O155" s="98">
        <v>130450.44</v>
      </c>
      <c r="P155" s="92">
        <v>117584</v>
      </c>
      <c r="Q155" s="225">
        <v>1521991.74</v>
      </c>
      <c r="R155" s="261"/>
      <c r="S155" s="261"/>
      <c r="T155" s="261"/>
      <c r="U155" s="261"/>
      <c r="V155" s="261"/>
      <c r="W155" s="261"/>
      <c r="X155" s="261"/>
      <c r="Y155" s="261"/>
      <c r="Z155" s="261"/>
      <c r="AA155" s="218"/>
      <c r="AB155" s="261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Y155" s="228"/>
    </row>
    <row r="156" spans="1:51" s="223" customFormat="1" ht="24.6" customHeight="1">
      <c r="A156" s="84"/>
      <c r="B156" s="1272" t="s">
        <v>3</v>
      </c>
      <c r="C156" s="1273"/>
      <c r="D156" s="1274"/>
      <c r="E156" s="301">
        <v>136532.47</v>
      </c>
      <c r="F156" s="301">
        <v>117091.97</v>
      </c>
      <c r="G156" s="301">
        <v>101797.51000000001</v>
      </c>
      <c r="H156" s="301">
        <v>124128.58</v>
      </c>
      <c r="I156" s="301">
        <v>131263.79</v>
      </c>
      <c r="J156" s="301">
        <v>127855.41</v>
      </c>
      <c r="K156" s="301">
        <v>133275.64000000001</v>
      </c>
      <c r="L156" s="301">
        <v>135156.29</v>
      </c>
      <c r="M156" s="301">
        <v>132151.21</v>
      </c>
      <c r="N156" s="301">
        <v>134704.43</v>
      </c>
      <c r="O156" s="301">
        <v>130450.44</v>
      </c>
      <c r="P156" s="301">
        <v>117584</v>
      </c>
      <c r="Q156" s="301">
        <v>1521991.74</v>
      </c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</row>
    <row r="157" spans="1:51" s="4" customFormat="1" ht="24.6" customHeight="1">
      <c r="B157" s="1267" t="s">
        <v>248</v>
      </c>
      <c r="C157" s="1268"/>
      <c r="D157" s="1269"/>
      <c r="E157" s="93">
        <v>4404.2732258064516</v>
      </c>
      <c r="F157" s="93">
        <v>4181.8560714285713</v>
      </c>
      <c r="G157" s="93">
        <v>3283.7906451612907</v>
      </c>
      <c r="H157" s="93">
        <v>4137.6193333333331</v>
      </c>
      <c r="I157" s="93">
        <v>4234.3158064516128</v>
      </c>
      <c r="J157" s="93">
        <v>4261.8469999999998</v>
      </c>
      <c r="K157" s="93">
        <v>4299.2141935483878</v>
      </c>
      <c r="L157" s="93">
        <v>4359.880322580645</v>
      </c>
      <c r="M157" s="93">
        <v>4405.0403333333334</v>
      </c>
      <c r="N157" s="93">
        <v>4345.304193548387</v>
      </c>
      <c r="O157" s="93">
        <v>4348.348</v>
      </c>
      <c r="P157" s="93">
        <v>3793.0322580645161</v>
      </c>
      <c r="Q157" s="93">
        <v>4169.8403835616436</v>
      </c>
      <c r="R157" s="671"/>
      <c r="S157" s="671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51" ht="20.100000000000001" customHeight="1">
      <c r="B158" s="9" t="s">
        <v>227</v>
      </c>
      <c r="C158" s="9"/>
      <c r="D158" s="9"/>
      <c r="E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670"/>
      <c r="S158" s="671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51" ht="20.100000000000001" customHeight="1">
      <c r="B159" s="664" t="s">
        <v>527</v>
      </c>
      <c r="C159" s="76"/>
      <c r="D159" s="9"/>
      <c r="E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670"/>
      <c r="S159" s="671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51" ht="34.5" customHeight="1">
      <c r="B160" s="1250" t="s">
        <v>172</v>
      </c>
      <c r="C160" s="1250"/>
      <c r="D160" s="1250"/>
      <c r="E160" s="1250"/>
      <c r="F160" s="1250"/>
      <c r="G160" s="1250"/>
      <c r="H160" s="1250"/>
      <c r="I160" s="1250"/>
      <c r="J160" s="1250"/>
      <c r="K160" s="1250"/>
      <c r="L160" s="1250"/>
      <c r="M160" s="1250"/>
      <c r="N160" s="1250"/>
      <c r="O160" s="1250"/>
      <c r="P160" s="1250"/>
      <c r="Q160" s="1250"/>
      <c r="R160" s="670"/>
      <c r="S160" s="671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51" ht="20.100000000000001" customHeight="1">
      <c r="B161" s="1250" t="s">
        <v>529</v>
      </c>
      <c r="C161" s="1250"/>
      <c r="D161" s="1250"/>
      <c r="E161" s="1250"/>
      <c r="F161" s="1250"/>
      <c r="G161" s="1250"/>
      <c r="H161" s="1250"/>
      <c r="I161" s="1250"/>
      <c r="J161" s="1250"/>
      <c r="K161" s="1250"/>
      <c r="L161" s="1250"/>
      <c r="M161" s="1250"/>
      <c r="N161" s="1250"/>
      <c r="O161" s="1250"/>
      <c r="P161" s="1250"/>
      <c r="Q161" s="1250"/>
      <c r="R161" s="670"/>
      <c r="S161" s="671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51" ht="20.100000000000001" customHeight="1">
      <c r="B162" s="1261" t="s">
        <v>25</v>
      </c>
      <c r="C162" s="1261"/>
      <c r="D162" s="1261"/>
      <c r="E162" s="1261"/>
      <c r="F162" s="1261"/>
      <c r="G162" s="1261"/>
      <c r="H162" s="1261"/>
      <c r="I162" s="1261"/>
      <c r="J162" s="1261"/>
      <c r="K162" s="1261"/>
      <c r="L162" s="1261"/>
      <c r="M162" s="1261"/>
      <c r="N162" s="1261"/>
      <c r="O162" s="1261"/>
      <c r="P162" s="1261"/>
      <c r="Q162" s="1261"/>
      <c r="R162" s="670"/>
      <c r="S162" s="671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51" ht="30.75" customHeight="1">
      <c r="B163" s="475" t="s">
        <v>246</v>
      </c>
      <c r="C163" s="525" t="s">
        <v>548</v>
      </c>
      <c r="D163" s="475" t="s">
        <v>127</v>
      </c>
      <c r="E163" s="522" t="s">
        <v>14</v>
      </c>
      <c r="F163" s="522" t="s">
        <v>12</v>
      </c>
      <c r="G163" s="522" t="s">
        <v>13</v>
      </c>
      <c r="H163" s="522" t="s">
        <v>16</v>
      </c>
      <c r="I163" s="522" t="s">
        <v>17</v>
      </c>
      <c r="J163" s="522" t="s">
        <v>15</v>
      </c>
      <c r="K163" s="522" t="s">
        <v>537</v>
      </c>
      <c r="L163" s="522" t="s">
        <v>538</v>
      </c>
      <c r="M163" s="522" t="s">
        <v>539</v>
      </c>
      <c r="N163" s="522" t="s">
        <v>540</v>
      </c>
      <c r="O163" s="522" t="s">
        <v>541</v>
      </c>
      <c r="P163" s="522" t="s">
        <v>542</v>
      </c>
      <c r="Q163" s="522" t="s">
        <v>3</v>
      </c>
      <c r="R163" s="670"/>
      <c r="S163" s="671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51" ht="24.6" customHeight="1">
      <c r="B164" s="75" t="s">
        <v>60</v>
      </c>
      <c r="C164" s="75"/>
      <c r="D164" s="98" t="s">
        <v>60</v>
      </c>
      <c r="E164" s="92">
        <v>46169</v>
      </c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>
        <v>46169</v>
      </c>
      <c r="R164" s="670"/>
      <c r="S164" s="671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51" ht="24.6" customHeight="1">
      <c r="B165" s="1272" t="s">
        <v>3</v>
      </c>
      <c r="C165" s="1273"/>
      <c r="D165" s="1274"/>
      <c r="E165" s="301">
        <v>46169</v>
      </c>
      <c r="F165" s="301">
        <v>0</v>
      </c>
      <c r="G165" s="301">
        <v>0</v>
      </c>
      <c r="H165" s="301">
        <v>0</v>
      </c>
      <c r="I165" s="301">
        <v>0</v>
      </c>
      <c r="J165" s="301">
        <v>0</v>
      </c>
      <c r="K165" s="301"/>
      <c r="L165" s="301"/>
      <c r="M165" s="301"/>
      <c r="N165" s="301"/>
      <c r="O165" s="301"/>
      <c r="P165" s="301"/>
      <c r="Q165" s="301">
        <v>46169</v>
      </c>
      <c r="R165" s="883"/>
      <c r="S165" s="671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51" ht="24.6" customHeight="1">
      <c r="B166" s="1275" t="s">
        <v>1018</v>
      </c>
      <c r="C166" s="1275"/>
      <c r="D166" s="1276"/>
      <c r="E166" s="1276"/>
      <c r="F166" s="1276"/>
      <c r="G166" s="1276"/>
      <c r="H166" s="1276"/>
      <c r="I166" s="1276"/>
      <c r="J166" s="1276"/>
      <c r="K166" s="1276"/>
      <c r="L166" s="1276"/>
      <c r="M166" s="1276"/>
      <c r="N166" s="1276"/>
      <c r="O166" s="1276"/>
      <c r="P166" s="1276"/>
      <c r="Q166" s="1276"/>
      <c r="R166" s="883"/>
      <c r="S166" s="671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51" ht="20.100000000000001" customHeight="1">
      <c r="B167" s="9" t="s">
        <v>227</v>
      </c>
      <c r="C167" s="9"/>
      <c r="D167" s="9"/>
      <c r="E167" s="9"/>
      <c r="G167" s="9"/>
      <c r="H167" s="112"/>
      <c r="I167" s="112"/>
      <c r="J167" s="112"/>
      <c r="K167" s="112"/>
      <c r="L167" s="112"/>
      <c r="M167" s="112"/>
      <c r="N167" s="112"/>
      <c r="O167" s="112"/>
      <c r="P167" s="112"/>
      <c r="Q167" s="113"/>
      <c r="R167" s="290"/>
      <c r="S167" s="671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51" ht="20.100000000000001" customHeight="1">
      <c r="B168" s="664" t="s">
        <v>527</v>
      </c>
      <c r="C168" s="76"/>
      <c r="D168" s="9"/>
      <c r="E168" s="9"/>
      <c r="G168" s="9"/>
      <c r="H168" s="112"/>
      <c r="I168" s="112"/>
      <c r="J168" s="112"/>
      <c r="K168" s="112"/>
      <c r="L168" s="112"/>
      <c r="M168" s="112"/>
      <c r="N168" s="112"/>
      <c r="O168" s="112"/>
      <c r="P168" s="112"/>
      <c r="Q168" s="113"/>
      <c r="R168" s="290"/>
      <c r="S168" s="671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51" ht="53.25" customHeight="1">
      <c r="B169" s="1250" t="s">
        <v>138</v>
      </c>
      <c r="C169" s="1250"/>
      <c r="D169" s="1250"/>
      <c r="E169" s="1250"/>
      <c r="F169" s="1250"/>
      <c r="G169" s="1250"/>
      <c r="H169" s="1250"/>
      <c r="I169" s="1250"/>
      <c r="J169" s="1250"/>
      <c r="K169" s="1250"/>
      <c r="L169" s="1250"/>
      <c r="M169" s="1250"/>
      <c r="N169" s="1250"/>
      <c r="O169" s="1250"/>
      <c r="P169" s="1250"/>
      <c r="Q169" s="1250"/>
      <c r="R169" s="883"/>
      <c r="S169" s="671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51" ht="20.100000000000001" customHeight="1">
      <c r="B170" s="1250" t="s">
        <v>529</v>
      </c>
      <c r="C170" s="1250"/>
      <c r="D170" s="1250"/>
      <c r="E170" s="1250"/>
      <c r="F170" s="1250"/>
      <c r="G170" s="1250"/>
      <c r="H170" s="1250"/>
      <c r="I170" s="1250"/>
      <c r="J170" s="1250"/>
      <c r="K170" s="1250"/>
      <c r="L170" s="1250"/>
      <c r="M170" s="1250"/>
      <c r="N170" s="1250"/>
      <c r="O170" s="1250"/>
      <c r="P170" s="1250"/>
      <c r="Q170" s="1250"/>
      <c r="R170" s="883"/>
      <c r="S170" s="671"/>
      <c r="T170" s="88"/>
      <c r="U170" s="88"/>
      <c r="V170" s="88"/>
      <c r="W170" s="88"/>
      <c r="X170" s="88"/>
      <c r="Y170" s="88"/>
      <c r="Z170" s="88"/>
      <c r="AA170" s="88"/>
      <c r="AB170" s="88"/>
      <c r="AC170" s="56"/>
      <c r="AD170" s="56"/>
    </row>
    <row r="171" spans="1:51" ht="20.100000000000001" customHeight="1">
      <c r="B171" s="1261" t="s">
        <v>25</v>
      </c>
      <c r="C171" s="1261"/>
      <c r="D171" s="1261"/>
      <c r="E171" s="1261"/>
      <c r="F171" s="1261"/>
      <c r="G171" s="1261"/>
      <c r="H171" s="1261"/>
      <c r="I171" s="1261"/>
      <c r="J171" s="1261"/>
      <c r="K171" s="1261"/>
      <c r="L171" s="1261"/>
      <c r="M171" s="1261"/>
      <c r="N171" s="1261"/>
      <c r="O171" s="1261"/>
      <c r="P171" s="1261"/>
      <c r="Q171" s="1261"/>
      <c r="R171" s="278"/>
      <c r="S171" s="671"/>
      <c r="T171" s="88"/>
      <c r="U171" s="88"/>
      <c r="V171" s="88"/>
      <c r="W171" s="88"/>
      <c r="X171" s="88"/>
      <c r="Y171" s="88"/>
      <c r="Z171" s="88"/>
      <c r="AA171" s="88"/>
      <c r="AB171" s="88"/>
      <c r="AC171" s="56"/>
      <c r="AD171" s="56"/>
    </row>
    <row r="172" spans="1:51" s="220" customFormat="1" ht="24.75" customHeight="1">
      <c r="A172" s="84"/>
      <c r="B172" s="475" t="s">
        <v>246</v>
      </c>
      <c r="C172" s="525" t="s">
        <v>548</v>
      </c>
      <c r="D172" s="475" t="s">
        <v>127</v>
      </c>
      <c r="E172" s="522" t="s">
        <v>14</v>
      </c>
      <c r="F172" s="522" t="s">
        <v>12</v>
      </c>
      <c r="G172" s="522" t="s">
        <v>13</v>
      </c>
      <c r="H172" s="522" t="s">
        <v>16</v>
      </c>
      <c r="I172" s="522" t="s">
        <v>17</v>
      </c>
      <c r="J172" s="522" t="s">
        <v>15</v>
      </c>
      <c r="K172" s="522" t="s">
        <v>537</v>
      </c>
      <c r="L172" s="522" t="s">
        <v>538</v>
      </c>
      <c r="M172" s="522" t="s">
        <v>539</v>
      </c>
      <c r="N172" s="522" t="s">
        <v>540</v>
      </c>
      <c r="O172" s="522" t="s">
        <v>541</v>
      </c>
      <c r="P172" s="522" t="s">
        <v>542</v>
      </c>
      <c r="Q172" s="522" t="s">
        <v>3</v>
      </c>
      <c r="R172" s="273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68"/>
      <c r="AD172" s="268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</row>
    <row r="173" spans="1:51" s="220" customFormat="1" ht="24.6" customHeight="1">
      <c r="A173" s="84"/>
      <c r="B173" s="660" t="s">
        <v>89</v>
      </c>
      <c r="C173" s="85">
        <v>14</v>
      </c>
      <c r="D173" s="83" t="s">
        <v>88</v>
      </c>
      <c r="E173" s="98">
        <v>11268.79</v>
      </c>
      <c r="F173" s="98">
        <v>10191.82</v>
      </c>
      <c r="G173" s="98">
        <v>11265.14</v>
      </c>
      <c r="H173" s="98">
        <v>10948.37</v>
      </c>
      <c r="I173" s="98">
        <v>10976.94</v>
      </c>
      <c r="J173" s="98">
        <v>11198.710000000001</v>
      </c>
      <c r="K173" s="98">
        <v>12194.82</v>
      </c>
      <c r="L173" s="98">
        <v>10899.31</v>
      </c>
      <c r="M173" s="98">
        <v>10268.27</v>
      </c>
      <c r="N173" s="98">
        <v>10877.34</v>
      </c>
      <c r="O173" s="98">
        <v>10453.14</v>
      </c>
      <c r="P173" s="230">
        <v>10787</v>
      </c>
      <c r="Q173" s="225">
        <v>131329.65</v>
      </c>
      <c r="R173" s="273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68"/>
      <c r="AD173" s="268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</row>
    <row r="174" spans="1:51" s="220" customFormat="1" ht="24.6" customHeight="1">
      <c r="A174" s="84"/>
      <c r="B174" s="660" t="s">
        <v>89</v>
      </c>
      <c r="C174" s="85">
        <v>14</v>
      </c>
      <c r="D174" s="83" t="s">
        <v>89</v>
      </c>
      <c r="E174" s="98">
        <v>79907.55</v>
      </c>
      <c r="F174" s="98">
        <v>65574</v>
      </c>
      <c r="G174" s="98">
        <v>69094.559999999998</v>
      </c>
      <c r="H174" s="98">
        <v>73492.160000000003</v>
      </c>
      <c r="I174" s="98">
        <v>60708.79</v>
      </c>
      <c r="J174" s="98">
        <v>71600.94</v>
      </c>
      <c r="K174" s="98">
        <v>94017.44</v>
      </c>
      <c r="L174" s="98">
        <v>94524.930000000008</v>
      </c>
      <c r="M174" s="98">
        <v>90680.16</v>
      </c>
      <c r="N174" s="98">
        <v>96261.7</v>
      </c>
      <c r="O174" s="98">
        <v>104353.56</v>
      </c>
      <c r="P174" s="230">
        <v>105909</v>
      </c>
      <c r="Q174" s="225">
        <v>1006124.79</v>
      </c>
      <c r="R174" s="273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68"/>
      <c r="AD174" s="268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</row>
    <row r="175" spans="1:51" s="220" customFormat="1" ht="24.6" customHeight="1">
      <c r="A175" s="84"/>
      <c r="B175" s="660" t="s">
        <v>89</v>
      </c>
      <c r="C175" s="85">
        <v>14</v>
      </c>
      <c r="D175" s="83" t="s">
        <v>90</v>
      </c>
      <c r="E175" s="98">
        <v>56197.8</v>
      </c>
      <c r="F175" s="98">
        <v>50324.25</v>
      </c>
      <c r="G175" s="98">
        <v>54733.770000000004</v>
      </c>
      <c r="H175" s="98">
        <v>53504.4</v>
      </c>
      <c r="I175" s="98">
        <v>48158.21</v>
      </c>
      <c r="J175" s="98">
        <v>47345.64</v>
      </c>
      <c r="K175" s="98">
        <v>51945.22</v>
      </c>
      <c r="L175" s="98">
        <v>54405.83</v>
      </c>
      <c r="M175" s="98">
        <v>53985.87</v>
      </c>
      <c r="N175" s="98">
        <v>55747.62</v>
      </c>
      <c r="O175" s="98">
        <v>54725.1</v>
      </c>
      <c r="P175" s="230">
        <v>57763</v>
      </c>
      <c r="Q175" s="225">
        <v>638836.71000000008</v>
      </c>
      <c r="R175" s="273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</row>
    <row r="176" spans="1:51" s="220" customFormat="1" ht="24.6" customHeight="1">
      <c r="A176" s="84"/>
      <c r="B176" s="660" t="s">
        <v>89</v>
      </c>
      <c r="C176" s="85">
        <v>17</v>
      </c>
      <c r="D176" s="83" t="s">
        <v>91</v>
      </c>
      <c r="E176" s="98">
        <v>251130.66</v>
      </c>
      <c r="F176" s="98">
        <v>217505.54</v>
      </c>
      <c r="G176" s="98">
        <v>231807.11000000002</v>
      </c>
      <c r="H176" s="98">
        <v>216328.97</v>
      </c>
      <c r="I176" s="98">
        <v>210410.73</v>
      </c>
      <c r="J176" s="98">
        <v>204333.07</v>
      </c>
      <c r="K176" s="98">
        <v>225757.31</v>
      </c>
      <c r="L176" s="98">
        <v>217955.86000000002</v>
      </c>
      <c r="M176" s="98">
        <v>213833.26</v>
      </c>
      <c r="N176" s="98">
        <v>223612.58000000002</v>
      </c>
      <c r="O176" s="98">
        <v>209098.89</v>
      </c>
      <c r="P176" s="230">
        <v>216305</v>
      </c>
      <c r="Q176" s="225">
        <v>2638078.9800000004</v>
      </c>
      <c r="R176" s="273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</row>
    <row r="177" spans="1:51" s="220" customFormat="1" ht="24.6" customHeight="1">
      <c r="A177" s="84"/>
      <c r="B177" s="660" t="s">
        <v>89</v>
      </c>
      <c r="C177" s="85">
        <v>17</v>
      </c>
      <c r="D177" s="83" t="s">
        <v>92</v>
      </c>
      <c r="E177" s="98">
        <v>24914.71</v>
      </c>
      <c r="F177" s="98">
        <v>26786.31</v>
      </c>
      <c r="G177" s="98">
        <v>28807.31</v>
      </c>
      <c r="H177" s="98">
        <v>29140.05</v>
      </c>
      <c r="I177" s="98">
        <v>37601.15</v>
      </c>
      <c r="J177" s="98">
        <v>34882.94</v>
      </c>
      <c r="K177" s="98">
        <v>31670.12</v>
      </c>
      <c r="L177" s="98">
        <v>31952.99</v>
      </c>
      <c r="M177" s="98">
        <v>28058.63</v>
      </c>
      <c r="N177" s="98">
        <v>29712.97</v>
      </c>
      <c r="O177" s="98">
        <v>30018.02</v>
      </c>
      <c r="P177" s="230">
        <v>29592</v>
      </c>
      <c r="Q177" s="225">
        <v>363137.19999999995</v>
      </c>
      <c r="R177" s="273"/>
      <c r="S177" s="216"/>
      <c r="T177" s="216"/>
      <c r="U177" s="82"/>
      <c r="V177" s="217"/>
      <c r="W177" s="217"/>
      <c r="X177" s="217"/>
      <c r="Y177" s="217"/>
      <c r="Z177" s="217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</row>
    <row r="178" spans="1:51" s="223" customFormat="1" ht="24.6" customHeight="1">
      <c r="A178" s="84"/>
      <c r="B178" s="1272" t="s">
        <v>3</v>
      </c>
      <c r="C178" s="1273"/>
      <c r="D178" s="1274"/>
      <c r="E178" s="478">
        <v>423419.51000000007</v>
      </c>
      <c r="F178" s="478">
        <v>370381.92</v>
      </c>
      <c r="G178" s="478">
        <v>395707.89</v>
      </c>
      <c r="H178" s="478">
        <v>383413.95</v>
      </c>
      <c r="I178" s="478">
        <v>367855.82000000007</v>
      </c>
      <c r="J178" s="478">
        <v>369361.3</v>
      </c>
      <c r="K178" s="478">
        <v>415584.91000000003</v>
      </c>
      <c r="L178" s="478">
        <v>409738.92000000004</v>
      </c>
      <c r="M178" s="478">
        <v>396826.19000000006</v>
      </c>
      <c r="N178" s="478">
        <v>416212.20999999996</v>
      </c>
      <c r="O178" s="478">
        <v>408648.71</v>
      </c>
      <c r="P178" s="478">
        <v>420356</v>
      </c>
      <c r="Q178" s="478">
        <v>4777507.330000001</v>
      </c>
      <c r="R178" s="288"/>
      <c r="S178" s="263"/>
      <c r="T178" s="263"/>
      <c r="U178" s="263"/>
      <c r="V178" s="218"/>
      <c r="W178" s="218"/>
      <c r="X178" s="218"/>
      <c r="Y178" s="218"/>
      <c r="Z178" s="218"/>
      <c r="AA178" s="218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</row>
    <row r="179" spans="1:51" s="4" customFormat="1" ht="24.6" customHeight="1">
      <c r="B179" s="1267" t="s">
        <v>248</v>
      </c>
      <c r="C179" s="1268"/>
      <c r="D179" s="1269"/>
      <c r="E179" s="93">
        <v>13658.693870967743</v>
      </c>
      <c r="F179" s="93">
        <v>13227.925714285713</v>
      </c>
      <c r="G179" s="93">
        <v>12764.77064516129</v>
      </c>
      <c r="H179" s="93">
        <v>12780.465</v>
      </c>
      <c r="I179" s="93">
        <v>11866.31677419355</v>
      </c>
      <c r="J179" s="93">
        <v>12312.043333333333</v>
      </c>
      <c r="K179" s="93">
        <v>13405.964838709679</v>
      </c>
      <c r="L179" s="93">
        <v>13217.384516129034</v>
      </c>
      <c r="M179" s="93">
        <v>13227.539666666669</v>
      </c>
      <c r="N179" s="93">
        <v>13426.200322580644</v>
      </c>
      <c r="O179" s="93">
        <v>13621.623666666668</v>
      </c>
      <c r="P179" s="93">
        <v>13559.870967741936</v>
      </c>
      <c r="Q179" s="93">
        <v>13089.061178082195</v>
      </c>
      <c r="R179" s="139"/>
      <c r="S179" s="216"/>
      <c r="T179" s="216"/>
      <c r="U179" s="216"/>
      <c r="V179" s="217"/>
      <c r="W179" s="217"/>
      <c r="X179" s="217"/>
      <c r="Y179" s="217"/>
      <c r="Z179" s="217"/>
      <c r="AA179" s="217"/>
      <c r="AB179" s="112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</row>
    <row r="180" spans="1:51" ht="20.100000000000001" customHeight="1">
      <c r="B180" s="9" t="s">
        <v>227</v>
      </c>
      <c r="C180" s="9"/>
      <c r="D180" s="260"/>
      <c r="E180" s="259"/>
      <c r="F180" s="226"/>
      <c r="G180" s="259"/>
      <c r="H180" s="259"/>
      <c r="I180" s="259"/>
      <c r="J180" s="259"/>
      <c r="K180" s="259"/>
      <c r="L180" s="259"/>
      <c r="M180" s="259"/>
      <c r="N180" s="259"/>
      <c r="O180" s="259"/>
      <c r="P180" s="259"/>
      <c r="Q180" s="259"/>
      <c r="R180" s="670"/>
      <c r="S180" s="216"/>
      <c r="T180" s="216"/>
      <c r="U180" s="216"/>
      <c r="V180" s="217"/>
      <c r="W180" s="217"/>
      <c r="X180" s="217"/>
      <c r="Y180" s="217"/>
      <c r="Z180" s="217"/>
      <c r="AA180" s="217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</row>
    <row r="181" spans="1:51" ht="20.100000000000001" customHeight="1">
      <c r="B181" s="664" t="s">
        <v>527</v>
      </c>
      <c r="C181" s="76"/>
      <c r="D181" s="260"/>
      <c r="E181" s="259"/>
      <c r="F181" s="226"/>
      <c r="G181" s="259"/>
      <c r="H181" s="259"/>
      <c r="I181" s="259"/>
      <c r="J181" s="259"/>
      <c r="K181" s="259"/>
      <c r="L181" s="259"/>
      <c r="M181" s="259"/>
      <c r="N181" s="259"/>
      <c r="O181" s="259"/>
      <c r="P181" s="259"/>
      <c r="Q181" s="259"/>
      <c r="R181" s="670"/>
      <c r="S181" s="263"/>
      <c r="T181" s="263"/>
      <c r="U181" s="263"/>
      <c r="V181" s="218"/>
      <c r="W181" s="218"/>
      <c r="X181" s="218"/>
      <c r="Y181" s="218"/>
      <c r="Z181" s="218"/>
      <c r="AA181" s="21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</row>
    <row r="182" spans="1:51" ht="73.5" customHeight="1">
      <c r="B182" s="1250" t="s">
        <v>136</v>
      </c>
      <c r="C182" s="1250"/>
      <c r="D182" s="1250"/>
      <c r="E182" s="1250"/>
      <c r="F182" s="1250"/>
      <c r="G182" s="1250"/>
      <c r="H182" s="1250"/>
      <c r="I182" s="1250"/>
      <c r="J182" s="1250"/>
      <c r="K182" s="1250"/>
      <c r="L182" s="1250"/>
      <c r="M182" s="1250"/>
      <c r="N182" s="1250"/>
      <c r="O182" s="1250"/>
      <c r="P182" s="1250"/>
      <c r="Q182" s="1250"/>
      <c r="R182" s="883"/>
      <c r="S182" s="216"/>
      <c r="T182" s="216"/>
      <c r="U182" s="216"/>
      <c r="V182" s="217"/>
      <c r="W182" s="217"/>
      <c r="X182" s="217"/>
      <c r="Y182" s="217"/>
      <c r="Z182" s="217"/>
      <c r="AA182" s="217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</row>
    <row r="183" spans="1:51" ht="20.100000000000001" customHeight="1">
      <c r="B183" s="1250" t="s">
        <v>529</v>
      </c>
      <c r="C183" s="1250"/>
      <c r="D183" s="1250"/>
      <c r="E183" s="1250"/>
      <c r="F183" s="1250"/>
      <c r="G183" s="1250"/>
      <c r="H183" s="1250"/>
      <c r="I183" s="1250"/>
      <c r="J183" s="1250"/>
      <c r="K183" s="1250"/>
      <c r="L183" s="1250"/>
      <c r="M183" s="1250"/>
      <c r="N183" s="1250"/>
      <c r="O183" s="1250"/>
      <c r="P183" s="1250"/>
      <c r="Q183" s="1250"/>
      <c r="R183" s="883"/>
      <c r="S183" s="216"/>
      <c r="T183" s="216"/>
      <c r="U183" s="216"/>
      <c r="V183" s="217"/>
      <c r="W183" s="217"/>
      <c r="X183" s="217"/>
      <c r="Y183" s="217"/>
      <c r="Z183" s="217"/>
      <c r="AA183" s="217"/>
      <c r="AB183" s="88"/>
      <c r="AC183" s="88"/>
    </row>
    <row r="184" spans="1:51" ht="20.100000000000001" customHeight="1">
      <c r="B184" s="1261" t="s">
        <v>25</v>
      </c>
      <c r="C184" s="1261"/>
      <c r="D184" s="1261"/>
      <c r="E184" s="1261"/>
      <c r="F184" s="1261"/>
      <c r="G184" s="1261"/>
      <c r="H184" s="1261"/>
      <c r="I184" s="1261"/>
      <c r="J184" s="1261"/>
      <c r="K184" s="1261"/>
      <c r="L184" s="1261"/>
      <c r="M184" s="1261"/>
      <c r="N184" s="1261"/>
      <c r="O184" s="1261"/>
      <c r="P184" s="1261"/>
      <c r="Q184" s="1261"/>
      <c r="R184" s="278"/>
      <c r="S184" s="216"/>
      <c r="T184" s="216"/>
      <c r="U184" s="216"/>
      <c r="V184" s="217"/>
      <c r="W184" s="217"/>
      <c r="X184" s="217"/>
      <c r="Y184" s="217"/>
      <c r="Z184" s="217"/>
      <c r="AA184" s="217"/>
      <c r="AB184" s="88"/>
      <c r="AC184" s="88"/>
    </row>
    <row r="185" spans="1:51" s="220" customFormat="1" ht="25.5" customHeight="1">
      <c r="A185" s="84"/>
      <c r="B185" s="475" t="s">
        <v>246</v>
      </c>
      <c r="C185" s="525" t="s">
        <v>548</v>
      </c>
      <c r="D185" s="475" t="s">
        <v>127</v>
      </c>
      <c r="E185" s="522" t="s">
        <v>14</v>
      </c>
      <c r="F185" s="522" t="s">
        <v>12</v>
      </c>
      <c r="G185" s="522" t="s">
        <v>13</v>
      </c>
      <c r="H185" s="522" t="s">
        <v>16</v>
      </c>
      <c r="I185" s="522" t="s">
        <v>17</v>
      </c>
      <c r="J185" s="522" t="s">
        <v>15</v>
      </c>
      <c r="K185" s="522" t="s">
        <v>537</v>
      </c>
      <c r="L185" s="522" t="s">
        <v>538</v>
      </c>
      <c r="M185" s="522" t="s">
        <v>539</v>
      </c>
      <c r="N185" s="522" t="s">
        <v>540</v>
      </c>
      <c r="O185" s="522" t="s">
        <v>541</v>
      </c>
      <c r="P185" s="522" t="s">
        <v>542</v>
      </c>
      <c r="Q185" s="522" t="s">
        <v>3</v>
      </c>
      <c r="R185" s="273"/>
      <c r="S185" s="216"/>
      <c r="T185" s="216"/>
      <c r="U185" s="216"/>
      <c r="V185" s="217"/>
      <c r="W185" s="217"/>
      <c r="X185" s="217"/>
      <c r="Y185" s="217"/>
      <c r="Z185" s="217"/>
      <c r="AA185" s="217"/>
      <c r="AB185" s="231"/>
      <c r="AC185" s="23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221"/>
      <c r="AU185" s="221"/>
      <c r="AV185" s="221"/>
      <c r="AW185" s="221"/>
      <c r="AX185" s="221"/>
      <c r="AY185" s="221"/>
    </row>
    <row r="186" spans="1:51" s="229" customFormat="1" ht="24.6" customHeight="1">
      <c r="A186" s="228"/>
      <c r="B186" s="946" t="s">
        <v>98</v>
      </c>
      <c r="C186" s="253">
        <v>16</v>
      </c>
      <c r="D186" s="83" t="s">
        <v>93</v>
      </c>
      <c r="E186" s="98">
        <v>260777.34</v>
      </c>
      <c r="F186" s="98">
        <v>243166.07</v>
      </c>
      <c r="G186" s="98">
        <v>255335.91</v>
      </c>
      <c r="H186" s="98">
        <v>238125.67</v>
      </c>
      <c r="I186" s="98">
        <v>251258.12</v>
      </c>
      <c r="J186" s="98">
        <v>233759.12</v>
      </c>
      <c r="K186" s="98">
        <v>230572.71</v>
      </c>
      <c r="L186" s="98">
        <v>233556.81</v>
      </c>
      <c r="M186" s="98">
        <v>212898.94</v>
      </c>
      <c r="N186" s="98">
        <v>224268</v>
      </c>
      <c r="O186" s="98">
        <v>291291.5</v>
      </c>
      <c r="P186" s="92">
        <v>315891</v>
      </c>
      <c r="Q186" s="225">
        <v>2990901.19</v>
      </c>
      <c r="R186" s="270"/>
      <c r="S186" s="216"/>
      <c r="T186" s="216"/>
      <c r="U186" s="216"/>
      <c r="V186" s="217"/>
      <c r="W186" s="217"/>
      <c r="X186" s="217"/>
      <c r="Y186" s="217"/>
      <c r="Z186" s="217"/>
      <c r="AA186" s="217"/>
      <c r="AB186" s="261"/>
      <c r="AC186" s="261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  <c r="AX186" s="228"/>
      <c r="AY186" s="228"/>
    </row>
    <row r="187" spans="1:51" s="229" customFormat="1" ht="24.6" customHeight="1">
      <c r="A187" s="228"/>
      <c r="B187" s="946" t="s">
        <v>98</v>
      </c>
      <c r="C187" s="253">
        <v>16</v>
      </c>
      <c r="D187" s="83" t="s">
        <v>94</v>
      </c>
      <c r="E187" s="98">
        <v>144436.62</v>
      </c>
      <c r="F187" s="98">
        <v>169177.28</v>
      </c>
      <c r="G187" s="98">
        <v>212163.27000000002</v>
      </c>
      <c r="H187" s="98">
        <v>224215.39</v>
      </c>
      <c r="I187" s="98">
        <v>192873.78</v>
      </c>
      <c r="J187" s="98">
        <v>165489.39000000001</v>
      </c>
      <c r="K187" s="98">
        <v>167847.93</v>
      </c>
      <c r="L187" s="98">
        <v>160647.83000000002</v>
      </c>
      <c r="M187" s="98">
        <v>155038.55000000002</v>
      </c>
      <c r="N187" s="98">
        <v>150472.6</v>
      </c>
      <c r="O187" s="98">
        <v>133739.33000000002</v>
      </c>
      <c r="P187" s="92">
        <v>139775</v>
      </c>
      <c r="Q187" s="225">
        <v>2015876.9700000002</v>
      </c>
      <c r="R187" s="270"/>
      <c r="S187" s="216"/>
      <c r="T187" s="216"/>
      <c r="U187" s="216"/>
      <c r="V187" s="217"/>
      <c r="W187" s="217"/>
      <c r="X187" s="217"/>
      <c r="Y187" s="217"/>
      <c r="Z187" s="217"/>
      <c r="AA187" s="217"/>
      <c r="AB187" s="261"/>
      <c r="AC187" s="261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  <c r="AX187" s="228"/>
      <c r="AY187" s="228"/>
    </row>
    <row r="188" spans="1:51" s="229" customFormat="1" ht="24.6" customHeight="1">
      <c r="A188" s="228"/>
      <c r="B188" s="946" t="s">
        <v>98</v>
      </c>
      <c r="C188" s="253">
        <v>16</v>
      </c>
      <c r="D188" s="83" t="s">
        <v>95</v>
      </c>
      <c r="E188" s="98">
        <v>9889.880000000001</v>
      </c>
      <c r="F188" s="98">
        <v>9055.1200000000008</v>
      </c>
      <c r="G188" s="98">
        <v>10232.31</v>
      </c>
      <c r="H188" s="98">
        <v>9793.91</v>
      </c>
      <c r="I188" s="98">
        <v>10441.219999999999</v>
      </c>
      <c r="J188" s="98">
        <v>9223.16</v>
      </c>
      <c r="K188" s="98">
        <v>7908.13</v>
      </c>
      <c r="L188" s="98">
        <v>7990.08</v>
      </c>
      <c r="M188" s="98">
        <v>10747.92</v>
      </c>
      <c r="N188" s="98">
        <v>12354.79</v>
      </c>
      <c r="O188" s="98">
        <v>13699.35</v>
      </c>
      <c r="P188" s="92">
        <v>13074</v>
      </c>
      <c r="Q188" s="225">
        <v>124409.87000000002</v>
      </c>
      <c r="R188" s="270"/>
      <c r="S188" s="216"/>
      <c r="T188" s="216"/>
      <c r="U188" s="216"/>
      <c r="V188" s="217"/>
      <c r="W188" s="217"/>
      <c r="X188" s="217"/>
      <c r="Y188" s="217"/>
      <c r="Z188" s="217"/>
      <c r="AA188" s="217"/>
      <c r="AB188" s="261"/>
      <c r="AC188" s="261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  <c r="AX188" s="228"/>
      <c r="AY188" s="228"/>
    </row>
    <row r="189" spans="1:51" s="228" customFormat="1" ht="24.6" customHeight="1">
      <c r="B189" s="946" t="s">
        <v>98</v>
      </c>
      <c r="C189" s="253">
        <v>16</v>
      </c>
      <c r="D189" s="83" t="s">
        <v>96</v>
      </c>
      <c r="E189" s="98">
        <v>210784.71</v>
      </c>
      <c r="F189" s="98">
        <v>180940.91</v>
      </c>
      <c r="G189" s="98">
        <v>208986.78</v>
      </c>
      <c r="H189" s="98">
        <v>203071.75</v>
      </c>
      <c r="I189" s="98">
        <v>200942.96</v>
      </c>
      <c r="J189" s="98">
        <v>200592.69</v>
      </c>
      <c r="K189" s="98">
        <v>199479.2</v>
      </c>
      <c r="L189" s="98">
        <v>197245.28</v>
      </c>
      <c r="M189" s="98">
        <v>190517.69</v>
      </c>
      <c r="N189" s="98">
        <v>197572.68</v>
      </c>
      <c r="O189" s="98">
        <v>200540.72</v>
      </c>
      <c r="P189" s="92">
        <v>194463</v>
      </c>
      <c r="Q189" s="225">
        <v>2385138.37</v>
      </c>
      <c r="R189" s="270"/>
      <c r="S189" s="263"/>
      <c r="T189" s="263"/>
      <c r="U189" s="263"/>
      <c r="V189" s="218"/>
      <c r="W189" s="218"/>
      <c r="X189" s="218"/>
      <c r="Y189" s="218"/>
      <c r="Z189" s="218"/>
      <c r="AA189" s="218"/>
      <c r="AB189" s="261"/>
      <c r="AC189" s="261"/>
    </row>
    <row r="190" spans="1:51" s="229" customFormat="1" ht="24.6" customHeight="1">
      <c r="A190" s="228"/>
      <c r="B190" s="946" t="s">
        <v>98</v>
      </c>
      <c r="C190" s="253">
        <v>16</v>
      </c>
      <c r="D190" s="83" t="s">
        <v>97</v>
      </c>
      <c r="E190" s="98">
        <v>165089.984</v>
      </c>
      <c r="F190" s="98">
        <v>155597.84</v>
      </c>
      <c r="G190" s="98">
        <v>170251.72</v>
      </c>
      <c r="H190" s="98">
        <v>160901.85</v>
      </c>
      <c r="I190" s="98">
        <v>157499.72</v>
      </c>
      <c r="J190" s="98">
        <v>153826.17000000001</v>
      </c>
      <c r="K190" s="98">
        <v>152322.13</v>
      </c>
      <c r="L190" s="98">
        <v>148781.5</v>
      </c>
      <c r="M190" s="98">
        <v>142374.94</v>
      </c>
      <c r="N190" s="98">
        <v>146416.98000000001</v>
      </c>
      <c r="O190" s="98">
        <v>142252.22</v>
      </c>
      <c r="P190" s="92">
        <v>136445</v>
      </c>
      <c r="Q190" s="225">
        <v>1831760.0539999998</v>
      </c>
      <c r="R190" s="270"/>
      <c r="S190" s="216"/>
      <c r="T190" s="216"/>
      <c r="U190" s="261"/>
      <c r="V190" s="261"/>
      <c r="W190" s="261"/>
      <c r="X190" s="261"/>
      <c r="Y190" s="261"/>
      <c r="Z190" s="261"/>
      <c r="AA190" s="217"/>
      <c r="AB190" s="261"/>
      <c r="AC190" s="261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  <c r="AX190" s="228"/>
      <c r="AY190" s="228"/>
    </row>
    <row r="191" spans="1:51" s="228" customFormat="1" ht="24.6" customHeight="1">
      <c r="B191" s="946" t="s">
        <v>98</v>
      </c>
      <c r="C191" s="253">
        <v>16</v>
      </c>
      <c r="D191" s="83" t="s">
        <v>98</v>
      </c>
      <c r="E191" s="98">
        <v>502589.47000000003</v>
      </c>
      <c r="F191" s="98">
        <v>469622.98</v>
      </c>
      <c r="G191" s="98">
        <v>550592.85</v>
      </c>
      <c r="H191" s="98">
        <v>526031.69000000006</v>
      </c>
      <c r="I191" s="98">
        <v>553002.1</v>
      </c>
      <c r="J191" s="98">
        <v>523718.54000000004</v>
      </c>
      <c r="K191" s="98">
        <v>521724.2</v>
      </c>
      <c r="L191" s="98">
        <v>541688.04</v>
      </c>
      <c r="M191" s="98">
        <v>532898.89</v>
      </c>
      <c r="N191" s="98">
        <v>529522.43000000005</v>
      </c>
      <c r="O191" s="98">
        <v>472429.08</v>
      </c>
      <c r="P191" s="92">
        <v>440085</v>
      </c>
      <c r="Q191" s="225">
        <v>6163905.2699999996</v>
      </c>
      <c r="R191" s="270"/>
      <c r="S191" s="216"/>
      <c r="T191" s="216"/>
      <c r="U191" s="261"/>
      <c r="V191" s="261"/>
      <c r="W191" s="261"/>
      <c r="X191" s="261"/>
      <c r="Y191" s="261"/>
      <c r="Z191" s="261"/>
      <c r="AA191" s="217"/>
      <c r="AB191" s="261"/>
    </row>
    <row r="192" spans="1:51" s="228" customFormat="1" ht="24.6" customHeight="1">
      <c r="B192" s="946" t="s">
        <v>100</v>
      </c>
      <c r="C192" s="253">
        <v>67</v>
      </c>
      <c r="D192" s="83" t="s">
        <v>100</v>
      </c>
      <c r="E192" s="98">
        <v>77702.48</v>
      </c>
      <c r="F192" s="98">
        <v>69167.14</v>
      </c>
      <c r="G192" s="98">
        <v>70824.23</v>
      </c>
      <c r="H192" s="98">
        <v>69317.22</v>
      </c>
      <c r="I192" s="98">
        <v>76936.930000000008</v>
      </c>
      <c r="J192" s="98">
        <v>78161.08</v>
      </c>
      <c r="K192" s="98">
        <v>82448.47</v>
      </c>
      <c r="L192" s="98">
        <v>84671.46</v>
      </c>
      <c r="M192" s="98">
        <v>78106.03</v>
      </c>
      <c r="N192" s="98">
        <v>77748.81</v>
      </c>
      <c r="O192" s="98">
        <v>57862.18</v>
      </c>
      <c r="P192" s="92">
        <v>89640</v>
      </c>
      <c r="Q192" s="225">
        <v>912586.02999999991</v>
      </c>
      <c r="R192" s="270"/>
      <c r="S192" s="216"/>
      <c r="T192" s="216"/>
      <c r="U192" s="261"/>
      <c r="V192" s="261"/>
      <c r="W192" s="261"/>
      <c r="X192" s="261"/>
      <c r="Y192" s="261"/>
      <c r="Z192" s="261"/>
      <c r="AA192" s="217"/>
      <c r="AB192" s="261"/>
      <c r="AC192" s="266"/>
      <c r="AD192" s="266"/>
      <c r="AE192" s="266"/>
      <c r="AF192" s="266"/>
      <c r="AG192" s="266"/>
      <c r="AH192" s="266"/>
      <c r="AI192" s="266"/>
    </row>
    <row r="193" spans="1:51" s="228" customFormat="1" ht="24.6" customHeight="1">
      <c r="B193" s="946" t="s">
        <v>100</v>
      </c>
      <c r="C193" s="253">
        <v>67</v>
      </c>
      <c r="D193" s="83" t="s">
        <v>155</v>
      </c>
      <c r="E193" s="98">
        <v>36490.89</v>
      </c>
      <c r="F193" s="98">
        <v>41203.11</v>
      </c>
      <c r="G193" s="98">
        <v>42631.43</v>
      </c>
      <c r="H193" s="98">
        <v>42133.81</v>
      </c>
      <c r="I193" s="98">
        <v>40805.279999999999</v>
      </c>
      <c r="J193" s="98">
        <v>38124.550000000003</v>
      </c>
      <c r="K193" s="98">
        <v>38450.720000000001</v>
      </c>
      <c r="L193" s="98">
        <v>36250.9</v>
      </c>
      <c r="M193" s="98">
        <v>35283.96</v>
      </c>
      <c r="N193" s="98">
        <v>36435.96</v>
      </c>
      <c r="O193" s="98">
        <v>29298.36</v>
      </c>
      <c r="P193" s="92">
        <v>30663</v>
      </c>
      <c r="Q193" s="225">
        <v>447771.97000000009</v>
      </c>
      <c r="R193" s="270"/>
      <c r="S193" s="216"/>
      <c r="T193" s="216"/>
      <c r="U193" s="261"/>
      <c r="V193" s="261"/>
      <c r="W193" s="261"/>
      <c r="X193" s="261"/>
      <c r="Y193" s="261"/>
      <c r="Z193" s="261"/>
      <c r="AA193" s="217"/>
      <c r="AB193" s="261"/>
      <c r="AC193" s="266"/>
      <c r="AD193" s="266"/>
      <c r="AE193" s="266"/>
      <c r="AF193" s="266"/>
      <c r="AG193" s="266"/>
      <c r="AH193" s="266"/>
      <c r="AI193" s="266"/>
    </row>
    <row r="194" spans="1:51" s="235" customFormat="1" ht="24.6" customHeight="1">
      <c r="A194" s="234"/>
      <c r="B194" s="1272" t="s">
        <v>3</v>
      </c>
      <c r="C194" s="1273"/>
      <c r="D194" s="1274"/>
      <c r="E194" s="429">
        <v>1407761.3739999998</v>
      </c>
      <c r="F194" s="429">
        <v>1337930.45</v>
      </c>
      <c r="G194" s="429">
        <v>1521018.4999999998</v>
      </c>
      <c r="H194" s="429">
        <v>1473591.29</v>
      </c>
      <c r="I194" s="429">
        <v>1483760.1099999999</v>
      </c>
      <c r="J194" s="429">
        <v>1402894.7000000002</v>
      </c>
      <c r="K194" s="429">
        <v>1400753.49</v>
      </c>
      <c r="L194" s="429">
        <v>1410831.9</v>
      </c>
      <c r="M194" s="429">
        <v>1357866.9200000002</v>
      </c>
      <c r="N194" s="429">
        <v>1374792.25</v>
      </c>
      <c r="O194" s="429">
        <v>1341112.74</v>
      </c>
      <c r="P194" s="429">
        <v>1360036</v>
      </c>
      <c r="Q194" s="429">
        <v>16872349.723999999</v>
      </c>
      <c r="R194" s="275"/>
      <c r="S194" s="216"/>
      <c r="T194" s="216"/>
      <c r="U194" s="216"/>
      <c r="V194" s="217"/>
      <c r="W194" s="217"/>
      <c r="X194" s="217"/>
      <c r="Y194" s="217"/>
      <c r="Z194" s="217"/>
      <c r="AA194" s="217"/>
      <c r="AB194" s="291"/>
      <c r="AC194" s="267"/>
      <c r="AD194" s="267"/>
      <c r="AE194" s="267"/>
      <c r="AF194" s="267"/>
      <c r="AG194" s="267"/>
      <c r="AH194" s="267"/>
      <c r="AI194" s="267"/>
      <c r="AJ194" s="234"/>
      <c r="AK194" s="234"/>
      <c r="AL194" s="234"/>
      <c r="AM194" s="234"/>
      <c r="AN194" s="234"/>
      <c r="AO194" s="234"/>
      <c r="AP194" s="234"/>
      <c r="AQ194" s="234"/>
      <c r="AR194" s="234"/>
      <c r="AS194" s="234"/>
      <c r="AT194" s="234"/>
      <c r="AU194" s="234"/>
      <c r="AV194" s="234"/>
      <c r="AW194" s="234"/>
      <c r="AX194" s="234"/>
      <c r="AY194" s="234"/>
    </row>
    <row r="195" spans="1:51" s="4" customFormat="1" ht="24.6" customHeight="1">
      <c r="B195" s="1267" t="s">
        <v>248</v>
      </c>
      <c r="C195" s="1268"/>
      <c r="D195" s="1269"/>
      <c r="E195" s="93">
        <v>45411.657225806448</v>
      </c>
      <c r="F195" s="93">
        <v>47783.230357142857</v>
      </c>
      <c r="G195" s="93">
        <v>49065.112903225796</v>
      </c>
      <c r="H195" s="93">
        <v>49119.709666666669</v>
      </c>
      <c r="I195" s="93">
        <v>47863.229354838702</v>
      </c>
      <c r="J195" s="93">
        <v>46763.156666666669</v>
      </c>
      <c r="K195" s="93">
        <v>45185.596451612902</v>
      </c>
      <c r="L195" s="93">
        <v>45510.706451612903</v>
      </c>
      <c r="M195" s="93">
        <v>45262.23066666667</v>
      </c>
      <c r="N195" s="93">
        <v>44348.137096774197</v>
      </c>
      <c r="O195" s="93">
        <v>44703.758000000002</v>
      </c>
      <c r="P195" s="93">
        <v>43872.129032258068</v>
      </c>
      <c r="Q195" s="93">
        <v>46225.615682191783</v>
      </c>
      <c r="R195" s="218"/>
      <c r="S195" s="216"/>
      <c r="T195" s="216"/>
      <c r="U195" s="216"/>
      <c r="V195" s="217"/>
      <c r="W195" s="217"/>
      <c r="X195" s="217"/>
      <c r="Y195" s="217"/>
      <c r="Z195" s="217"/>
      <c r="AA195" s="217"/>
      <c r="AB195" s="88"/>
      <c r="AC195" s="56"/>
      <c r="AD195" s="56"/>
      <c r="AE195" s="56"/>
      <c r="AF195" s="56"/>
      <c r="AG195" s="56"/>
      <c r="AH195" s="56"/>
      <c r="AI195" s="56"/>
    </row>
    <row r="196" spans="1:51" ht="20.100000000000001" customHeight="1">
      <c r="B196" s="9" t="s">
        <v>227</v>
      </c>
      <c r="C196" s="9"/>
      <c r="D196" s="56"/>
      <c r="E196" s="63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670"/>
      <c r="S196" s="216"/>
      <c r="T196" s="216"/>
      <c r="U196" s="216"/>
      <c r="V196" s="217"/>
      <c r="W196" s="217"/>
      <c r="X196" s="217"/>
      <c r="Y196" s="217"/>
      <c r="Z196" s="217"/>
      <c r="AA196" s="217"/>
      <c r="AB196" s="88"/>
      <c r="AC196" s="56"/>
      <c r="AD196" s="56"/>
      <c r="AE196" s="56"/>
      <c r="AF196" s="56"/>
      <c r="AG196" s="56"/>
      <c r="AH196" s="56"/>
      <c r="AI196" s="56"/>
    </row>
    <row r="197" spans="1:51" ht="20.100000000000001" customHeight="1">
      <c r="B197" s="664" t="s">
        <v>527</v>
      </c>
      <c r="C197" s="76"/>
      <c r="D197" s="56"/>
      <c r="E197" s="63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670"/>
      <c r="S197" s="216"/>
      <c r="T197" s="216"/>
      <c r="U197" s="216"/>
      <c r="V197" s="217"/>
      <c r="W197" s="217"/>
      <c r="X197" s="217"/>
      <c r="Y197" s="217"/>
      <c r="Z197" s="217"/>
      <c r="AA197" s="217"/>
      <c r="AB197" s="88"/>
      <c r="AC197" s="56"/>
      <c r="AD197" s="56"/>
      <c r="AE197" s="56"/>
      <c r="AF197" s="56"/>
      <c r="AG197" s="56"/>
      <c r="AH197" s="56"/>
      <c r="AI197" s="56"/>
    </row>
    <row r="198" spans="1:51" ht="20.100000000000001" customHeight="1">
      <c r="B198" s="76"/>
      <c r="C198" s="76"/>
      <c r="D198" s="56"/>
      <c r="E198" s="63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670"/>
      <c r="S198" s="216"/>
      <c r="T198" s="216"/>
      <c r="U198" s="216"/>
      <c r="V198" s="217"/>
      <c r="W198" s="217"/>
      <c r="X198" s="217"/>
      <c r="Y198" s="217"/>
      <c r="Z198" s="217"/>
      <c r="AA198" s="217"/>
      <c r="AB198" s="88"/>
      <c r="AC198" s="56"/>
      <c r="AD198" s="56"/>
      <c r="AE198" s="56"/>
      <c r="AF198" s="56"/>
      <c r="AG198" s="56"/>
      <c r="AH198" s="56"/>
      <c r="AI198" s="56"/>
    </row>
    <row r="199" spans="1:51" ht="57" customHeight="1">
      <c r="B199" s="1250" t="s">
        <v>139</v>
      </c>
      <c r="C199" s="1250"/>
      <c r="D199" s="1250"/>
      <c r="E199" s="1250"/>
      <c r="F199" s="1250"/>
      <c r="G199" s="1250"/>
      <c r="H199" s="1250"/>
      <c r="I199" s="1250"/>
      <c r="J199" s="1250"/>
      <c r="K199" s="1250"/>
      <c r="L199" s="1250"/>
      <c r="M199" s="1250"/>
      <c r="N199" s="1250"/>
      <c r="O199" s="1250"/>
      <c r="P199" s="1250"/>
      <c r="Q199" s="1250"/>
      <c r="R199" s="883"/>
      <c r="S199" s="216"/>
      <c r="T199" s="216"/>
      <c r="U199" s="216"/>
      <c r="V199" s="217"/>
      <c r="W199" s="217"/>
      <c r="X199" s="217"/>
      <c r="Y199" s="217"/>
      <c r="Z199" s="217"/>
      <c r="AA199" s="217"/>
      <c r="AB199" s="88"/>
      <c r="AC199" s="56"/>
      <c r="AD199" s="56"/>
      <c r="AE199" s="56"/>
      <c r="AF199" s="56"/>
      <c r="AG199" s="56"/>
      <c r="AH199" s="56"/>
      <c r="AI199" s="56"/>
    </row>
    <row r="200" spans="1:51" ht="20.100000000000001" customHeight="1">
      <c r="B200" s="1250" t="s">
        <v>529</v>
      </c>
      <c r="C200" s="1250"/>
      <c r="D200" s="1250"/>
      <c r="E200" s="1250"/>
      <c r="F200" s="1250"/>
      <c r="G200" s="1250"/>
      <c r="H200" s="1250"/>
      <c r="I200" s="1250"/>
      <c r="J200" s="1250"/>
      <c r="K200" s="1250"/>
      <c r="L200" s="1250"/>
      <c r="M200" s="1250"/>
      <c r="N200" s="1250"/>
      <c r="O200" s="1250"/>
      <c r="P200" s="1250"/>
      <c r="Q200" s="1250"/>
      <c r="R200" s="883"/>
      <c r="S200" s="216"/>
      <c r="T200" s="216"/>
      <c r="U200" s="216"/>
      <c r="V200" s="217"/>
      <c r="W200" s="217"/>
      <c r="X200" s="217"/>
      <c r="Y200" s="217"/>
      <c r="Z200" s="217"/>
      <c r="AA200" s="217"/>
      <c r="AB200" s="88"/>
      <c r="AC200" s="56"/>
      <c r="AD200" s="56"/>
      <c r="AE200" s="56"/>
      <c r="AF200" s="56"/>
      <c r="AG200" s="56"/>
      <c r="AH200" s="56"/>
      <c r="AI200" s="56"/>
    </row>
    <row r="201" spans="1:51" ht="20.100000000000001" customHeight="1">
      <c r="B201" s="1261" t="s">
        <v>25</v>
      </c>
      <c r="C201" s="1261"/>
      <c r="D201" s="1261"/>
      <c r="E201" s="1261"/>
      <c r="F201" s="1261"/>
      <c r="G201" s="1261"/>
      <c r="H201" s="1261"/>
      <c r="I201" s="1261"/>
      <c r="J201" s="1261"/>
      <c r="K201" s="1261"/>
      <c r="L201" s="1261"/>
      <c r="M201" s="1261"/>
      <c r="N201" s="1261"/>
      <c r="O201" s="1261"/>
      <c r="P201" s="1261"/>
      <c r="Q201" s="1261"/>
      <c r="R201" s="278"/>
      <c r="S201" s="263"/>
      <c r="T201" s="263"/>
      <c r="U201" s="263"/>
      <c r="V201" s="218"/>
      <c r="W201" s="218"/>
      <c r="X201" s="218"/>
      <c r="Y201" s="218"/>
      <c r="Z201" s="218"/>
      <c r="AA201" s="218"/>
      <c r="AB201" s="88"/>
      <c r="AC201" s="56"/>
      <c r="AD201" s="56"/>
      <c r="AE201" s="56"/>
      <c r="AF201" s="56"/>
      <c r="AG201" s="56"/>
      <c r="AH201" s="56"/>
      <c r="AI201" s="56"/>
    </row>
    <row r="202" spans="1:51" s="220" customFormat="1" ht="27" customHeight="1">
      <c r="A202" s="84"/>
      <c r="B202" s="475" t="s">
        <v>246</v>
      </c>
      <c r="C202" s="525" t="s">
        <v>548</v>
      </c>
      <c r="D202" s="475" t="s">
        <v>127</v>
      </c>
      <c r="E202" s="522" t="s">
        <v>14</v>
      </c>
      <c r="F202" s="522" t="s">
        <v>12</v>
      </c>
      <c r="G202" s="522" t="s">
        <v>13</v>
      </c>
      <c r="H202" s="522" t="s">
        <v>16</v>
      </c>
      <c r="I202" s="522" t="s">
        <v>17</v>
      </c>
      <c r="J202" s="522" t="s">
        <v>15</v>
      </c>
      <c r="K202" s="522" t="s">
        <v>537</v>
      </c>
      <c r="L202" s="522" t="s">
        <v>538</v>
      </c>
      <c r="M202" s="522" t="s">
        <v>539</v>
      </c>
      <c r="N202" s="522" t="s">
        <v>540</v>
      </c>
      <c r="O202" s="522" t="s">
        <v>541</v>
      </c>
      <c r="P202" s="522" t="s">
        <v>542</v>
      </c>
      <c r="Q202" s="522" t="s">
        <v>3</v>
      </c>
      <c r="R202" s="273"/>
      <c r="S202" s="216"/>
      <c r="T202" s="216"/>
      <c r="U202" s="216"/>
      <c r="V202" s="217"/>
      <c r="W202" s="217"/>
      <c r="X202" s="217"/>
      <c r="Y202" s="217"/>
      <c r="Z202" s="217"/>
      <c r="AA202" s="217"/>
      <c r="AB202" s="231"/>
      <c r="AC202" s="268"/>
      <c r="AD202" s="268"/>
      <c r="AE202" s="268"/>
      <c r="AF202" s="268"/>
      <c r="AG202" s="268"/>
      <c r="AH202" s="268"/>
      <c r="AI202" s="268"/>
      <c r="AJ202" s="221"/>
      <c r="AK202" s="221"/>
      <c r="AL202" s="221"/>
      <c r="AM202" s="221"/>
      <c r="AN202" s="221"/>
      <c r="AO202" s="221"/>
      <c r="AP202" s="221"/>
      <c r="AQ202" s="221"/>
      <c r="AR202" s="221"/>
      <c r="AS202" s="221"/>
      <c r="AT202" s="221"/>
      <c r="AU202" s="221"/>
      <c r="AV202" s="221"/>
      <c r="AW202" s="221"/>
      <c r="AX202" s="221"/>
      <c r="AY202" s="221"/>
    </row>
    <row r="203" spans="1:51" s="229" customFormat="1" ht="24.6" customHeight="1">
      <c r="A203" s="228"/>
      <c r="B203" s="946" t="s">
        <v>174</v>
      </c>
      <c r="C203" s="253">
        <v>62</v>
      </c>
      <c r="D203" s="83" t="s">
        <v>101</v>
      </c>
      <c r="E203" s="98">
        <v>94308.61</v>
      </c>
      <c r="F203" s="98">
        <v>83128.88</v>
      </c>
      <c r="G203" s="98">
        <v>90859.91</v>
      </c>
      <c r="H203" s="98">
        <v>81697.61</v>
      </c>
      <c r="I203" s="98">
        <v>77466.19</v>
      </c>
      <c r="J203" s="98">
        <v>72058.81</v>
      </c>
      <c r="K203" s="98">
        <v>80606.5</v>
      </c>
      <c r="L203" s="98">
        <v>95560.42</v>
      </c>
      <c r="M203" s="98">
        <v>87236.900000000009</v>
      </c>
      <c r="N203" s="98">
        <v>88486.46</v>
      </c>
      <c r="O203" s="98">
        <v>84817.790000000008</v>
      </c>
      <c r="P203" s="530">
        <v>83406.58</v>
      </c>
      <c r="Q203" s="236">
        <v>1019634.66</v>
      </c>
      <c r="R203" s="270"/>
      <c r="S203" s="216"/>
      <c r="T203" s="216"/>
      <c r="U203" s="216"/>
      <c r="V203" s="217"/>
      <c r="W203" s="217"/>
      <c r="X203" s="217"/>
      <c r="Y203" s="217"/>
      <c r="Z203" s="217"/>
      <c r="AA203" s="217"/>
      <c r="AB203" s="261"/>
      <c r="AC203" s="266"/>
      <c r="AD203" s="266"/>
      <c r="AE203" s="266"/>
      <c r="AF203" s="266"/>
      <c r="AG203" s="266"/>
      <c r="AH203" s="266"/>
      <c r="AI203" s="266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</row>
    <row r="204" spans="1:51" s="228" customFormat="1" ht="24.6" customHeight="1">
      <c r="B204" s="946" t="s">
        <v>174</v>
      </c>
      <c r="C204" s="253">
        <v>62</v>
      </c>
      <c r="D204" s="83" t="s">
        <v>102</v>
      </c>
      <c r="E204" s="98">
        <v>8839.32</v>
      </c>
      <c r="F204" s="98">
        <v>8040.88</v>
      </c>
      <c r="G204" s="98">
        <v>8968.92</v>
      </c>
      <c r="H204" s="98">
        <v>8727.2100000000009</v>
      </c>
      <c r="I204" s="98">
        <v>7969.7</v>
      </c>
      <c r="J204" s="98">
        <v>8827.7000000000007</v>
      </c>
      <c r="K204" s="98">
        <v>9124</v>
      </c>
      <c r="L204" s="98">
        <v>9102.58</v>
      </c>
      <c r="M204" s="98">
        <v>8798.93</v>
      </c>
      <c r="N204" s="98">
        <v>8939.23</v>
      </c>
      <c r="O204" s="98">
        <v>8767.2199999999993</v>
      </c>
      <c r="P204" s="530">
        <v>9148.75</v>
      </c>
      <c r="Q204" s="236">
        <v>105254.43999999999</v>
      </c>
      <c r="R204" s="270"/>
      <c r="S204" s="263"/>
      <c r="T204" s="263"/>
      <c r="U204" s="263"/>
      <c r="V204" s="218"/>
      <c r="W204" s="218"/>
      <c r="X204" s="218"/>
      <c r="Y204" s="218"/>
      <c r="Z204" s="218"/>
      <c r="AA204" s="218"/>
      <c r="AB204" s="261"/>
      <c r="AC204" s="266"/>
      <c r="AD204" s="266"/>
      <c r="AE204" s="266"/>
      <c r="AF204" s="266"/>
      <c r="AG204" s="266"/>
      <c r="AH204" s="266"/>
      <c r="AI204" s="266"/>
    </row>
    <row r="205" spans="1:51" s="229" customFormat="1" ht="24.6" customHeight="1">
      <c r="A205" s="228"/>
      <c r="B205" s="946" t="s">
        <v>174</v>
      </c>
      <c r="C205" s="253">
        <v>62</v>
      </c>
      <c r="D205" s="83" t="s">
        <v>103</v>
      </c>
      <c r="E205" s="98">
        <v>368426.95</v>
      </c>
      <c r="F205" s="98">
        <v>326272.05</v>
      </c>
      <c r="G205" s="98">
        <v>375533.84</v>
      </c>
      <c r="H205" s="98">
        <v>375177.2</v>
      </c>
      <c r="I205" s="98">
        <v>384490.21</v>
      </c>
      <c r="J205" s="98">
        <v>366448</v>
      </c>
      <c r="K205" s="98">
        <v>368204.3</v>
      </c>
      <c r="L205" s="98">
        <v>347914.26</v>
      </c>
      <c r="M205" s="98">
        <v>355415.10000000003</v>
      </c>
      <c r="N205" s="98">
        <v>349466.38</v>
      </c>
      <c r="O205" s="98">
        <v>318750.73</v>
      </c>
      <c r="P205" s="530">
        <v>328277.85000000003</v>
      </c>
      <c r="Q205" s="236">
        <v>4264376.8699999992</v>
      </c>
      <c r="R205" s="270"/>
      <c r="S205" s="671"/>
      <c r="T205" s="88"/>
      <c r="U205" s="88"/>
      <c r="V205" s="88"/>
      <c r="W205" s="88"/>
      <c r="X205" s="88"/>
      <c r="Y205" s="88"/>
      <c r="Z205" s="88"/>
      <c r="AA205" s="88"/>
      <c r="AB205" s="261"/>
      <c r="AC205" s="266"/>
      <c r="AD205" s="266"/>
      <c r="AE205" s="266"/>
      <c r="AF205" s="266"/>
      <c r="AG205" s="266"/>
      <c r="AH205" s="266"/>
      <c r="AI205" s="266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</row>
    <row r="206" spans="1:51" s="229" customFormat="1" ht="24.6" customHeight="1">
      <c r="A206" s="228"/>
      <c r="B206" s="946" t="s">
        <v>174</v>
      </c>
      <c r="C206" s="253">
        <v>62</v>
      </c>
      <c r="D206" s="83" t="s">
        <v>547</v>
      </c>
      <c r="E206" s="98"/>
      <c r="F206" s="98"/>
      <c r="G206" s="98"/>
      <c r="H206" s="98"/>
      <c r="I206" s="98"/>
      <c r="J206" s="98"/>
      <c r="K206" s="98"/>
      <c r="L206" s="98"/>
      <c r="M206" s="98"/>
      <c r="N206" s="98">
        <v>34670.33</v>
      </c>
      <c r="O206" s="98">
        <v>50413.090000000004</v>
      </c>
      <c r="P206" s="530">
        <v>23655.05</v>
      </c>
      <c r="Q206" s="236">
        <v>108738.47000000002</v>
      </c>
      <c r="R206" s="270"/>
      <c r="S206" s="671"/>
      <c r="T206" s="88"/>
      <c r="U206" s="88"/>
      <c r="V206" s="88"/>
      <c r="W206" s="88"/>
      <c r="X206" s="88"/>
      <c r="Y206" s="88"/>
      <c r="Z206" s="88"/>
      <c r="AA206" s="88"/>
      <c r="AB206" s="261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</row>
    <row r="207" spans="1:51" s="229" customFormat="1" ht="24.6" customHeight="1">
      <c r="A207" s="228"/>
      <c r="B207" s="946" t="s">
        <v>174</v>
      </c>
      <c r="C207" s="253">
        <v>62</v>
      </c>
      <c r="D207" s="83" t="s">
        <v>104</v>
      </c>
      <c r="E207" s="98">
        <v>541389.34</v>
      </c>
      <c r="F207" s="98">
        <v>466065.94</v>
      </c>
      <c r="G207" s="98">
        <v>501736.69</v>
      </c>
      <c r="H207" s="98">
        <v>473337.03</v>
      </c>
      <c r="I207" s="98">
        <v>488069.64</v>
      </c>
      <c r="J207" s="98">
        <v>466255.54000000004</v>
      </c>
      <c r="K207" s="98">
        <v>476168.18</v>
      </c>
      <c r="L207" s="98">
        <v>468310.62</v>
      </c>
      <c r="M207" s="98">
        <v>565370.17000000004</v>
      </c>
      <c r="N207" s="98">
        <v>605009.75</v>
      </c>
      <c r="O207" s="98">
        <v>546652.67000000004</v>
      </c>
      <c r="P207" s="530">
        <v>541242.54</v>
      </c>
      <c r="Q207" s="236">
        <v>6139608.1100000003</v>
      </c>
      <c r="R207" s="270"/>
      <c r="S207" s="671"/>
      <c r="T207" s="88"/>
      <c r="U207" s="88"/>
      <c r="V207" s="88"/>
      <c r="W207" s="88"/>
      <c r="X207" s="88"/>
      <c r="Y207" s="88"/>
      <c r="Z207" s="88"/>
      <c r="AA207" s="88"/>
      <c r="AB207" s="261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  <c r="AX207" s="228"/>
      <c r="AY207" s="228"/>
    </row>
    <row r="208" spans="1:51" s="229" customFormat="1" ht="24.6" customHeight="1">
      <c r="A208" s="228"/>
      <c r="B208" s="946" t="s">
        <v>174</v>
      </c>
      <c r="C208" s="253">
        <v>62</v>
      </c>
      <c r="D208" s="83" t="s">
        <v>105</v>
      </c>
      <c r="E208" s="98">
        <v>0</v>
      </c>
      <c r="F208" s="98">
        <v>0</v>
      </c>
      <c r="G208" s="98">
        <v>0</v>
      </c>
      <c r="H208" s="98">
        <v>0</v>
      </c>
      <c r="I208" s="98">
        <v>354.84000000000003</v>
      </c>
      <c r="J208" s="98">
        <v>1271.3900000000001</v>
      </c>
      <c r="K208" s="98">
        <v>0</v>
      </c>
      <c r="L208" s="98">
        <v>1343.89</v>
      </c>
      <c r="M208" s="98">
        <v>0</v>
      </c>
      <c r="N208" s="98">
        <v>0</v>
      </c>
      <c r="O208" s="98">
        <v>28233.06</v>
      </c>
      <c r="P208" s="530">
        <v>28258.58</v>
      </c>
      <c r="Q208" s="236">
        <v>59461.760000000002</v>
      </c>
      <c r="R208" s="270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61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  <c r="AX208" s="228"/>
      <c r="AY208" s="228"/>
    </row>
    <row r="209" spans="1:51" s="229" customFormat="1" ht="24.6" customHeight="1">
      <c r="A209" s="228"/>
      <c r="B209" s="946" t="s">
        <v>174</v>
      </c>
      <c r="C209" s="253">
        <v>62</v>
      </c>
      <c r="D209" s="83" t="s">
        <v>106</v>
      </c>
      <c r="E209" s="98">
        <v>99266.400000000009</v>
      </c>
      <c r="F209" s="98">
        <v>87421.02</v>
      </c>
      <c r="G209" s="98">
        <v>92532.77</v>
      </c>
      <c r="H209" s="98">
        <v>85669.27</v>
      </c>
      <c r="I209" s="98">
        <v>85545.97</v>
      </c>
      <c r="J209" s="98">
        <v>81764.62</v>
      </c>
      <c r="K209" s="98">
        <v>84716.25</v>
      </c>
      <c r="L209" s="98">
        <v>85689.88</v>
      </c>
      <c r="M209" s="98">
        <v>82878.41</v>
      </c>
      <c r="N209" s="98">
        <v>79178.67</v>
      </c>
      <c r="O209" s="98">
        <v>68318.820000000007</v>
      </c>
      <c r="P209" s="530">
        <v>62967.64</v>
      </c>
      <c r="Q209" s="236">
        <v>995949.72000000009</v>
      </c>
      <c r="R209" s="270"/>
      <c r="S209" s="261"/>
      <c r="T209" s="261"/>
      <c r="U209" s="261"/>
      <c r="V209" s="261"/>
      <c r="W209" s="261"/>
      <c r="X209" s="261"/>
      <c r="Y209" s="261"/>
      <c r="Z209" s="261"/>
      <c r="AA209" s="261"/>
      <c r="AB209" s="261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</row>
    <row r="210" spans="1:51" s="229" customFormat="1" ht="24.6" customHeight="1">
      <c r="A210" s="228"/>
      <c r="B210" s="946" t="s">
        <v>174</v>
      </c>
      <c r="C210" s="253">
        <v>62</v>
      </c>
      <c r="D210" s="83" t="s">
        <v>107</v>
      </c>
      <c r="E210" s="98">
        <v>44693.1</v>
      </c>
      <c r="F210" s="98">
        <v>39060.78</v>
      </c>
      <c r="G210" s="98">
        <v>42810.020000000004</v>
      </c>
      <c r="H210" s="98">
        <v>40443.379999999997</v>
      </c>
      <c r="I210" s="98">
        <v>39801.700000000004</v>
      </c>
      <c r="J210" s="98">
        <v>35437.01</v>
      </c>
      <c r="K210" s="98">
        <v>35739.770000000004</v>
      </c>
      <c r="L210" s="98">
        <v>34275.54</v>
      </c>
      <c r="M210" s="98">
        <v>33513.550000000003</v>
      </c>
      <c r="N210" s="98">
        <v>35232.660000000003</v>
      </c>
      <c r="O210" s="98">
        <v>33651.870000000003</v>
      </c>
      <c r="P210" s="530">
        <v>31956.02</v>
      </c>
      <c r="Q210" s="236">
        <v>446615.4</v>
      </c>
      <c r="R210" s="270"/>
      <c r="S210" s="261"/>
      <c r="T210" s="261"/>
      <c r="U210" s="261"/>
      <c r="V210" s="261"/>
      <c r="W210" s="261"/>
      <c r="X210" s="261"/>
      <c r="Y210" s="261"/>
      <c r="Z210" s="261"/>
      <c r="AA210" s="261"/>
      <c r="AB210" s="261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</row>
    <row r="211" spans="1:51" s="229" customFormat="1" ht="24.6" customHeight="1">
      <c r="A211" s="228"/>
      <c r="B211" s="946" t="s">
        <v>174</v>
      </c>
      <c r="C211" s="253">
        <v>62</v>
      </c>
      <c r="D211" s="83" t="s">
        <v>108</v>
      </c>
      <c r="E211" s="98">
        <v>2185.5700000000002</v>
      </c>
      <c r="F211" s="98">
        <v>2139.83</v>
      </c>
      <c r="G211" s="98">
        <v>2445.98</v>
      </c>
      <c r="H211" s="98">
        <v>2154.4900000000002</v>
      </c>
      <c r="I211" s="98">
        <v>2039.32</v>
      </c>
      <c r="J211" s="98">
        <v>2216.56</v>
      </c>
      <c r="K211" s="98">
        <v>2547.1</v>
      </c>
      <c r="L211" s="98">
        <v>3238.98</v>
      </c>
      <c r="M211" s="98">
        <v>3918.32</v>
      </c>
      <c r="N211" s="98">
        <v>4170.74</v>
      </c>
      <c r="O211" s="98">
        <v>4107.58</v>
      </c>
      <c r="P211" s="530">
        <v>4227.2</v>
      </c>
      <c r="Q211" s="236">
        <v>35391.67</v>
      </c>
      <c r="R211" s="270"/>
      <c r="S211" s="216"/>
      <c r="T211" s="216"/>
      <c r="U211" s="216"/>
      <c r="V211" s="217"/>
      <c r="W211" s="217"/>
      <c r="X211" s="217"/>
      <c r="Y211" s="217"/>
      <c r="Z211" s="217"/>
      <c r="AA211" s="217"/>
      <c r="AB211" s="261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</row>
    <row r="212" spans="1:51" s="229" customFormat="1" ht="24.6" customHeight="1">
      <c r="A212" s="228"/>
      <c r="B212" s="946" t="s">
        <v>174</v>
      </c>
      <c r="C212" s="253">
        <v>62</v>
      </c>
      <c r="D212" s="83" t="s">
        <v>109</v>
      </c>
      <c r="E212" s="98">
        <v>5758.41</v>
      </c>
      <c r="F212" s="98">
        <v>5055.2300000000005</v>
      </c>
      <c r="G212" s="98">
        <v>5639.6900000000005</v>
      </c>
      <c r="H212" s="98">
        <v>5442.71</v>
      </c>
      <c r="I212" s="98">
        <v>5569.47</v>
      </c>
      <c r="J212" s="98">
        <v>5281.52</v>
      </c>
      <c r="K212" s="98">
        <v>5420.49</v>
      </c>
      <c r="L212" s="98">
        <v>5425.88</v>
      </c>
      <c r="M212" s="98">
        <v>5437.82</v>
      </c>
      <c r="N212" s="98">
        <v>6133.31</v>
      </c>
      <c r="O212" s="98">
        <v>11522.97</v>
      </c>
      <c r="P212" s="530">
        <v>35509.35</v>
      </c>
      <c r="Q212" s="236">
        <v>102196.85</v>
      </c>
      <c r="R212" s="270"/>
      <c r="S212" s="216"/>
      <c r="T212" s="216"/>
      <c r="U212" s="216"/>
      <c r="V212" s="217"/>
      <c r="W212" s="217"/>
      <c r="X212" s="217"/>
      <c r="Y212" s="217"/>
      <c r="Z212" s="217"/>
      <c r="AA212" s="217"/>
      <c r="AB212" s="261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</row>
    <row r="213" spans="1:51" s="223" customFormat="1" ht="24.6" customHeight="1">
      <c r="A213" s="84"/>
      <c r="B213" s="1272" t="s">
        <v>3</v>
      </c>
      <c r="C213" s="1273"/>
      <c r="D213" s="1274"/>
      <c r="E213" s="301">
        <v>1164867.7</v>
      </c>
      <c r="F213" s="301">
        <v>1017184.61</v>
      </c>
      <c r="G213" s="301">
        <v>1120527.82</v>
      </c>
      <c r="H213" s="301">
        <v>1072648.8999999999</v>
      </c>
      <c r="I213" s="301">
        <v>1091307.04</v>
      </c>
      <c r="J213" s="301">
        <v>1039561.1500000001</v>
      </c>
      <c r="K213" s="301">
        <v>1062526.5900000001</v>
      </c>
      <c r="L213" s="301">
        <v>1050862.05</v>
      </c>
      <c r="M213" s="301">
        <v>1142569.2000000002</v>
      </c>
      <c r="N213" s="301">
        <v>1211287.5299999998</v>
      </c>
      <c r="O213" s="301">
        <v>1155235.8000000003</v>
      </c>
      <c r="P213" s="301">
        <v>1148649.56</v>
      </c>
      <c r="Q213" s="301">
        <v>13277227.949999999</v>
      </c>
      <c r="R213" s="256"/>
      <c r="S213" s="216"/>
      <c r="T213" s="216"/>
      <c r="U213" s="216"/>
      <c r="V213" s="217"/>
      <c r="W213" s="217"/>
      <c r="X213" s="217"/>
      <c r="Y213" s="217"/>
      <c r="Z213" s="217"/>
      <c r="AA213" s="217"/>
      <c r="AB213" s="232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</row>
    <row r="214" spans="1:51" ht="24.6" customHeight="1">
      <c r="B214" s="1267" t="s">
        <v>248</v>
      </c>
      <c r="C214" s="1268"/>
      <c r="D214" s="1269"/>
      <c r="E214" s="93">
        <v>37576.377419354838</v>
      </c>
      <c r="F214" s="93">
        <v>36328.021785714285</v>
      </c>
      <c r="G214" s="93">
        <v>36146.058709677418</v>
      </c>
      <c r="H214" s="93">
        <v>35754.963333333333</v>
      </c>
      <c r="I214" s="93">
        <v>35203.452903225807</v>
      </c>
      <c r="J214" s="93">
        <v>34652.038333333338</v>
      </c>
      <c r="K214" s="93">
        <v>34275.051290322583</v>
      </c>
      <c r="L214" s="93">
        <v>33898.775806451617</v>
      </c>
      <c r="M214" s="93">
        <v>38085.640000000007</v>
      </c>
      <c r="N214" s="93">
        <v>39073.791290322573</v>
      </c>
      <c r="O214" s="93">
        <v>38507.860000000008</v>
      </c>
      <c r="P214" s="93">
        <v>37053.211612903229</v>
      </c>
      <c r="Q214" s="93">
        <v>36375.96698630137</v>
      </c>
      <c r="R214" s="112"/>
      <c r="S214" s="263"/>
      <c r="T214" s="263"/>
      <c r="U214" s="263"/>
      <c r="V214" s="218"/>
      <c r="W214" s="218"/>
      <c r="X214" s="218"/>
      <c r="Y214" s="218"/>
      <c r="Z214" s="218"/>
      <c r="AA214" s="218"/>
      <c r="AB214" s="88"/>
    </row>
    <row r="215" spans="1:51" ht="20.100000000000001" customHeight="1">
      <c r="B215" s="9" t="s">
        <v>227</v>
      </c>
      <c r="C215" s="9"/>
      <c r="D215" s="56"/>
      <c r="E215" s="63"/>
      <c r="G215" s="9"/>
      <c r="H215" s="9"/>
      <c r="I215" s="9"/>
      <c r="J215" s="9"/>
      <c r="K215" s="9"/>
      <c r="L215" s="9"/>
      <c r="M215" s="9"/>
      <c r="N215" s="9"/>
      <c r="O215" s="9"/>
      <c r="P215" s="9"/>
      <c r="R215" s="671"/>
      <c r="S215" s="216"/>
      <c r="T215" s="216"/>
      <c r="U215" s="216"/>
      <c r="V215" s="217"/>
      <c r="W215" s="217"/>
      <c r="X215" s="217"/>
      <c r="Y215" s="217"/>
      <c r="Z215" s="217"/>
      <c r="AA215" s="217"/>
      <c r="AB215" s="88"/>
    </row>
    <row r="216" spans="1:51" ht="20.100000000000001" customHeight="1">
      <c r="B216" s="664" t="s">
        <v>527</v>
      </c>
      <c r="C216" s="76"/>
      <c r="D216" s="56"/>
      <c r="E216" s="63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670"/>
      <c r="S216" s="216"/>
      <c r="T216" s="216"/>
      <c r="U216" s="216"/>
      <c r="V216" s="217"/>
      <c r="W216" s="217"/>
      <c r="X216" s="217"/>
      <c r="Y216" s="217"/>
      <c r="Z216" s="217"/>
      <c r="AA216" s="217"/>
      <c r="AB216" s="88"/>
    </row>
    <row r="217" spans="1:51" ht="20.100000000000001" customHeight="1">
      <c r="B217" s="76"/>
      <c r="C217" s="76"/>
      <c r="D217" s="56"/>
      <c r="E217" s="63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670"/>
      <c r="S217" s="216"/>
      <c r="T217" s="216"/>
      <c r="U217" s="216"/>
      <c r="V217" s="217"/>
      <c r="W217" s="217"/>
      <c r="X217" s="217"/>
      <c r="Y217" s="217"/>
      <c r="Z217" s="217"/>
      <c r="AA217" s="217"/>
      <c r="AB217" s="88"/>
    </row>
    <row r="218" spans="1:51" ht="20.100000000000001" customHeight="1">
      <c r="B218" s="1250" t="s">
        <v>137</v>
      </c>
      <c r="C218" s="1250"/>
      <c r="D218" s="1250"/>
      <c r="E218" s="1250"/>
      <c r="F218" s="1250"/>
      <c r="G218" s="1250"/>
      <c r="H218" s="1250"/>
      <c r="I218" s="1250"/>
      <c r="J218" s="1250"/>
      <c r="K218" s="1250"/>
      <c r="L218" s="1250"/>
      <c r="M218" s="1250"/>
      <c r="N218" s="1250"/>
      <c r="O218" s="1250"/>
      <c r="P218" s="1250"/>
      <c r="Q218" s="1250"/>
      <c r="R218" s="670"/>
      <c r="S218" s="216"/>
      <c r="T218" s="216"/>
      <c r="U218" s="216"/>
      <c r="V218" s="217"/>
      <c r="W218" s="217"/>
      <c r="X218" s="217"/>
      <c r="Y218" s="217"/>
      <c r="Z218" s="217"/>
      <c r="AA218" s="217"/>
      <c r="AB218" s="88"/>
    </row>
    <row r="219" spans="1:51" ht="20.100000000000001" customHeight="1">
      <c r="B219" s="1250" t="s">
        <v>529</v>
      </c>
      <c r="C219" s="1250"/>
      <c r="D219" s="1250"/>
      <c r="E219" s="1250"/>
      <c r="F219" s="1250"/>
      <c r="G219" s="1250"/>
      <c r="H219" s="1250"/>
      <c r="I219" s="1250"/>
      <c r="J219" s="1250"/>
      <c r="K219" s="1250"/>
      <c r="L219" s="1250"/>
      <c r="M219" s="1250"/>
      <c r="N219" s="1250"/>
      <c r="O219" s="1250"/>
      <c r="P219" s="1250"/>
      <c r="Q219" s="1250"/>
      <c r="R219" s="670"/>
      <c r="S219" s="263"/>
      <c r="T219" s="263"/>
      <c r="U219" s="263"/>
      <c r="V219" s="218"/>
      <c r="W219" s="218"/>
      <c r="X219" s="218"/>
      <c r="Y219" s="218"/>
      <c r="Z219" s="218"/>
      <c r="AA219" s="218"/>
      <c r="AB219" s="88"/>
    </row>
    <row r="220" spans="1:51" ht="20.100000000000001" customHeight="1">
      <c r="B220" s="1261" t="s">
        <v>25</v>
      </c>
      <c r="C220" s="1261"/>
      <c r="D220" s="1261"/>
      <c r="E220" s="1261"/>
      <c r="F220" s="1261"/>
      <c r="G220" s="1261"/>
      <c r="H220" s="1261"/>
      <c r="I220" s="1261"/>
      <c r="J220" s="1261"/>
      <c r="K220" s="1261"/>
      <c r="L220" s="1261"/>
      <c r="M220" s="1261"/>
      <c r="N220" s="1261"/>
      <c r="O220" s="1261"/>
      <c r="P220" s="1261"/>
      <c r="Q220" s="1261"/>
      <c r="R220" s="670"/>
      <c r="S220" s="263"/>
      <c r="T220" s="263"/>
      <c r="U220" s="263"/>
      <c r="V220" s="218"/>
      <c r="W220" s="218"/>
      <c r="X220" s="218"/>
      <c r="Y220" s="218"/>
      <c r="Z220" s="218"/>
      <c r="AA220" s="218"/>
      <c r="AB220" s="88"/>
    </row>
    <row r="221" spans="1:51" ht="20.100000000000001" customHeight="1">
      <c r="B221" s="475" t="s">
        <v>246</v>
      </c>
      <c r="C221" s="525" t="s">
        <v>548</v>
      </c>
      <c r="D221" s="475" t="s">
        <v>127</v>
      </c>
      <c r="E221" s="522" t="s">
        <v>14</v>
      </c>
      <c r="F221" s="522" t="s">
        <v>12</v>
      </c>
      <c r="G221" s="522" t="s">
        <v>13</v>
      </c>
      <c r="H221" s="522" t="s">
        <v>16</v>
      </c>
      <c r="I221" s="522" t="s">
        <v>17</v>
      </c>
      <c r="J221" s="522" t="s">
        <v>15</v>
      </c>
      <c r="K221" s="522" t="s">
        <v>537</v>
      </c>
      <c r="L221" s="522" t="s">
        <v>538</v>
      </c>
      <c r="M221" s="522" t="s">
        <v>539</v>
      </c>
      <c r="N221" s="522" t="s">
        <v>540</v>
      </c>
      <c r="O221" s="522" t="s">
        <v>541</v>
      </c>
      <c r="P221" s="522" t="s">
        <v>542</v>
      </c>
      <c r="Q221" s="522" t="s">
        <v>3</v>
      </c>
      <c r="R221" s="670"/>
      <c r="S221" s="273"/>
      <c r="T221" s="216"/>
      <c r="U221" s="216"/>
      <c r="V221" s="216"/>
      <c r="W221" s="217"/>
      <c r="X221" s="217"/>
      <c r="Y221" s="217"/>
      <c r="Z221" s="217"/>
      <c r="AA221" s="217"/>
      <c r="AB221" s="88"/>
    </row>
    <row r="222" spans="1:51" ht="20.100000000000001" customHeight="1">
      <c r="B222" s="946" t="s">
        <v>113</v>
      </c>
      <c r="C222" s="253">
        <v>10</v>
      </c>
      <c r="D222" s="287" t="s">
        <v>113</v>
      </c>
      <c r="E222" s="98">
        <v>515911.97000000003</v>
      </c>
      <c r="F222" s="98">
        <v>466764.74</v>
      </c>
      <c r="G222" s="98">
        <v>533412.57999999996</v>
      </c>
      <c r="H222" s="98">
        <v>499437.91000000003</v>
      </c>
      <c r="I222" s="98">
        <v>519963.61</v>
      </c>
      <c r="J222" s="98">
        <v>459708.4</v>
      </c>
      <c r="K222" s="98">
        <v>533649.42000000004</v>
      </c>
      <c r="L222" s="98">
        <v>539642.16</v>
      </c>
      <c r="M222" s="98">
        <v>519077.9</v>
      </c>
      <c r="N222" s="98">
        <v>544787.89</v>
      </c>
      <c r="O222" s="98">
        <v>483336.9</v>
      </c>
      <c r="P222" s="98">
        <v>513994</v>
      </c>
      <c r="Q222" s="237">
        <v>6129687.4800000004</v>
      </c>
      <c r="R222" s="670"/>
      <c r="S222" s="289"/>
      <c r="T222" s="263"/>
      <c r="U222" s="263"/>
      <c r="V222" s="263"/>
      <c r="W222" s="218"/>
      <c r="X222" s="218"/>
      <c r="Y222" s="218"/>
      <c r="Z222" s="218"/>
      <c r="AA222" s="218"/>
      <c r="AB222" s="88"/>
    </row>
    <row r="223" spans="1:51" ht="20.100000000000001" customHeight="1">
      <c r="B223" s="1272" t="s">
        <v>3</v>
      </c>
      <c r="C223" s="1273"/>
      <c r="D223" s="1274"/>
      <c r="E223" s="329">
        <v>515911.97000000003</v>
      </c>
      <c r="F223" s="329">
        <v>466764.74</v>
      </c>
      <c r="G223" s="329">
        <v>533412.57999999996</v>
      </c>
      <c r="H223" s="329">
        <v>499437.91000000003</v>
      </c>
      <c r="I223" s="329">
        <v>519963.61</v>
      </c>
      <c r="J223" s="329">
        <v>459708.4</v>
      </c>
      <c r="K223" s="329">
        <v>533649.42000000004</v>
      </c>
      <c r="L223" s="329">
        <v>539642.16</v>
      </c>
      <c r="M223" s="329">
        <v>519077.9</v>
      </c>
      <c r="N223" s="329">
        <v>544787.89</v>
      </c>
      <c r="O223" s="329">
        <v>483336.9</v>
      </c>
      <c r="P223" s="329">
        <v>513994</v>
      </c>
      <c r="Q223" s="329">
        <v>6129687.4800000004</v>
      </c>
      <c r="R223" s="670"/>
      <c r="S223" s="256"/>
      <c r="T223" s="232"/>
      <c r="U223" s="232"/>
      <c r="V223" s="232"/>
      <c r="W223" s="232"/>
      <c r="X223" s="232"/>
      <c r="Y223" s="232"/>
      <c r="Z223" s="232"/>
      <c r="AA223" s="232"/>
      <c r="AB223" s="88"/>
    </row>
    <row r="224" spans="1:51" ht="20.100000000000001" customHeight="1">
      <c r="B224" s="1267" t="s">
        <v>248</v>
      </c>
      <c r="C224" s="1268"/>
      <c r="D224" s="1269"/>
      <c r="E224" s="233">
        <v>16642.321612903226</v>
      </c>
      <c r="F224" s="233">
        <v>16670.169285714284</v>
      </c>
      <c r="G224" s="233">
        <v>17206.857419354837</v>
      </c>
      <c r="H224" s="233">
        <v>16110.900322580646</v>
      </c>
      <c r="I224" s="233">
        <v>16773.019677419354</v>
      </c>
      <c r="J224" s="233">
        <v>14829.303225806452</v>
      </c>
      <c r="K224" s="93">
        <v>17214.497419354841</v>
      </c>
      <c r="L224" s="93">
        <v>17407.811612903228</v>
      </c>
      <c r="M224" s="93">
        <v>17302.596666666668</v>
      </c>
      <c r="N224" s="93">
        <v>17573.802903225805</v>
      </c>
      <c r="O224" s="93">
        <v>16111.230000000001</v>
      </c>
      <c r="P224" s="93">
        <v>16580.451612903227</v>
      </c>
      <c r="Q224" s="93">
        <v>16793.664328767125</v>
      </c>
      <c r="R224" s="670"/>
      <c r="S224" s="256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51" ht="20.100000000000001" customHeight="1">
      <c r="B225" s="9" t="s">
        <v>227</v>
      </c>
      <c r="C225" s="9"/>
      <c r="D225" s="56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R225" s="670"/>
      <c r="S225" s="82"/>
      <c r="T225" s="82"/>
      <c r="U225" s="82"/>
      <c r="V225" s="217"/>
      <c r="W225" s="217"/>
      <c r="X225" s="217"/>
      <c r="Y225" s="217"/>
      <c r="Z225" s="217"/>
      <c r="AA225" s="207"/>
      <c r="AB225" s="88"/>
    </row>
    <row r="226" spans="1:51" ht="20.100000000000001" customHeight="1">
      <c r="B226" s="664" t="s">
        <v>527</v>
      </c>
      <c r="C226" s="76"/>
      <c r="D226" s="56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670"/>
      <c r="S226" s="82"/>
      <c r="T226" s="82"/>
      <c r="U226" s="82"/>
      <c r="V226" s="217"/>
      <c r="W226" s="217"/>
      <c r="X226" s="217"/>
      <c r="Y226" s="217"/>
      <c r="Z226" s="217"/>
      <c r="AA226" s="207"/>
      <c r="AB226" s="88"/>
    </row>
    <row r="227" spans="1:51" ht="20.100000000000001" customHeight="1">
      <c r="B227" s="76"/>
      <c r="C227" s="76"/>
      <c r="D227" s="63"/>
      <c r="E227" s="63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66"/>
      <c r="R227" s="670"/>
      <c r="S227" s="162"/>
      <c r="T227" s="162"/>
      <c r="U227" s="162"/>
      <c r="V227" s="218"/>
      <c r="W227" s="218"/>
      <c r="X227" s="218"/>
      <c r="Y227" s="218"/>
      <c r="Z227" s="218"/>
      <c r="AA227" s="207"/>
      <c r="AB227" s="88"/>
    </row>
    <row r="228" spans="1:51" ht="39.75" customHeight="1">
      <c r="B228" s="1250" t="s">
        <v>260</v>
      </c>
      <c r="C228" s="1250"/>
      <c r="D228" s="1250"/>
      <c r="E228" s="1250"/>
      <c r="F228" s="1250"/>
      <c r="G228" s="1250"/>
      <c r="H228" s="1250"/>
      <c r="I228" s="1250"/>
      <c r="J228" s="1250"/>
      <c r="K228" s="1250"/>
      <c r="L228" s="1250"/>
      <c r="M228" s="1250"/>
      <c r="N228" s="1250"/>
      <c r="O228" s="1250"/>
      <c r="P228" s="1250"/>
      <c r="Q228" s="1250"/>
      <c r="R228" s="883"/>
      <c r="S228" s="82"/>
      <c r="T228" s="82"/>
      <c r="U228" s="82"/>
      <c r="V228" s="217"/>
      <c r="W228" s="217"/>
      <c r="X228" s="217"/>
      <c r="Y228" s="217"/>
      <c r="Z228" s="217"/>
      <c r="AA228" s="207"/>
      <c r="AB228" s="88"/>
    </row>
    <row r="229" spans="1:51" ht="20.100000000000001" customHeight="1">
      <c r="B229" s="1250" t="s">
        <v>529</v>
      </c>
      <c r="C229" s="1250"/>
      <c r="D229" s="1250"/>
      <c r="E229" s="1250"/>
      <c r="F229" s="1250"/>
      <c r="G229" s="1250"/>
      <c r="H229" s="1250"/>
      <c r="I229" s="1250"/>
      <c r="J229" s="1250"/>
      <c r="K229" s="1250"/>
      <c r="L229" s="1250"/>
      <c r="M229" s="1250"/>
      <c r="N229" s="1250"/>
      <c r="O229" s="1250"/>
      <c r="P229" s="1250"/>
      <c r="Q229" s="1250"/>
      <c r="R229" s="883"/>
      <c r="S229" s="82"/>
      <c r="T229" s="82"/>
      <c r="U229" s="82"/>
      <c r="V229" s="217"/>
      <c r="W229" s="217"/>
      <c r="X229" s="217"/>
      <c r="Y229" s="217"/>
      <c r="Z229" s="217"/>
      <c r="AA229" s="207"/>
      <c r="AB229" s="88"/>
    </row>
    <row r="230" spans="1:51" ht="20.100000000000001" customHeight="1">
      <c r="B230" s="1261" t="s">
        <v>25</v>
      </c>
      <c r="C230" s="1261"/>
      <c r="D230" s="1261"/>
      <c r="E230" s="1261"/>
      <c r="F230" s="1261"/>
      <c r="G230" s="1261"/>
      <c r="H230" s="1261"/>
      <c r="I230" s="1261"/>
      <c r="J230" s="1261"/>
      <c r="K230" s="1261"/>
      <c r="L230" s="1261"/>
      <c r="M230" s="1261"/>
      <c r="N230" s="1261"/>
      <c r="O230" s="1261"/>
      <c r="P230" s="1261"/>
      <c r="Q230" s="1261"/>
      <c r="R230" s="278"/>
      <c r="S230" s="82"/>
      <c r="T230" s="82"/>
      <c r="U230" s="82"/>
      <c r="V230" s="217"/>
      <c r="W230" s="217"/>
      <c r="X230" s="217"/>
      <c r="Y230" s="217"/>
      <c r="Z230" s="217"/>
      <c r="AA230" s="207"/>
      <c r="AB230" s="88"/>
    </row>
    <row r="231" spans="1:51" s="220" customFormat="1" ht="39" customHeight="1">
      <c r="A231" s="84"/>
      <c r="B231" s="475" t="s">
        <v>246</v>
      </c>
      <c r="C231" s="525" t="s">
        <v>548</v>
      </c>
      <c r="D231" s="475" t="s">
        <v>127</v>
      </c>
      <c r="E231" s="475" t="s">
        <v>14</v>
      </c>
      <c r="F231" s="475" t="s">
        <v>12</v>
      </c>
      <c r="G231" s="475" t="s">
        <v>13</v>
      </c>
      <c r="H231" s="475" t="s">
        <v>16</v>
      </c>
      <c r="I231" s="475" t="s">
        <v>17</v>
      </c>
      <c r="J231" s="475" t="s">
        <v>15</v>
      </c>
      <c r="K231" s="522" t="s">
        <v>537</v>
      </c>
      <c r="L231" s="522" t="s">
        <v>538</v>
      </c>
      <c r="M231" s="522" t="s">
        <v>539</v>
      </c>
      <c r="N231" s="522" t="s">
        <v>540</v>
      </c>
      <c r="O231" s="522" t="s">
        <v>541</v>
      </c>
      <c r="P231" s="522" t="s">
        <v>542</v>
      </c>
      <c r="Q231" s="475" t="s">
        <v>3</v>
      </c>
      <c r="R231" s="273"/>
      <c r="S231" s="162"/>
      <c r="T231" s="162"/>
      <c r="U231" s="162"/>
      <c r="V231" s="218"/>
      <c r="W231" s="218"/>
      <c r="X231" s="218"/>
      <c r="Y231" s="218"/>
      <c r="Z231" s="218"/>
      <c r="AA231" s="207"/>
      <c r="AB231" s="231"/>
      <c r="AC231" s="221"/>
      <c r="AD231" s="221"/>
      <c r="AE231" s="221"/>
      <c r="AF231" s="221"/>
      <c r="AG231" s="221"/>
      <c r="AH231" s="221"/>
      <c r="AI231" s="221"/>
      <c r="AJ231" s="221"/>
      <c r="AK231" s="221"/>
      <c r="AL231" s="221"/>
      <c r="AM231" s="221"/>
      <c r="AN231" s="221"/>
      <c r="AO231" s="221"/>
      <c r="AP231" s="221"/>
      <c r="AQ231" s="221"/>
      <c r="AR231" s="221"/>
      <c r="AS231" s="221"/>
      <c r="AT231" s="221"/>
      <c r="AU231" s="221"/>
      <c r="AV231" s="221"/>
      <c r="AW231" s="221"/>
      <c r="AX231" s="221"/>
      <c r="AY231" s="221"/>
    </row>
    <row r="232" spans="1:51" s="229" customFormat="1" ht="24.6" customHeight="1">
      <c r="A232" s="228"/>
      <c r="B232" s="83" t="s">
        <v>186</v>
      </c>
      <c r="C232" s="346">
        <v>45</v>
      </c>
      <c r="D232" s="83" t="s">
        <v>186</v>
      </c>
      <c r="E232" s="98">
        <v>49506.29</v>
      </c>
      <c r="F232" s="98">
        <v>36806.129999999997</v>
      </c>
      <c r="G232" s="98">
        <v>39054.69</v>
      </c>
      <c r="H232" s="98">
        <v>33331.26</v>
      </c>
      <c r="I232" s="98">
        <v>30514.240000000002</v>
      </c>
      <c r="J232" s="98">
        <v>26533.760000000002</v>
      </c>
      <c r="K232" s="98">
        <v>24397.100000000002</v>
      </c>
      <c r="L232" s="98">
        <v>21031.08</v>
      </c>
      <c r="M232" s="98">
        <v>14212.03</v>
      </c>
      <c r="N232" s="98">
        <v>31756.940000000002</v>
      </c>
      <c r="O232" s="98">
        <v>30694.75</v>
      </c>
      <c r="P232" s="98">
        <v>30773</v>
      </c>
      <c r="Q232" s="237">
        <v>368611.27</v>
      </c>
      <c r="R232" s="270"/>
      <c r="S232" s="82"/>
      <c r="T232" s="82"/>
      <c r="U232" s="82"/>
      <c r="V232" s="217"/>
      <c r="W232" s="217"/>
      <c r="X232" s="217"/>
      <c r="Y232" s="217"/>
      <c r="Z232" s="217"/>
      <c r="AA232" s="207"/>
      <c r="AB232" s="261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  <c r="AX232" s="228"/>
      <c r="AY232" s="228"/>
    </row>
    <row r="233" spans="1:51" s="239" customFormat="1" ht="24.6" customHeight="1">
      <c r="A233" s="238"/>
      <c r="B233" s="1272" t="s">
        <v>3</v>
      </c>
      <c r="C233" s="1273"/>
      <c r="D233" s="1274"/>
      <c r="E233" s="329">
        <v>49506.29</v>
      </c>
      <c r="F233" s="329">
        <v>36806.129999999997</v>
      </c>
      <c r="G233" s="329">
        <v>39054.69</v>
      </c>
      <c r="H233" s="329">
        <v>33331.26</v>
      </c>
      <c r="I233" s="329">
        <v>30514.240000000002</v>
      </c>
      <c r="J233" s="329">
        <v>26533.760000000002</v>
      </c>
      <c r="K233" s="329">
        <v>24397.100000000002</v>
      </c>
      <c r="L233" s="329">
        <v>21031.08</v>
      </c>
      <c r="M233" s="329">
        <v>14212.03</v>
      </c>
      <c r="N233" s="329">
        <v>31756.940000000002</v>
      </c>
      <c r="O233" s="329">
        <v>30694.75</v>
      </c>
      <c r="P233" s="329">
        <v>30773</v>
      </c>
      <c r="Q233" s="329">
        <v>368611.27</v>
      </c>
      <c r="R233" s="254"/>
      <c r="S233" s="82"/>
      <c r="T233" s="82"/>
      <c r="U233" s="82"/>
      <c r="V233" s="217"/>
      <c r="W233" s="217"/>
      <c r="X233" s="217"/>
      <c r="Y233" s="217"/>
      <c r="Z233" s="217"/>
      <c r="AA233" s="207"/>
      <c r="AB233" s="292"/>
      <c r="AC233" s="238"/>
      <c r="AD233" s="238"/>
      <c r="AE233" s="238"/>
      <c r="AF233" s="238"/>
      <c r="AG233" s="238"/>
      <c r="AH233" s="238"/>
      <c r="AI233" s="238"/>
      <c r="AJ233" s="238"/>
      <c r="AK233" s="238"/>
      <c r="AL233" s="238"/>
      <c r="AM233" s="238"/>
      <c r="AN233" s="238"/>
      <c r="AO233" s="238"/>
      <c r="AP233" s="238"/>
      <c r="AQ233" s="238"/>
      <c r="AR233" s="238"/>
      <c r="AS233" s="238"/>
      <c r="AT233" s="238"/>
      <c r="AU233" s="238"/>
      <c r="AV233" s="238"/>
      <c r="AW233" s="238"/>
      <c r="AX233" s="238"/>
      <c r="AY233" s="238"/>
    </row>
    <row r="234" spans="1:51" s="228" customFormat="1" ht="24.6" customHeight="1">
      <c r="B234" s="1267" t="s">
        <v>248</v>
      </c>
      <c r="C234" s="1268"/>
      <c r="D234" s="1269"/>
      <c r="E234" s="93">
        <v>1596.9770967741936</v>
      </c>
      <c r="F234" s="93">
        <v>1314.5046428571427</v>
      </c>
      <c r="G234" s="93">
        <v>1259.8287096774195</v>
      </c>
      <c r="H234" s="93">
        <v>1111.0420000000001</v>
      </c>
      <c r="I234" s="93">
        <v>984.3303225806452</v>
      </c>
      <c r="J234" s="93">
        <v>884.45866666666677</v>
      </c>
      <c r="K234" s="93">
        <v>787.00322580645172</v>
      </c>
      <c r="L234" s="93">
        <v>678.42193548387104</v>
      </c>
      <c r="M234" s="93">
        <v>473.73433333333338</v>
      </c>
      <c r="N234" s="93">
        <v>1024.4174193548388</v>
      </c>
      <c r="O234" s="93">
        <v>1023.1583333333333</v>
      </c>
      <c r="P234" s="93">
        <v>992.67741935483866</v>
      </c>
      <c r="Q234" s="93">
        <v>1009.893890410959</v>
      </c>
      <c r="R234" s="254"/>
      <c r="S234" s="82"/>
      <c r="T234" s="82"/>
      <c r="U234" s="82"/>
      <c r="V234" s="217"/>
      <c r="W234" s="217"/>
      <c r="X234" s="217"/>
      <c r="Y234" s="217"/>
      <c r="Z234" s="217"/>
      <c r="AA234" s="207"/>
      <c r="AB234" s="261"/>
    </row>
    <row r="235" spans="1:51" ht="20.100000000000001" customHeight="1">
      <c r="B235" s="9" t="s">
        <v>227</v>
      </c>
      <c r="C235" s="9"/>
      <c r="D235" s="56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R235" s="671"/>
      <c r="S235" s="82"/>
      <c r="T235" s="82"/>
      <c r="U235" s="82"/>
      <c r="V235" s="217"/>
      <c r="W235" s="217"/>
      <c r="X235" s="217"/>
      <c r="Y235" s="217"/>
      <c r="Z235" s="217"/>
      <c r="AA235" s="88"/>
      <c r="AB235" s="88"/>
    </row>
    <row r="236" spans="1:51" ht="20.100000000000001" customHeight="1">
      <c r="B236" s="664" t="s">
        <v>527</v>
      </c>
      <c r="C236" s="76"/>
      <c r="D236" s="56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670"/>
      <c r="S236" s="82"/>
      <c r="T236" s="82"/>
      <c r="U236" s="82"/>
      <c r="V236" s="217"/>
      <c r="W236" s="217"/>
      <c r="X236" s="217"/>
      <c r="Y236" s="217"/>
      <c r="Z236" s="217"/>
      <c r="AA236" s="232"/>
      <c r="AB236" s="88"/>
    </row>
    <row r="237" spans="1:51" ht="20.100000000000001" customHeight="1">
      <c r="B237" s="78"/>
      <c r="C237" s="78"/>
      <c r="D237" s="56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70"/>
      <c r="S237" s="82"/>
      <c r="T237" s="82"/>
      <c r="U237" s="82"/>
      <c r="V237" s="217"/>
      <c r="W237" s="217"/>
      <c r="X237" s="217"/>
      <c r="Y237" s="217"/>
      <c r="Z237" s="217"/>
      <c r="AA237" s="231"/>
      <c r="AB237" s="88"/>
    </row>
    <row r="238" spans="1:51" ht="60.75" customHeight="1">
      <c r="B238" s="1241" t="s">
        <v>256</v>
      </c>
      <c r="C238" s="1241"/>
      <c r="D238" s="1241"/>
      <c r="E238" s="1241"/>
      <c r="F238" s="1241"/>
      <c r="G238" s="1241"/>
      <c r="H238" s="1241"/>
      <c r="I238" s="1241"/>
      <c r="J238" s="1241"/>
      <c r="K238" s="1241"/>
      <c r="L238" s="1241"/>
      <c r="M238" s="1241"/>
      <c r="N238" s="1241"/>
      <c r="O238" s="1241"/>
      <c r="P238" s="1241"/>
      <c r="Q238" s="1241"/>
      <c r="R238" s="670"/>
      <c r="S238" s="82"/>
      <c r="T238" s="82"/>
      <c r="U238" s="82"/>
      <c r="V238" s="217"/>
      <c r="W238" s="217"/>
      <c r="X238" s="217"/>
      <c r="Y238" s="217"/>
      <c r="Z238" s="217"/>
      <c r="AA238" s="231"/>
      <c r="AB238" s="88"/>
    </row>
    <row r="239" spans="1:51" ht="20.100000000000001" customHeight="1">
      <c r="B239" s="1250" t="s">
        <v>529</v>
      </c>
      <c r="C239" s="1250"/>
      <c r="D239" s="1250"/>
      <c r="E239" s="1250"/>
      <c r="F239" s="1250"/>
      <c r="G239" s="1250"/>
      <c r="H239" s="1250"/>
      <c r="I239" s="1250"/>
      <c r="J239" s="1250"/>
      <c r="K239" s="1250"/>
      <c r="L239" s="1250"/>
      <c r="M239" s="1250"/>
      <c r="N239" s="1250"/>
      <c r="O239" s="1250"/>
      <c r="P239" s="1250"/>
      <c r="Q239" s="1250"/>
      <c r="R239" s="670"/>
      <c r="S239" s="82"/>
      <c r="T239" s="82"/>
      <c r="U239" s="82"/>
      <c r="V239" s="217"/>
      <c r="W239" s="217"/>
      <c r="X239" s="217"/>
      <c r="Y239" s="217"/>
      <c r="Z239" s="217"/>
      <c r="AA239" s="231"/>
      <c r="AB239" s="88"/>
    </row>
    <row r="240" spans="1:51" ht="20.100000000000001" customHeight="1">
      <c r="B240" s="1261" t="s">
        <v>25</v>
      </c>
      <c r="C240" s="1261"/>
      <c r="D240" s="1261"/>
      <c r="E240" s="1261"/>
      <c r="F240" s="1261"/>
      <c r="G240" s="1261"/>
      <c r="H240" s="1261"/>
      <c r="I240" s="1261"/>
      <c r="J240" s="1261"/>
      <c r="K240" s="1261"/>
      <c r="L240" s="1261"/>
      <c r="M240" s="1261"/>
      <c r="N240" s="1261"/>
      <c r="O240" s="1261"/>
      <c r="P240" s="1261"/>
      <c r="Q240" s="1261"/>
      <c r="R240" s="670"/>
      <c r="S240" s="82"/>
      <c r="T240" s="82"/>
      <c r="U240" s="82"/>
      <c r="V240" s="217"/>
      <c r="W240" s="217"/>
      <c r="X240" s="217"/>
      <c r="Y240" s="217"/>
      <c r="Z240" s="217"/>
      <c r="AA240" s="231"/>
      <c r="AB240" s="88"/>
    </row>
    <row r="241" spans="1:51" ht="20.100000000000001" customHeight="1">
      <c r="B241" s="475" t="s">
        <v>246</v>
      </c>
      <c r="C241" s="525" t="s">
        <v>548</v>
      </c>
      <c r="D241" s="475" t="s">
        <v>127</v>
      </c>
      <c r="E241" s="475" t="s">
        <v>14</v>
      </c>
      <c r="F241" s="475" t="s">
        <v>12</v>
      </c>
      <c r="G241" s="475" t="s">
        <v>13</v>
      </c>
      <c r="H241" s="475" t="s">
        <v>16</v>
      </c>
      <c r="I241" s="475" t="s">
        <v>17</v>
      </c>
      <c r="J241" s="475" t="s">
        <v>15</v>
      </c>
      <c r="K241" s="522" t="s">
        <v>537</v>
      </c>
      <c r="L241" s="522" t="s">
        <v>538</v>
      </c>
      <c r="M241" s="522" t="s">
        <v>539</v>
      </c>
      <c r="N241" s="522" t="s">
        <v>540</v>
      </c>
      <c r="O241" s="522" t="s">
        <v>541</v>
      </c>
      <c r="P241" s="522" t="s">
        <v>542</v>
      </c>
      <c r="Q241" s="475" t="s">
        <v>3</v>
      </c>
      <c r="R241" s="670"/>
      <c r="S241" s="82"/>
      <c r="T241" s="82"/>
      <c r="U241" s="82"/>
      <c r="V241" s="217"/>
      <c r="W241" s="217"/>
      <c r="X241" s="217"/>
      <c r="Y241" s="217"/>
      <c r="Z241" s="217"/>
      <c r="AA241" s="231"/>
      <c r="AB241" s="88"/>
    </row>
    <row r="242" spans="1:51" ht="20.100000000000001" customHeight="1">
      <c r="B242" s="251" t="s">
        <v>239</v>
      </c>
      <c r="C242" s="253">
        <v>2</v>
      </c>
      <c r="D242" s="83" t="s">
        <v>130</v>
      </c>
      <c r="E242" s="98">
        <v>15998.33</v>
      </c>
      <c r="F242" s="98">
        <v>14370.02</v>
      </c>
      <c r="G242" s="98">
        <v>15962.220000000001</v>
      </c>
      <c r="H242" s="98">
        <v>15256.89</v>
      </c>
      <c r="I242" s="98">
        <v>15607.630000000001</v>
      </c>
      <c r="J242" s="98">
        <v>15087.37</v>
      </c>
      <c r="K242" s="98">
        <v>15128.04</v>
      </c>
      <c r="L242" s="98">
        <v>15165.58</v>
      </c>
      <c r="M242" s="98">
        <v>14716.45</v>
      </c>
      <c r="N242" s="98">
        <v>15031.26</v>
      </c>
      <c r="O242" s="98">
        <v>14679.24</v>
      </c>
      <c r="P242" s="98">
        <v>15023</v>
      </c>
      <c r="Q242" s="243">
        <v>182026.03</v>
      </c>
      <c r="R242" s="670"/>
      <c r="S242" s="82"/>
      <c r="T242" s="82"/>
      <c r="U242" s="82"/>
      <c r="V242" s="217"/>
      <c r="W242" s="217"/>
      <c r="X242" s="217"/>
      <c r="Y242" s="217"/>
      <c r="Z242" s="217"/>
      <c r="AA242" s="231"/>
      <c r="AB242" s="88"/>
    </row>
    <row r="243" spans="1:51" ht="20.100000000000001" customHeight="1">
      <c r="B243" s="251" t="s">
        <v>239</v>
      </c>
      <c r="C243" s="253">
        <v>2</v>
      </c>
      <c r="D243" s="83" t="s">
        <v>142</v>
      </c>
      <c r="E243" s="98">
        <v>13530.62</v>
      </c>
      <c r="F243" s="98">
        <v>12367.23</v>
      </c>
      <c r="G243" s="98">
        <v>13542.69</v>
      </c>
      <c r="H243" s="98">
        <v>13115.61</v>
      </c>
      <c r="I243" s="98">
        <v>13469.04</v>
      </c>
      <c r="J243" s="98">
        <v>13063.62</v>
      </c>
      <c r="K243" s="98">
        <v>13415.83</v>
      </c>
      <c r="L243" s="98">
        <v>13514.48</v>
      </c>
      <c r="M243" s="98">
        <v>13300.050000000001</v>
      </c>
      <c r="N243" s="98">
        <v>13769.36</v>
      </c>
      <c r="O243" s="98">
        <v>13415.76</v>
      </c>
      <c r="P243" s="98">
        <v>13743</v>
      </c>
      <c r="Q243" s="243">
        <v>160247.29</v>
      </c>
      <c r="R243" s="670"/>
      <c r="S243" s="82"/>
      <c r="T243" s="82"/>
      <c r="U243" s="82"/>
      <c r="V243" s="217"/>
      <c r="W243" s="217"/>
      <c r="X243" s="217"/>
      <c r="Y243" s="217"/>
      <c r="Z243" s="217"/>
      <c r="AA243" s="231"/>
      <c r="AB243" s="88"/>
    </row>
    <row r="244" spans="1:51" ht="20.100000000000001" customHeight="1">
      <c r="B244" s="251" t="s">
        <v>239</v>
      </c>
      <c r="C244" s="253">
        <v>2</v>
      </c>
      <c r="D244" s="83" t="s">
        <v>131</v>
      </c>
      <c r="E244" s="98">
        <v>11133.15</v>
      </c>
      <c r="F244" s="98">
        <v>9970.26</v>
      </c>
      <c r="G244" s="98">
        <v>10975.33</v>
      </c>
      <c r="H244" s="98">
        <v>10422.52</v>
      </c>
      <c r="I244" s="98">
        <v>11811.130000000001</v>
      </c>
      <c r="J244" s="98">
        <v>11074.5</v>
      </c>
      <c r="K244" s="98">
        <v>11148.18</v>
      </c>
      <c r="L244" s="98">
        <v>11269.880000000001</v>
      </c>
      <c r="M244" s="98">
        <v>10917.5</v>
      </c>
      <c r="N244" s="98">
        <v>10862.52</v>
      </c>
      <c r="O244" s="98">
        <v>10660.800000000001</v>
      </c>
      <c r="P244" s="98">
        <v>10831</v>
      </c>
      <c r="Q244" s="243">
        <v>131076.77000000002</v>
      </c>
      <c r="R244" s="670"/>
      <c r="S244" s="82"/>
      <c r="T244" s="82"/>
      <c r="U244" s="82"/>
      <c r="V244" s="217"/>
      <c r="W244" s="217"/>
      <c r="X244" s="217"/>
      <c r="Y244" s="217"/>
      <c r="Z244" s="217"/>
      <c r="AA244" s="231"/>
      <c r="AB244" s="88"/>
    </row>
    <row r="245" spans="1:51" ht="20.100000000000001" customHeight="1">
      <c r="B245" s="1272" t="s">
        <v>3</v>
      </c>
      <c r="C245" s="1273"/>
      <c r="D245" s="1274"/>
      <c r="E245" s="301">
        <v>40662.1</v>
      </c>
      <c r="F245" s="301">
        <v>36707.51</v>
      </c>
      <c r="G245" s="301">
        <v>40480.240000000005</v>
      </c>
      <c r="H245" s="301">
        <v>38795.020000000004</v>
      </c>
      <c r="I245" s="301">
        <v>40887.800000000003</v>
      </c>
      <c r="J245" s="301">
        <v>39225.490000000005</v>
      </c>
      <c r="K245" s="301">
        <v>39692.050000000003</v>
      </c>
      <c r="L245" s="301">
        <v>39949.94</v>
      </c>
      <c r="M245" s="301">
        <v>38934</v>
      </c>
      <c r="N245" s="301">
        <v>39663.14</v>
      </c>
      <c r="O245" s="301">
        <v>38755.800000000003</v>
      </c>
      <c r="P245" s="301">
        <v>39597</v>
      </c>
      <c r="Q245" s="301">
        <v>473350.09</v>
      </c>
      <c r="R245" s="670"/>
      <c r="S245" s="82"/>
      <c r="T245" s="82"/>
      <c r="U245" s="82"/>
      <c r="V245" s="217"/>
      <c r="W245" s="217"/>
      <c r="X245" s="217"/>
      <c r="Y245" s="217"/>
      <c r="Z245" s="217"/>
      <c r="AA245" s="231"/>
      <c r="AB245" s="88"/>
    </row>
    <row r="246" spans="1:51" ht="20.100000000000001" customHeight="1">
      <c r="B246" s="1267" t="s">
        <v>248</v>
      </c>
      <c r="C246" s="1268"/>
      <c r="D246" s="1269"/>
      <c r="E246" s="93">
        <v>1311.6806451612904</v>
      </c>
      <c r="F246" s="93">
        <v>1310.9825000000001</v>
      </c>
      <c r="G246" s="93">
        <v>1305.8141935483873</v>
      </c>
      <c r="H246" s="93">
        <v>1293.1673333333335</v>
      </c>
      <c r="I246" s="93">
        <v>1318.9612903225807</v>
      </c>
      <c r="J246" s="93">
        <v>1307.5163333333335</v>
      </c>
      <c r="K246" s="93">
        <v>1280.3887096774195</v>
      </c>
      <c r="L246" s="93">
        <v>1288.7077419354839</v>
      </c>
      <c r="M246" s="93">
        <v>1297.8</v>
      </c>
      <c r="N246" s="93">
        <v>1279.4561290322581</v>
      </c>
      <c r="O246" s="93">
        <v>1291.8600000000001</v>
      </c>
      <c r="P246" s="93">
        <v>1277.3225806451612</v>
      </c>
      <c r="Q246" s="93">
        <v>1296.8495616438356</v>
      </c>
      <c r="R246" s="670"/>
      <c r="S246" s="82"/>
      <c r="T246" s="82"/>
      <c r="U246" s="82"/>
      <c r="V246" s="217"/>
      <c r="W246" s="217"/>
      <c r="X246" s="217"/>
      <c r="Y246" s="217"/>
      <c r="Z246" s="217"/>
      <c r="AA246" s="231"/>
      <c r="AB246" s="88"/>
    </row>
    <row r="247" spans="1:51" ht="20.100000000000001" customHeight="1">
      <c r="B247" s="651" t="s">
        <v>832</v>
      </c>
      <c r="C247" s="651"/>
      <c r="D247" s="651"/>
      <c r="E247" s="653"/>
      <c r="F247" s="653"/>
      <c r="G247" s="653"/>
      <c r="H247" s="653"/>
      <c r="I247" s="653"/>
      <c r="J247" s="653"/>
      <c r="K247" s="653"/>
      <c r="L247" s="653"/>
      <c r="M247" s="653"/>
      <c r="N247" s="653"/>
      <c r="O247" s="653"/>
      <c r="P247" s="653"/>
      <c r="Q247" s="653"/>
      <c r="R247" s="670"/>
      <c r="S247" s="82"/>
      <c r="T247" s="82"/>
      <c r="U247" s="82"/>
      <c r="V247" s="217"/>
      <c r="W247" s="217"/>
      <c r="X247" s="217"/>
      <c r="Y247" s="217"/>
      <c r="Z247" s="217"/>
      <c r="AA247" s="231"/>
      <c r="AB247" s="88"/>
    </row>
    <row r="248" spans="1:51" ht="20.100000000000001" customHeight="1">
      <c r="B248" s="9" t="s">
        <v>227</v>
      </c>
      <c r="C248" s="9"/>
      <c r="D248" s="56"/>
      <c r="E248" s="63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670"/>
      <c r="S248" s="82"/>
      <c r="T248" s="82"/>
      <c r="U248" s="82"/>
      <c r="V248" s="217"/>
      <c r="W248" s="217"/>
      <c r="X248" s="217"/>
      <c r="Y248" s="217"/>
      <c r="Z248" s="217"/>
      <c r="AA248" s="231"/>
      <c r="AB248" s="88"/>
    </row>
    <row r="249" spans="1:51" ht="20.100000000000001" customHeight="1">
      <c r="B249" s="664" t="s">
        <v>527</v>
      </c>
      <c r="C249" s="76"/>
      <c r="D249" s="56"/>
      <c r="E249" s="1049"/>
      <c r="F249" s="1049"/>
      <c r="G249" s="1049"/>
      <c r="H249" s="1049"/>
      <c r="I249" s="1049"/>
      <c r="J249" s="1049"/>
      <c r="K249" s="1049"/>
      <c r="L249" s="1049"/>
      <c r="M249" s="1049"/>
      <c r="N249" s="1049"/>
      <c r="O249" s="1049"/>
      <c r="P249" s="1049"/>
      <c r="Q249" s="1046"/>
      <c r="R249" s="670"/>
      <c r="S249" s="82"/>
      <c r="T249" s="82"/>
      <c r="U249" s="82"/>
      <c r="V249" s="217"/>
      <c r="W249" s="217"/>
      <c r="X249" s="217"/>
      <c r="Y249" s="217"/>
      <c r="Z249" s="217"/>
      <c r="AA249" s="231"/>
      <c r="AB249" s="88"/>
    </row>
    <row r="250" spans="1:51" ht="20.100000000000001" customHeight="1">
      <c r="B250" s="78"/>
      <c r="C250" s="78"/>
      <c r="D250" s="56"/>
      <c r="E250" s="1049"/>
      <c r="F250" s="1049"/>
      <c r="G250" s="1049"/>
      <c r="H250" s="1049"/>
      <c r="I250" s="1049"/>
      <c r="J250" s="1049"/>
      <c r="K250" s="1049"/>
      <c r="L250" s="1049"/>
      <c r="M250" s="1049"/>
      <c r="N250" s="1049"/>
      <c r="O250" s="1049"/>
      <c r="P250" s="1039"/>
      <c r="Q250" s="1038"/>
      <c r="R250" s="670"/>
      <c r="S250" s="82"/>
      <c r="T250" s="82"/>
      <c r="U250" s="82"/>
      <c r="V250" s="217"/>
      <c r="W250" s="217"/>
      <c r="X250" s="217"/>
      <c r="Y250" s="217"/>
      <c r="Z250" s="217"/>
      <c r="AA250" s="231"/>
      <c r="AB250" s="88"/>
    </row>
    <row r="251" spans="1:51" ht="10.5" customHeight="1">
      <c r="B251" s="56"/>
      <c r="C251" s="56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883"/>
      <c r="S251" s="162"/>
      <c r="T251" s="162"/>
      <c r="U251" s="162"/>
      <c r="V251" s="218"/>
      <c r="W251" s="218"/>
      <c r="X251" s="218"/>
      <c r="Y251" s="218"/>
      <c r="Z251" s="218"/>
      <c r="AA251" s="88"/>
      <c r="AB251" s="88"/>
    </row>
    <row r="252" spans="1:51" ht="10.5" customHeight="1">
      <c r="B252" s="56"/>
      <c r="C252" s="56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883"/>
      <c r="S252" s="162"/>
      <c r="T252" s="162"/>
      <c r="U252" s="162"/>
      <c r="V252" s="218"/>
      <c r="W252" s="218"/>
      <c r="X252" s="218"/>
      <c r="Y252" s="218"/>
      <c r="Z252" s="218"/>
      <c r="AA252" s="88"/>
      <c r="AB252" s="88"/>
    </row>
    <row r="253" spans="1:51" ht="22.5" customHeight="1">
      <c r="B253" s="1290" t="s">
        <v>259</v>
      </c>
      <c r="C253" s="1290"/>
      <c r="D253" s="1290"/>
      <c r="E253" s="1290"/>
      <c r="F253" s="1290"/>
      <c r="G253" s="1290"/>
      <c r="H253" s="1290"/>
      <c r="I253" s="1290"/>
      <c r="J253" s="1290"/>
      <c r="K253" s="1290"/>
      <c r="L253" s="1290"/>
      <c r="M253" s="1290"/>
      <c r="N253" s="1290"/>
      <c r="O253" s="1290"/>
      <c r="P253" s="1290"/>
      <c r="Q253" s="63"/>
      <c r="R253" s="883"/>
      <c r="S253" s="162"/>
      <c r="T253" s="162"/>
      <c r="U253" s="162"/>
      <c r="V253" s="218"/>
      <c r="W253" s="218"/>
      <c r="X253" s="218"/>
      <c r="Y253" s="218"/>
      <c r="Z253" s="218"/>
      <c r="AA253" s="88"/>
      <c r="AB253" s="88"/>
    </row>
    <row r="254" spans="1:51" ht="20.100000000000001" customHeight="1">
      <c r="B254" s="1252" t="s">
        <v>529</v>
      </c>
      <c r="C254" s="1252"/>
      <c r="D254" s="1252"/>
      <c r="E254" s="1252"/>
      <c r="F254" s="1252"/>
      <c r="G254" s="1252"/>
      <c r="H254" s="1252"/>
      <c r="I254" s="1252"/>
      <c r="J254" s="1252"/>
      <c r="K254" s="1252"/>
      <c r="L254" s="1252"/>
      <c r="M254" s="1252"/>
      <c r="N254" s="1252"/>
      <c r="O254" s="1252"/>
      <c r="P254" s="1252"/>
      <c r="Q254" s="278"/>
      <c r="R254" s="883"/>
      <c r="S254" s="162"/>
      <c r="T254" s="162"/>
      <c r="U254" s="162"/>
      <c r="V254" s="218"/>
      <c r="W254" s="218"/>
      <c r="X254" s="218"/>
      <c r="Y254" s="218"/>
      <c r="Z254" s="218"/>
      <c r="AA254" s="232"/>
      <c r="AB254" s="88"/>
    </row>
    <row r="255" spans="1:51" ht="20.100000000000001" customHeight="1">
      <c r="B255" s="1261" t="s">
        <v>25</v>
      </c>
      <c r="C255" s="1261"/>
      <c r="D255" s="1261"/>
      <c r="E255" s="1261"/>
      <c r="F255" s="1261"/>
      <c r="G255" s="1261"/>
      <c r="H255" s="1261"/>
      <c r="I255" s="1261"/>
      <c r="J255" s="1261"/>
      <c r="K255" s="1261"/>
      <c r="L255" s="1261"/>
      <c r="M255" s="1261"/>
      <c r="N255" s="1261"/>
      <c r="O255" s="1261"/>
      <c r="P255" s="1261"/>
      <c r="Q255" s="255"/>
      <c r="R255" s="278"/>
      <c r="S255" s="82"/>
      <c r="T255" s="82"/>
      <c r="U255" s="82"/>
      <c r="V255" s="82"/>
      <c r="W255" s="82"/>
      <c r="X255" s="82"/>
      <c r="Y255" s="82"/>
      <c r="Z255" s="82"/>
      <c r="AA255" s="84"/>
    </row>
    <row r="256" spans="1:51" s="220" customFormat="1" ht="33" customHeight="1">
      <c r="A256" s="84"/>
      <c r="B256" s="1286" t="s">
        <v>132</v>
      </c>
      <c r="C256" s="1287"/>
      <c r="D256" s="1090" t="s">
        <v>14</v>
      </c>
      <c r="E256" s="1090" t="s">
        <v>12</v>
      </c>
      <c r="F256" s="1090" t="s">
        <v>13</v>
      </c>
      <c r="G256" s="1090" t="s">
        <v>16</v>
      </c>
      <c r="H256" s="1090" t="s">
        <v>17</v>
      </c>
      <c r="I256" s="1090" t="s">
        <v>15</v>
      </c>
      <c r="J256" s="1090" t="s">
        <v>537</v>
      </c>
      <c r="K256" s="1090" t="s">
        <v>538</v>
      </c>
      <c r="L256" s="1090" t="s">
        <v>539</v>
      </c>
      <c r="M256" s="1090" t="s">
        <v>540</v>
      </c>
      <c r="N256" s="1090" t="s">
        <v>541</v>
      </c>
      <c r="O256" s="1090" t="s">
        <v>542</v>
      </c>
      <c r="P256" s="1090" t="s">
        <v>3</v>
      </c>
      <c r="Q256" s="231"/>
      <c r="R256" s="273"/>
      <c r="S256" s="162"/>
      <c r="T256" s="82"/>
      <c r="U256" s="82"/>
      <c r="V256" s="82"/>
      <c r="W256" s="82"/>
      <c r="X256" s="82"/>
      <c r="Y256" s="82"/>
      <c r="Z256" s="82"/>
      <c r="AA256" s="84"/>
      <c r="AB256" s="221"/>
      <c r="AC256" s="221"/>
      <c r="AD256" s="221"/>
      <c r="AE256" s="221"/>
      <c r="AF256" s="221"/>
      <c r="AG256" s="221"/>
      <c r="AH256" s="221"/>
      <c r="AI256" s="221"/>
      <c r="AJ256" s="221"/>
      <c r="AK256" s="221"/>
      <c r="AL256" s="221"/>
      <c r="AM256" s="221"/>
      <c r="AN256" s="221"/>
      <c r="AO256" s="221"/>
      <c r="AP256" s="221"/>
      <c r="AQ256" s="221"/>
      <c r="AR256" s="221"/>
      <c r="AS256" s="221"/>
      <c r="AT256" s="221"/>
      <c r="AU256" s="221"/>
      <c r="AV256" s="221"/>
      <c r="AW256" s="221"/>
      <c r="AX256" s="221"/>
      <c r="AY256" s="221"/>
    </row>
    <row r="257" spans="1:51" s="56" customFormat="1" ht="26.1" customHeight="1">
      <c r="B257" s="1259" t="s">
        <v>261</v>
      </c>
      <c r="C257" s="1260"/>
      <c r="D257" s="1091">
        <v>4617571.3099999996</v>
      </c>
      <c r="E257" s="1091">
        <v>4320305.4699999979</v>
      </c>
      <c r="F257" s="1091">
        <v>4677552.8</v>
      </c>
      <c r="G257" s="1091">
        <v>4523780.7400000021</v>
      </c>
      <c r="H257" s="1091">
        <v>4670455.2600000007</v>
      </c>
      <c r="I257" s="1091">
        <v>4471319.3400000008</v>
      </c>
      <c r="J257" s="1091">
        <v>4621776.3899999987</v>
      </c>
      <c r="K257" s="1091">
        <v>4702474.4300000006</v>
      </c>
      <c r="L257" s="1091">
        <v>4584128.4900000012</v>
      </c>
      <c r="M257" s="1091">
        <v>4698989.8099999987</v>
      </c>
      <c r="N257" s="1091">
        <v>4628432.2299999995</v>
      </c>
      <c r="O257" s="1091">
        <v>4785743.7299999995</v>
      </c>
      <c r="P257" s="1092">
        <v>55302530</v>
      </c>
      <c r="Q257" s="387"/>
      <c r="R257" s="274"/>
      <c r="S257" s="263"/>
      <c r="T257" s="264"/>
      <c r="U257" s="264"/>
      <c r="V257" s="264"/>
      <c r="W257" s="264"/>
      <c r="X257" s="82"/>
      <c r="Y257" s="82"/>
      <c r="Z257" s="82"/>
      <c r="AA257" s="227"/>
    </row>
    <row r="258" spans="1:51" s="56" customFormat="1" ht="26.1" customHeight="1">
      <c r="B258" s="1257" t="s">
        <v>828</v>
      </c>
      <c r="C258" s="1258"/>
      <c r="D258" s="1093">
        <v>4923863.7779999999</v>
      </c>
      <c r="E258" s="1093">
        <v>4537722.26</v>
      </c>
      <c r="F258" s="1093">
        <v>4914818.3499999996</v>
      </c>
      <c r="G258" s="1093">
        <v>4739707.4800000004</v>
      </c>
      <c r="H258" s="1093">
        <v>4895125.26</v>
      </c>
      <c r="I258" s="1093">
        <v>4748514.34</v>
      </c>
      <c r="J258" s="1093">
        <v>4808821.3100000005</v>
      </c>
      <c r="K258" s="1093">
        <v>4832217.46</v>
      </c>
      <c r="L258" s="1093">
        <v>4510194.1160000004</v>
      </c>
      <c r="M258" s="1093">
        <v>4848841.41</v>
      </c>
      <c r="N258" s="1093">
        <v>4662133.8600000003</v>
      </c>
      <c r="O258" s="1093">
        <v>4796743.5379999997</v>
      </c>
      <c r="P258" s="1094">
        <v>57218703.162</v>
      </c>
      <c r="Q258" s="387"/>
      <c r="R258" s="274"/>
      <c r="S258" s="263"/>
      <c r="T258" s="264"/>
      <c r="U258" s="264"/>
      <c r="V258" s="264"/>
      <c r="W258" s="264"/>
      <c r="X258" s="82"/>
      <c r="Y258" s="82"/>
      <c r="Z258" s="82"/>
    </row>
    <row r="259" spans="1:51" s="1045" customFormat="1" ht="26.1" customHeight="1">
      <c r="B259" s="1259" t="s">
        <v>205</v>
      </c>
      <c r="C259" s="1260"/>
      <c r="D259" s="1095">
        <v>1465766.62</v>
      </c>
      <c r="E259" s="1095">
        <v>1340046.04</v>
      </c>
      <c r="F259" s="1095">
        <v>1526791.97</v>
      </c>
      <c r="G259" s="1095">
        <v>1501454.95</v>
      </c>
      <c r="H259" s="1095">
        <v>1518481.17</v>
      </c>
      <c r="I259" s="1095">
        <v>1461864.6400000001</v>
      </c>
      <c r="J259" s="1095">
        <v>1516958.98</v>
      </c>
      <c r="K259" s="1095">
        <v>1550082.53</v>
      </c>
      <c r="L259" s="1095">
        <v>1488615.35</v>
      </c>
      <c r="M259" s="1095">
        <v>1550237.63</v>
      </c>
      <c r="N259" s="1095">
        <v>1526189.99</v>
      </c>
      <c r="O259" s="1095">
        <v>1628437</v>
      </c>
      <c r="P259" s="1092">
        <v>18074926.869999997</v>
      </c>
      <c r="Q259" s="1057"/>
      <c r="R259" s="1054"/>
      <c r="S259" s="1051"/>
      <c r="T259" s="1052"/>
      <c r="U259" s="1052"/>
      <c r="V259" s="1052"/>
      <c r="W259" s="1052"/>
      <c r="X259" s="1047"/>
      <c r="Y259" s="1047"/>
      <c r="Z259" s="1047"/>
    </row>
    <row r="260" spans="1:51" s="56" customFormat="1" ht="26.1" customHeight="1">
      <c r="B260" s="1257" t="s">
        <v>483</v>
      </c>
      <c r="C260" s="1258"/>
      <c r="D260" s="1093">
        <v>385050.14</v>
      </c>
      <c r="E260" s="1093">
        <v>359822.62</v>
      </c>
      <c r="F260" s="1093">
        <v>407625.17</v>
      </c>
      <c r="G260" s="1093">
        <v>376058.92000000004</v>
      </c>
      <c r="H260" s="1093">
        <v>401155.81</v>
      </c>
      <c r="I260" s="1093">
        <v>370719.13</v>
      </c>
      <c r="J260" s="1093">
        <v>358542.1</v>
      </c>
      <c r="K260" s="1093">
        <v>363916.51</v>
      </c>
      <c r="L260" s="1093">
        <v>349810.71</v>
      </c>
      <c r="M260" s="1093">
        <v>375315.51</v>
      </c>
      <c r="N260" s="1093">
        <v>395016.05</v>
      </c>
      <c r="O260" s="1093">
        <v>408420.82000000007</v>
      </c>
      <c r="P260" s="1094">
        <v>4551453.49</v>
      </c>
      <c r="Q260" s="387"/>
      <c r="R260" s="274"/>
      <c r="S260" s="82"/>
      <c r="T260" s="82"/>
      <c r="U260" s="82"/>
      <c r="V260" s="82"/>
      <c r="W260" s="82"/>
      <c r="X260" s="82"/>
      <c r="Y260" s="82"/>
      <c r="Z260" s="82"/>
    </row>
    <row r="261" spans="1:51" s="1045" customFormat="1" ht="26.1" customHeight="1">
      <c r="B261" s="1259" t="s">
        <v>545</v>
      </c>
      <c r="C261" s="1260"/>
      <c r="D261" s="1095">
        <v>52139.79</v>
      </c>
      <c r="E261" s="1095">
        <v>43184.15</v>
      </c>
      <c r="F261" s="1095">
        <v>62119.31</v>
      </c>
      <c r="G261" s="1095">
        <v>76245.62</v>
      </c>
      <c r="H261" s="1095">
        <v>65584.990000000005</v>
      </c>
      <c r="I261" s="1095">
        <v>65974.77</v>
      </c>
      <c r="J261" s="1095">
        <v>65287.87</v>
      </c>
      <c r="K261" s="1095">
        <v>58358.01</v>
      </c>
      <c r="L261" s="1095">
        <v>51582.020000000004</v>
      </c>
      <c r="M261" s="1095">
        <v>65552.260000000009</v>
      </c>
      <c r="N261" s="1095">
        <v>64155.14</v>
      </c>
      <c r="O261" s="1095">
        <v>62390</v>
      </c>
      <c r="P261" s="1092">
        <v>732573.93</v>
      </c>
      <c r="Q261" s="1057"/>
      <c r="R261" s="1054"/>
      <c r="S261" s="1047"/>
      <c r="T261" s="1047"/>
      <c r="U261" s="1047"/>
      <c r="V261" s="1047"/>
      <c r="W261" s="1047"/>
      <c r="X261" s="1047"/>
      <c r="Y261" s="1047"/>
      <c r="Z261" s="1047"/>
    </row>
    <row r="262" spans="1:51" s="56" customFormat="1" ht="26.1" customHeight="1">
      <c r="B262" s="1257" t="s">
        <v>268</v>
      </c>
      <c r="C262" s="1258"/>
      <c r="D262" s="1093">
        <v>170933.59</v>
      </c>
      <c r="E262" s="1093">
        <v>155993.29</v>
      </c>
      <c r="F262" s="1093">
        <v>170033.08000000002</v>
      </c>
      <c r="G262" s="1093">
        <v>160954.26999999999</v>
      </c>
      <c r="H262" s="1093">
        <v>157203.25</v>
      </c>
      <c r="I262" s="1093">
        <v>151104.48000000001</v>
      </c>
      <c r="J262" s="1093">
        <v>142398.87</v>
      </c>
      <c r="K262" s="1093">
        <v>137780.56</v>
      </c>
      <c r="L262" s="1093">
        <v>145845.29999999999</v>
      </c>
      <c r="M262" s="1093">
        <v>143549.82</v>
      </c>
      <c r="N262" s="1093">
        <v>151182.5</v>
      </c>
      <c r="O262" s="1093">
        <v>151094</v>
      </c>
      <c r="P262" s="1094">
        <v>1838073.0100000002</v>
      </c>
      <c r="Q262" s="387"/>
      <c r="R262" s="274"/>
      <c r="S262" s="671"/>
      <c r="T262" s="88"/>
      <c r="U262" s="88"/>
      <c r="V262" s="88"/>
      <c r="W262" s="88"/>
      <c r="X262" s="88"/>
      <c r="Y262" s="88"/>
      <c r="Z262" s="88"/>
    </row>
    <row r="263" spans="1:51" s="1045" customFormat="1" ht="26.1" customHeight="1">
      <c r="B263" s="1259" t="s">
        <v>172</v>
      </c>
      <c r="C263" s="1260"/>
      <c r="D263" s="1095">
        <v>46169</v>
      </c>
      <c r="E263" s="1095">
        <v>0</v>
      </c>
      <c r="F263" s="1095">
        <v>0</v>
      </c>
      <c r="G263" s="1095">
        <v>0</v>
      </c>
      <c r="H263" s="1095">
        <v>0</v>
      </c>
      <c r="I263" s="1095">
        <v>0</v>
      </c>
      <c r="J263" s="1095">
        <v>0</v>
      </c>
      <c r="K263" s="1095">
        <v>0</v>
      </c>
      <c r="L263" s="1095">
        <v>0</v>
      </c>
      <c r="M263" s="1095">
        <v>0</v>
      </c>
      <c r="N263" s="1095">
        <v>0</v>
      </c>
      <c r="O263" s="1095">
        <v>0</v>
      </c>
      <c r="P263" s="1092">
        <v>46169</v>
      </c>
      <c r="Q263" s="1057"/>
      <c r="R263" s="1054"/>
      <c r="S263" s="1048"/>
      <c r="T263" s="1048"/>
      <c r="U263" s="1048"/>
      <c r="V263" s="1048"/>
      <c r="W263" s="1048"/>
      <c r="X263" s="1048"/>
      <c r="Y263" s="1048"/>
      <c r="Z263" s="1048"/>
    </row>
    <row r="264" spans="1:51" s="56" customFormat="1" ht="26.1" customHeight="1">
      <c r="B264" s="1257" t="s">
        <v>19</v>
      </c>
      <c r="C264" s="1258"/>
      <c r="D264" s="1093">
        <v>136532.47</v>
      </c>
      <c r="E264" s="1093">
        <v>117091.97</v>
      </c>
      <c r="F264" s="1093">
        <v>101797.51000000001</v>
      </c>
      <c r="G264" s="1093">
        <v>124128.58</v>
      </c>
      <c r="H264" s="1093">
        <v>131263.79</v>
      </c>
      <c r="I264" s="1093">
        <v>127855.41</v>
      </c>
      <c r="J264" s="1093">
        <v>133275.64000000001</v>
      </c>
      <c r="K264" s="1093">
        <v>135156.29</v>
      </c>
      <c r="L264" s="1093">
        <v>132151.21</v>
      </c>
      <c r="M264" s="1093">
        <v>134704.43</v>
      </c>
      <c r="N264" s="1093">
        <v>130450.44</v>
      </c>
      <c r="O264" s="1093">
        <v>117584</v>
      </c>
      <c r="P264" s="1094">
        <v>1521991.74</v>
      </c>
      <c r="Q264" s="387"/>
      <c r="R264" s="274"/>
      <c r="S264" s="671"/>
      <c r="T264" s="88"/>
      <c r="U264" s="88"/>
      <c r="V264" s="88"/>
      <c r="W264" s="88"/>
      <c r="X264" s="88"/>
      <c r="Y264" s="88"/>
      <c r="Z264" s="88"/>
    </row>
    <row r="265" spans="1:51" s="1045" customFormat="1" ht="26.1" customHeight="1">
      <c r="B265" s="1259" t="s">
        <v>138</v>
      </c>
      <c r="C265" s="1260"/>
      <c r="D265" s="1095">
        <v>423419.51000000007</v>
      </c>
      <c r="E265" s="1095">
        <v>370381.92</v>
      </c>
      <c r="F265" s="1095">
        <v>395707.89</v>
      </c>
      <c r="G265" s="1095">
        <v>383413.95</v>
      </c>
      <c r="H265" s="1095">
        <v>367855.82000000007</v>
      </c>
      <c r="I265" s="1095">
        <v>369361.3</v>
      </c>
      <c r="J265" s="1095">
        <v>415584.91000000003</v>
      </c>
      <c r="K265" s="1095">
        <v>409738.92000000004</v>
      </c>
      <c r="L265" s="1095">
        <v>396826.19000000006</v>
      </c>
      <c r="M265" s="1095">
        <v>416212.20999999996</v>
      </c>
      <c r="N265" s="1095">
        <v>408648.71</v>
      </c>
      <c r="O265" s="1095">
        <v>420356</v>
      </c>
      <c r="P265" s="1092">
        <v>4777507.33</v>
      </c>
      <c r="Q265" s="1057"/>
      <c r="R265" s="1054"/>
      <c r="S265" s="1050"/>
      <c r="T265" s="1050"/>
      <c r="U265" s="1050"/>
      <c r="V265" s="1050"/>
      <c r="W265" s="1050"/>
      <c r="X265" s="1050"/>
      <c r="Y265" s="1050"/>
      <c r="Z265" s="1050"/>
    </row>
    <row r="266" spans="1:51" s="56" customFormat="1" ht="26.1" customHeight="1">
      <c r="B266" s="1257" t="s">
        <v>22</v>
      </c>
      <c r="C266" s="1258"/>
      <c r="D266" s="1093">
        <v>1407761.3739999998</v>
      </c>
      <c r="E266" s="1093">
        <v>1337930.45</v>
      </c>
      <c r="F266" s="1093">
        <v>1521018.4999999998</v>
      </c>
      <c r="G266" s="1093">
        <v>1473591.29</v>
      </c>
      <c r="H266" s="1093">
        <v>1483760.1099999999</v>
      </c>
      <c r="I266" s="1093">
        <v>1402894.7000000002</v>
      </c>
      <c r="J266" s="1093">
        <v>1400753.49</v>
      </c>
      <c r="K266" s="1093">
        <v>1410831.9</v>
      </c>
      <c r="L266" s="1093">
        <v>1357866.9200000002</v>
      </c>
      <c r="M266" s="1093">
        <v>1374792.25</v>
      </c>
      <c r="N266" s="1093">
        <v>1341112.74</v>
      </c>
      <c r="O266" s="1093">
        <v>1360036</v>
      </c>
      <c r="P266" s="1094">
        <v>16872349.723999999</v>
      </c>
      <c r="Q266" s="387"/>
      <c r="R266" s="274"/>
      <c r="S266" s="232"/>
      <c r="T266" s="232"/>
      <c r="U266" s="232"/>
      <c r="V266" s="232"/>
      <c r="W266" s="232"/>
      <c r="X266" s="232"/>
      <c r="Y266" s="232"/>
      <c r="Z266" s="232"/>
      <c r="AA266" s="268"/>
    </row>
    <row r="267" spans="1:51" s="1045" customFormat="1" ht="26.1" customHeight="1">
      <c r="B267" s="1259" t="s">
        <v>140</v>
      </c>
      <c r="C267" s="1260"/>
      <c r="D267" s="1095">
        <v>1164867.7</v>
      </c>
      <c r="E267" s="1095">
        <v>1017184.61</v>
      </c>
      <c r="F267" s="1095">
        <v>1120527.82</v>
      </c>
      <c r="G267" s="1095">
        <v>1072648.8999999999</v>
      </c>
      <c r="H267" s="1095">
        <v>1091307.04</v>
      </c>
      <c r="I267" s="1095">
        <v>1039561.1500000001</v>
      </c>
      <c r="J267" s="1095">
        <v>1062526.5900000001</v>
      </c>
      <c r="K267" s="1095">
        <v>1050862.05</v>
      </c>
      <c r="L267" s="1095">
        <v>1142569.2000000002</v>
      </c>
      <c r="M267" s="1095">
        <v>1211287.5299999998</v>
      </c>
      <c r="N267" s="1095">
        <v>1155235.8000000003</v>
      </c>
      <c r="O267" s="1095">
        <v>1148649.56</v>
      </c>
      <c r="P267" s="1092">
        <v>13277227.949999999</v>
      </c>
      <c r="Q267" s="1057"/>
      <c r="R267" s="1054"/>
      <c r="S267" s="1050"/>
      <c r="T267" s="1050"/>
      <c r="U267" s="1050"/>
      <c r="V267" s="1050"/>
      <c r="W267" s="1050"/>
      <c r="X267" s="1050"/>
      <c r="Y267" s="1050"/>
      <c r="Z267" s="1050"/>
      <c r="AA267" s="1053"/>
    </row>
    <row r="268" spans="1:51" s="56" customFormat="1" ht="26.1" customHeight="1">
      <c r="B268" s="1257" t="s">
        <v>21</v>
      </c>
      <c r="C268" s="1258"/>
      <c r="D268" s="1093">
        <v>515911.97000000003</v>
      </c>
      <c r="E268" s="1093">
        <v>466764.74</v>
      </c>
      <c r="F268" s="1093">
        <v>533412.57999999996</v>
      </c>
      <c r="G268" s="1093">
        <v>499437.91000000003</v>
      </c>
      <c r="H268" s="1093">
        <v>519963.61</v>
      </c>
      <c r="I268" s="1093">
        <v>459708.4</v>
      </c>
      <c r="J268" s="1093">
        <v>533649.42000000004</v>
      </c>
      <c r="K268" s="1093">
        <v>539642.16</v>
      </c>
      <c r="L268" s="1093">
        <v>519077.9</v>
      </c>
      <c r="M268" s="1093">
        <v>544787.89</v>
      </c>
      <c r="N268" s="1093">
        <v>483336.9</v>
      </c>
      <c r="O268" s="1093">
        <v>513994</v>
      </c>
      <c r="P268" s="1094">
        <v>6129687.4800000004</v>
      </c>
      <c r="Q268" s="387"/>
      <c r="R268" s="274"/>
      <c r="S268" s="232"/>
      <c r="T268" s="232"/>
      <c r="U268" s="232"/>
      <c r="V268" s="232"/>
      <c r="W268" s="232"/>
      <c r="X268" s="232"/>
      <c r="Y268" s="232"/>
      <c r="Z268" s="232"/>
      <c r="AA268" s="266"/>
    </row>
    <row r="269" spans="1:51" s="1045" customFormat="1" ht="26.1" customHeight="1">
      <c r="B269" s="1259" t="s">
        <v>257</v>
      </c>
      <c r="C269" s="1260"/>
      <c r="D269" s="1095">
        <v>40662.1</v>
      </c>
      <c r="E269" s="1095">
        <v>36707.51</v>
      </c>
      <c r="F269" s="1095">
        <v>40480.240000000005</v>
      </c>
      <c r="G269" s="1095">
        <v>38795.020000000004</v>
      </c>
      <c r="H269" s="1095">
        <v>40887.800000000003</v>
      </c>
      <c r="I269" s="1095">
        <v>39225.490000000005</v>
      </c>
      <c r="J269" s="1095">
        <v>39692.050000000003</v>
      </c>
      <c r="K269" s="1095">
        <v>39949.94</v>
      </c>
      <c r="L269" s="1095">
        <v>38934</v>
      </c>
      <c r="M269" s="1095">
        <v>39663.14</v>
      </c>
      <c r="N269" s="1095">
        <v>38755.800000000003</v>
      </c>
      <c r="O269" s="1095">
        <v>39597</v>
      </c>
      <c r="P269" s="1092">
        <v>473350.08999999997</v>
      </c>
      <c r="Q269" s="1057"/>
      <c r="R269" s="1054"/>
      <c r="S269" s="1048"/>
      <c r="T269" s="1048"/>
      <c r="U269" s="1048"/>
      <c r="V269" s="1048"/>
      <c r="W269" s="1048"/>
      <c r="X269" s="1048"/>
      <c r="Y269" s="1048"/>
      <c r="Z269" s="1048"/>
      <c r="AA269" s="1053"/>
    </row>
    <row r="270" spans="1:51" s="56" customFormat="1" ht="26.1" customHeight="1">
      <c r="B270" s="1257" t="s">
        <v>251</v>
      </c>
      <c r="C270" s="1258"/>
      <c r="D270" s="1093">
        <v>129654.96</v>
      </c>
      <c r="E270" s="1093">
        <v>116987.55</v>
      </c>
      <c r="F270" s="1093">
        <v>129080.08</v>
      </c>
      <c r="G270" s="1093">
        <v>123784.48999999999</v>
      </c>
      <c r="H270" s="1093">
        <v>123073.09</v>
      </c>
      <c r="I270" s="1093">
        <v>115383.16</v>
      </c>
      <c r="J270" s="1093">
        <v>117195.18999999999</v>
      </c>
      <c r="K270" s="1093">
        <v>119347.56999999999</v>
      </c>
      <c r="L270" s="1093">
        <v>117002.81</v>
      </c>
      <c r="M270" s="1093">
        <v>116250.90000000001</v>
      </c>
      <c r="N270" s="1093">
        <v>111428.17</v>
      </c>
      <c r="O270" s="1093">
        <v>116603</v>
      </c>
      <c r="P270" s="1094">
        <v>1435790.9699999997</v>
      </c>
      <c r="Q270" s="387"/>
      <c r="R270" s="274"/>
      <c r="S270" s="82"/>
      <c r="T270" s="82"/>
      <c r="U270" s="82"/>
      <c r="V270" s="82"/>
      <c r="W270" s="82"/>
      <c r="X270" s="82"/>
      <c r="Y270" s="82"/>
      <c r="Z270" s="82"/>
      <c r="AA270" s="266"/>
    </row>
    <row r="271" spans="1:51" s="1045" customFormat="1" ht="26.1" customHeight="1">
      <c r="B271" s="1259" t="s">
        <v>260</v>
      </c>
      <c r="C271" s="1260"/>
      <c r="D271" s="1095">
        <v>49506.29</v>
      </c>
      <c r="E271" s="1095">
        <v>36806.129999999997</v>
      </c>
      <c r="F271" s="1095">
        <v>39054.69</v>
      </c>
      <c r="G271" s="1095">
        <v>33331.26</v>
      </c>
      <c r="H271" s="1095">
        <v>30514.240000000002</v>
      </c>
      <c r="I271" s="1095">
        <v>26533.760000000002</v>
      </c>
      <c r="J271" s="1095">
        <v>24397.100000000002</v>
      </c>
      <c r="K271" s="1095">
        <v>21031.08</v>
      </c>
      <c r="L271" s="1095">
        <v>14212.03</v>
      </c>
      <c r="M271" s="1095">
        <v>31756.940000000002</v>
      </c>
      <c r="N271" s="1095">
        <v>30694.75</v>
      </c>
      <c r="O271" s="1095">
        <v>30773</v>
      </c>
      <c r="P271" s="1092">
        <v>368611.27</v>
      </c>
      <c r="Q271" s="1057"/>
      <c r="R271" s="1054"/>
      <c r="S271" s="1047"/>
      <c r="T271" s="1047"/>
      <c r="U271" s="1047"/>
      <c r="V271" s="1047"/>
      <c r="W271" s="1047"/>
      <c r="X271" s="1047"/>
      <c r="Y271" s="1047"/>
      <c r="Z271" s="1047"/>
      <c r="AA271" s="1053"/>
    </row>
    <row r="272" spans="1:51" s="223" customFormat="1" ht="26.1" customHeight="1">
      <c r="A272" s="84"/>
      <c r="B272" s="1264">
        <v>2011</v>
      </c>
      <c r="C272" s="1265"/>
      <c r="D272" s="1096">
        <v>15529810.602</v>
      </c>
      <c r="E272" s="1096">
        <v>14256928.709999995</v>
      </c>
      <c r="F272" s="1096">
        <v>15640019.99</v>
      </c>
      <c r="G272" s="1096">
        <v>15127333.380000001</v>
      </c>
      <c r="H272" s="1096">
        <v>15496631.24</v>
      </c>
      <c r="I272" s="1096">
        <v>14850020.070000004</v>
      </c>
      <c r="J272" s="1096">
        <v>15240859.909999998</v>
      </c>
      <c r="K272" s="1096">
        <v>15371389.41</v>
      </c>
      <c r="L272" s="1096">
        <v>14848816.246000005</v>
      </c>
      <c r="M272" s="1096">
        <v>15551941.729999999</v>
      </c>
      <c r="N272" s="1096">
        <v>15126773.080000004</v>
      </c>
      <c r="O272" s="1096">
        <v>15580421.648</v>
      </c>
      <c r="P272" s="1096">
        <v>182620946.01600003</v>
      </c>
      <c r="Q272" s="387"/>
      <c r="R272" s="112"/>
      <c r="S272" s="266"/>
      <c r="T272" s="266"/>
      <c r="U272" s="266"/>
      <c r="V272" s="266"/>
      <c r="W272" s="266"/>
      <c r="X272" s="266"/>
      <c r="Y272" s="266"/>
      <c r="Z272" s="229"/>
      <c r="AA272" s="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</row>
    <row r="273" spans="1:51" s="223" customFormat="1" ht="26.1" customHeight="1">
      <c r="A273" s="84"/>
      <c r="B273" s="1262">
        <v>2010</v>
      </c>
      <c r="C273" s="1263"/>
      <c r="D273" s="1097">
        <v>14481892.310000001</v>
      </c>
      <c r="E273" s="1097">
        <v>13126230.720000001</v>
      </c>
      <c r="F273" s="1097">
        <v>14847406.66</v>
      </c>
      <c r="G273" s="1097">
        <v>14464297.41</v>
      </c>
      <c r="H273" s="1097">
        <v>14859472.67</v>
      </c>
      <c r="I273" s="1097">
        <v>14744656.310000001</v>
      </c>
      <c r="J273" s="1098">
        <v>15236470.453000002</v>
      </c>
      <c r="K273" s="1099">
        <v>15114160.999999998</v>
      </c>
      <c r="L273" s="1099">
        <v>14743942.789999999</v>
      </c>
      <c r="M273" s="1099">
        <v>15498860.269999996</v>
      </c>
      <c r="N273" s="1099">
        <v>15024943.27</v>
      </c>
      <c r="O273" s="1099">
        <v>15304174.593</v>
      </c>
      <c r="P273" s="1098">
        <v>177446508.456</v>
      </c>
      <c r="Q273" s="227"/>
      <c r="R273" s="256"/>
      <c r="S273" s="270"/>
      <c r="T273" s="270"/>
      <c r="U273" s="270"/>
      <c r="V273" s="270"/>
      <c r="W273" s="271"/>
      <c r="X273" s="272"/>
      <c r="Y273" s="266"/>
      <c r="Z273" s="228"/>
      <c r="AA273" s="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</row>
    <row r="274" spans="1:51" s="223" customFormat="1" ht="26.1" customHeight="1">
      <c r="A274" s="84"/>
      <c r="B274" s="1264" t="s">
        <v>0</v>
      </c>
      <c r="C274" s="1266"/>
      <c r="D274" s="1100">
        <v>7.2360591390145501</v>
      </c>
      <c r="E274" s="1100">
        <v>8.6140340979774734</v>
      </c>
      <c r="F274" s="1100">
        <v>5.3383957761146128</v>
      </c>
      <c r="G274" s="1100">
        <v>4.58394867863825</v>
      </c>
      <c r="H274" s="1100">
        <v>4.2878948947250972</v>
      </c>
      <c r="I274" s="1100">
        <v>0.7145894606478187</v>
      </c>
      <c r="J274" s="1100">
        <v>2.8808883353503845E-2</v>
      </c>
      <c r="K274" s="1100">
        <v>1.7019033342307477</v>
      </c>
      <c r="L274" s="1100">
        <v>0.71129858202607643</v>
      </c>
      <c r="M274" s="1100">
        <v>0.34248621560095671</v>
      </c>
      <c r="N274" s="1100">
        <v>0.67773839920797219</v>
      </c>
      <c r="O274" s="1100">
        <v>1.8050438024037829</v>
      </c>
      <c r="P274" s="1100">
        <v>2.9160548748036419</v>
      </c>
      <c r="Q274" s="227"/>
      <c r="R274" s="256"/>
      <c r="S274" s="270"/>
      <c r="T274" s="222"/>
      <c r="U274" s="222"/>
      <c r="V274" s="270"/>
      <c r="W274" s="271"/>
      <c r="X274" s="272"/>
      <c r="Y274" s="266"/>
      <c r="Z274" s="228"/>
      <c r="AA274" s="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</row>
    <row r="275" spans="1:51" ht="20.100000000000001" customHeight="1">
      <c r="B275" s="9" t="s">
        <v>227</v>
      </c>
      <c r="C275" s="9"/>
      <c r="D275" s="218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56"/>
      <c r="R275" s="386"/>
      <c r="S275" s="270"/>
      <c r="T275" s="222"/>
      <c r="U275" s="222"/>
      <c r="V275" s="270"/>
      <c r="W275" s="271"/>
      <c r="X275" s="272"/>
      <c r="Y275" s="266"/>
      <c r="Z275" s="228"/>
      <c r="AA275" s="221"/>
    </row>
    <row r="276" spans="1:51" ht="20.100000000000001" customHeight="1">
      <c r="B276" s="664" t="s">
        <v>527</v>
      </c>
      <c r="C276" s="76"/>
      <c r="D276" s="528"/>
      <c r="E276" s="1058"/>
      <c r="F276" s="1058"/>
      <c r="G276" s="1058"/>
      <c r="H276" s="1058"/>
      <c r="I276" s="1058"/>
      <c r="J276" s="1058"/>
      <c r="K276" s="1058"/>
      <c r="L276" s="1058"/>
      <c r="M276" s="1058"/>
      <c r="N276" s="1058"/>
      <c r="O276" s="1058"/>
      <c r="P276" s="1058"/>
      <c r="Q276" s="56"/>
      <c r="R276" s="386"/>
      <c r="S276" s="270"/>
      <c r="T276" s="222"/>
      <c r="U276" s="222"/>
      <c r="V276" s="270"/>
      <c r="W276" s="271"/>
      <c r="X276" s="272"/>
      <c r="Y276" s="266"/>
      <c r="Z276" s="228"/>
    </row>
    <row r="277" spans="1:51" ht="20.100000000000001" customHeight="1">
      <c r="B277" s="76"/>
      <c r="C277" s="76"/>
      <c r="D277" s="76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6"/>
      <c r="R277" s="386"/>
      <c r="S277" s="270"/>
      <c r="T277" s="222"/>
      <c r="U277" s="222"/>
      <c r="V277" s="270"/>
      <c r="W277" s="271"/>
      <c r="X277" s="272"/>
      <c r="Y277" s="266"/>
      <c r="Z277" s="228"/>
    </row>
    <row r="278" spans="1:51" ht="20.100000000000001" customHeight="1">
      <c r="D278" s="76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6"/>
      <c r="R278" s="386"/>
      <c r="S278" s="270"/>
      <c r="T278" s="222"/>
      <c r="U278" s="222"/>
      <c r="V278" s="270"/>
      <c r="W278" s="271"/>
      <c r="X278" s="272"/>
      <c r="Y278" s="266"/>
      <c r="Z278" s="228"/>
    </row>
    <row r="279" spans="1:51" ht="20.100000000000001" customHeight="1">
      <c r="D279" s="7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386"/>
      <c r="S279" s="275"/>
      <c r="T279" s="275"/>
      <c r="U279" s="275"/>
      <c r="V279" s="275"/>
      <c r="W279" s="275"/>
      <c r="X279" s="276"/>
      <c r="Y279" s="267"/>
      <c r="Z279" s="267"/>
      <c r="AA279" s="227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</row>
    <row r="280" spans="1:51" ht="20.100000000000001" customHeight="1">
      <c r="D280" s="76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12"/>
      <c r="S280" s="218"/>
      <c r="T280" s="218"/>
      <c r="U280" s="218"/>
      <c r="V280" s="218"/>
      <c r="W280" s="206"/>
      <c r="X280" s="20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</row>
    <row r="281" spans="1:51" ht="20.100000000000001" customHeight="1">
      <c r="D281" s="76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12"/>
      <c r="T281" s="56"/>
      <c r="U281" s="56"/>
      <c r="Z281" s="56"/>
      <c r="AA281" s="227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</row>
    <row r="282" spans="1:51" ht="20.100000000000001" customHeight="1">
      <c r="D282" s="9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138"/>
      <c r="T282" s="56"/>
      <c r="U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</row>
    <row r="283" spans="1:51" ht="20.100000000000001" customHeight="1">
      <c r="D283" s="9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138"/>
      <c r="T283" s="56"/>
      <c r="U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</row>
    <row r="284" spans="1:51" ht="20.100000000000001" customHeight="1">
      <c r="D284" s="9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4"/>
      <c r="T284" s="56"/>
      <c r="U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</row>
    <row r="285" spans="1:51" ht="20.100000000000001" customHeight="1">
      <c r="D285" s="9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4"/>
      <c r="T285" s="56"/>
      <c r="U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</row>
    <row r="286" spans="1:51" ht="20.100000000000001" customHeight="1">
      <c r="D286" s="9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4"/>
      <c r="T286" s="56"/>
      <c r="U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</row>
    <row r="287" spans="1:51" ht="102.75" customHeight="1">
      <c r="D287" s="9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4"/>
      <c r="T287" s="56"/>
      <c r="U287" s="56"/>
      <c r="Z287" s="56"/>
      <c r="AA287" s="268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</row>
    <row r="288" spans="1:51" ht="20.100000000000001" customHeight="1">
      <c r="D288" s="31"/>
      <c r="E288" s="9"/>
      <c r="F288" s="9"/>
      <c r="G288" s="9"/>
      <c r="H288" s="9"/>
      <c r="I288" s="9"/>
      <c r="J288" s="106"/>
      <c r="K288" s="106"/>
      <c r="L288" s="106"/>
      <c r="M288" s="106"/>
      <c r="N288" s="106"/>
      <c r="O288" s="106"/>
      <c r="P288" s="106"/>
      <c r="Q288" s="9"/>
      <c r="R288" s="63"/>
      <c r="T288" s="56"/>
      <c r="U288" s="56"/>
      <c r="Z288" s="56"/>
      <c r="AA288" s="26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</row>
    <row r="289" spans="1:51" ht="20.100000000000001" customHeight="1">
      <c r="D289" s="9"/>
      <c r="E289" s="9"/>
      <c r="F289" s="9"/>
      <c r="G289" s="9"/>
      <c r="H289" s="9"/>
      <c r="I289" s="9"/>
      <c r="J289" s="106"/>
      <c r="K289" s="106"/>
      <c r="L289" s="106"/>
      <c r="M289" s="106"/>
      <c r="N289" s="106"/>
      <c r="O289" s="106"/>
      <c r="P289" s="106"/>
      <c r="Q289" s="9"/>
      <c r="R289" s="63"/>
      <c r="T289" s="56"/>
      <c r="U289" s="56"/>
      <c r="Z289" s="56"/>
      <c r="AA289" s="227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</row>
    <row r="290" spans="1:51" ht="20.100000000000001" customHeight="1">
      <c r="D290" s="9"/>
      <c r="E290" s="9"/>
      <c r="F290" s="9"/>
      <c r="G290" s="9"/>
      <c r="H290" s="9"/>
      <c r="I290" s="9"/>
      <c r="J290" s="106"/>
      <c r="K290" s="106"/>
      <c r="L290" s="106"/>
      <c r="M290" s="106"/>
      <c r="N290" s="106"/>
      <c r="O290" s="106"/>
      <c r="P290" s="106"/>
      <c r="Q290" s="9"/>
      <c r="R290" s="63"/>
      <c r="T290" s="56"/>
      <c r="U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</row>
    <row r="291" spans="1:51" ht="20.100000000000001" customHeight="1">
      <c r="D291" s="9"/>
      <c r="E291" s="9"/>
      <c r="F291" s="9"/>
      <c r="G291" s="9"/>
      <c r="H291" s="9"/>
      <c r="I291" s="9"/>
      <c r="J291" s="106"/>
      <c r="K291" s="106"/>
      <c r="L291" s="106"/>
      <c r="M291" s="106"/>
      <c r="N291" s="106"/>
      <c r="O291" s="106"/>
      <c r="P291" s="106"/>
      <c r="Q291" s="9"/>
      <c r="R291" s="63"/>
      <c r="T291" s="56"/>
      <c r="U291" s="56"/>
      <c r="Z291" s="56"/>
      <c r="AA291" s="227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</row>
    <row r="292" spans="1:51" ht="20.100000000000001" customHeight="1">
      <c r="D292" s="9"/>
      <c r="E292" s="9"/>
      <c r="F292" s="9"/>
      <c r="G292" s="9"/>
      <c r="H292" s="9"/>
      <c r="I292" s="9"/>
      <c r="J292" s="106"/>
      <c r="K292" s="106"/>
      <c r="L292" s="106"/>
      <c r="M292" s="106"/>
      <c r="N292" s="106"/>
      <c r="O292" s="106"/>
      <c r="P292" s="106"/>
      <c r="Q292" s="9"/>
      <c r="R292" s="63"/>
      <c r="S292" s="277"/>
      <c r="T292" s="277"/>
      <c r="U292" s="277"/>
      <c r="V292" s="277"/>
      <c r="W292" s="277"/>
      <c r="X292" s="227"/>
      <c r="Y292" s="227"/>
      <c r="Z292" s="227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</row>
    <row r="293" spans="1:51" ht="20.100000000000001" customHeight="1">
      <c r="D293" s="9"/>
      <c r="E293" s="9"/>
      <c r="F293" s="9"/>
      <c r="G293" s="9"/>
      <c r="H293" s="9"/>
      <c r="I293" s="9"/>
      <c r="J293" s="106"/>
      <c r="K293" s="106"/>
      <c r="L293" s="106"/>
      <c r="M293" s="106"/>
      <c r="N293" s="106"/>
      <c r="O293" s="106"/>
      <c r="P293" s="106"/>
      <c r="Q293" s="9"/>
      <c r="R293" s="63"/>
      <c r="T293" s="56"/>
      <c r="U293" s="63"/>
      <c r="W293" s="88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</row>
    <row r="294" spans="1:51" ht="20.100000000000001" customHeight="1">
      <c r="D294" s="9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513"/>
      <c r="T294" s="56"/>
      <c r="U294" s="63"/>
      <c r="W294" s="88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</row>
    <row r="295" spans="1:51" ht="20.100000000000001" customHeight="1"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513"/>
      <c r="S295" s="882"/>
      <c r="T295" s="384"/>
      <c r="U295" s="384"/>
      <c r="V295" s="384"/>
      <c r="W295" s="384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</row>
    <row r="296" spans="1:51" ht="20.100000000000001" customHeight="1"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513"/>
      <c r="S296" s="882"/>
      <c r="T296" s="384"/>
      <c r="U296" s="384"/>
      <c r="V296" s="384"/>
      <c r="W296" s="384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</row>
    <row r="297" spans="1:51" ht="20.100000000000001" customHeight="1">
      <c r="B297" s="63" t="s">
        <v>227</v>
      </c>
      <c r="C297" s="63"/>
      <c r="D297" s="56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63"/>
      <c r="S297" s="278"/>
      <c r="T297" s="278"/>
      <c r="U297" s="278"/>
      <c r="V297" s="278"/>
      <c r="W297" s="278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</row>
    <row r="298" spans="1:51" ht="20.100000000000001" customHeight="1">
      <c r="B298" s="664" t="s">
        <v>527</v>
      </c>
      <c r="C298" s="78"/>
      <c r="D298" s="56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63"/>
      <c r="S298" s="273"/>
      <c r="T298" s="273"/>
      <c r="U298" s="273"/>
      <c r="V298" s="273"/>
      <c r="W298" s="273"/>
      <c r="X298" s="268"/>
      <c r="Y298" s="268"/>
      <c r="Z298" s="268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</row>
    <row r="299" spans="1:51" ht="20.100000000000001" customHeight="1">
      <c r="B299" s="76"/>
      <c r="C299" s="76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63"/>
      <c r="S299" s="270"/>
      <c r="T299" s="270"/>
      <c r="U299" s="270"/>
      <c r="V299" s="270"/>
      <c r="W299" s="271"/>
      <c r="X299" s="272"/>
      <c r="Y299" s="266"/>
      <c r="Z299" s="26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</row>
    <row r="300" spans="1:51" ht="57.75" customHeight="1">
      <c r="B300" s="1241" t="s">
        <v>153</v>
      </c>
      <c r="C300" s="1241"/>
      <c r="D300" s="1241"/>
      <c r="E300" s="1241"/>
      <c r="F300" s="1241"/>
      <c r="G300" s="1241"/>
      <c r="H300" s="1241"/>
      <c r="I300" s="1241"/>
      <c r="J300" s="1241"/>
      <c r="K300" s="1241"/>
      <c r="L300" s="1241"/>
      <c r="M300" s="1241"/>
      <c r="N300" s="1241"/>
      <c r="O300" s="1241"/>
      <c r="P300" s="1241"/>
      <c r="Q300" s="31"/>
      <c r="R300" s="883"/>
      <c r="S300" s="270"/>
      <c r="T300" s="270"/>
      <c r="U300" s="270"/>
      <c r="V300" s="270"/>
      <c r="W300" s="271"/>
      <c r="X300" s="272"/>
      <c r="Y300" s="266"/>
      <c r="Z300" s="266"/>
      <c r="AA300" s="26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</row>
    <row r="301" spans="1:51" ht="20.100000000000001" customHeight="1">
      <c r="B301" s="1250" t="s">
        <v>543</v>
      </c>
      <c r="C301" s="1250"/>
      <c r="D301" s="1250"/>
      <c r="E301" s="1250"/>
      <c r="F301" s="1250"/>
      <c r="G301" s="1250"/>
      <c r="H301" s="1250"/>
      <c r="I301" s="1250"/>
      <c r="J301" s="1250"/>
      <c r="K301" s="1250"/>
      <c r="L301" s="1250"/>
      <c r="M301" s="1250"/>
      <c r="N301" s="1250"/>
      <c r="O301" s="1250"/>
      <c r="P301" s="1250"/>
      <c r="Q301" s="56"/>
      <c r="R301" s="882"/>
      <c r="S301" s="270"/>
      <c r="T301" s="270"/>
      <c r="U301" s="270"/>
      <c r="V301" s="270"/>
      <c r="W301" s="271"/>
      <c r="X301" s="272"/>
      <c r="Y301" s="266"/>
      <c r="Z301" s="266"/>
      <c r="AA301" s="26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</row>
    <row r="302" spans="1:51" ht="20.100000000000001" customHeight="1">
      <c r="B302" s="1261" t="s">
        <v>25</v>
      </c>
      <c r="C302" s="1261"/>
      <c r="D302" s="1261"/>
      <c r="E302" s="1261"/>
      <c r="F302" s="1261"/>
      <c r="G302" s="1261"/>
      <c r="H302" s="1261"/>
      <c r="I302" s="1261"/>
      <c r="J302" s="1261"/>
      <c r="K302" s="1261"/>
      <c r="L302" s="1261"/>
      <c r="M302" s="1261"/>
      <c r="N302" s="1261"/>
      <c r="O302" s="1261"/>
      <c r="P302" s="1261"/>
      <c r="Q302" s="56"/>
      <c r="R302" s="278"/>
      <c r="S302" s="270"/>
      <c r="T302" s="270"/>
      <c r="U302" s="270"/>
      <c r="V302" s="270"/>
      <c r="W302" s="271"/>
      <c r="X302" s="272"/>
      <c r="Y302" s="266"/>
      <c r="Z302" s="266"/>
      <c r="AA302" s="26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</row>
    <row r="303" spans="1:51" s="220" customFormat="1" ht="36" customHeight="1">
      <c r="A303" s="84"/>
      <c r="B303" s="475" t="s">
        <v>132</v>
      </c>
      <c r="C303" s="523"/>
      <c r="D303" s="475" t="s">
        <v>14</v>
      </c>
      <c r="E303" s="475" t="s">
        <v>12</v>
      </c>
      <c r="F303" s="475" t="s">
        <v>13</v>
      </c>
      <c r="G303" s="475" t="s">
        <v>16</v>
      </c>
      <c r="H303" s="475" t="s">
        <v>17</v>
      </c>
      <c r="I303" s="475" t="s">
        <v>15</v>
      </c>
      <c r="J303" s="522" t="s">
        <v>537</v>
      </c>
      <c r="K303" s="522" t="s">
        <v>538</v>
      </c>
      <c r="L303" s="522" t="s">
        <v>539</v>
      </c>
      <c r="M303" s="522" t="s">
        <v>540</v>
      </c>
      <c r="N303" s="522" t="s">
        <v>541</v>
      </c>
      <c r="O303" s="522" t="s">
        <v>542</v>
      </c>
      <c r="P303" s="522" t="s">
        <v>3</v>
      </c>
      <c r="Q303" s="268"/>
      <c r="R303" s="273"/>
      <c r="S303" s="270"/>
      <c r="T303" s="270"/>
      <c r="U303" s="270"/>
      <c r="V303" s="270"/>
      <c r="W303" s="271"/>
      <c r="X303" s="272"/>
      <c r="Y303" s="266"/>
      <c r="Z303" s="266"/>
      <c r="AA303" s="266"/>
      <c r="AB303" s="268"/>
      <c r="AC303" s="268"/>
      <c r="AD303" s="268"/>
      <c r="AE303" s="268"/>
      <c r="AF303" s="268"/>
      <c r="AG303" s="268"/>
      <c r="AH303" s="268"/>
      <c r="AI303" s="268"/>
      <c r="AJ303" s="268"/>
      <c r="AK303" s="268"/>
      <c r="AL303" s="268"/>
      <c r="AM303" s="268"/>
      <c r="AN303" s="268"/>
      <c r="AO303" s="268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</row>
    <row r="304" spans="1:51" ht="24.6" customHeight="1">
      <c r="B304" s="1255" t="s">
        <v>261</v>
      </c>
      <c r="C304" s="1256"/>
      <c r="D304" s="246">
        <v>148953.91322580643</v>
      </c>
      <c r="E304" s="246">
        <v>154296.62392857135</v>
      </c>
      <c r="F304" s="246">
        <v>150888.79999999999</v>
      </c>
      <c r="G304" s="246">
        <v>150792.69133333341</v>
      </c>
      <c r="H304" s="246">
        <v>150659.8470967742</v>
      </c>
      <c r="I304" s="246">
        <v>149043.97800000003</v>
      </c>
      <c r="J304" s="246">
        <v>149089.56096774188</v>
      </c>
      <c r="K304" s="246">
        <v>151692.72354838712</v>
      </c>
      <c r="L304" s="246">
        <v>152804.28300000002</v>
      </c>
      <c r="M304" s="246">
        <v>151580.31645161286</v>
      </c>
      <c r="N304" s="246">
        <v>154281.07433333332</v>
      </c>
      <c r="O304" s="246">
        <v>154378.82999999999</v>
      </c>
      <c r="P304" s="246">
        <v>151513.78082191781</v>
      </c>
      <c r="Q304" s="70" t="s">
        <v>482</v>
      </c>
      <c r="R304" s="379"/>
      <c r="S304" s="270"/>
      <c r="T304" s="270"/>
      <c r="U304" s="270"/>
      <c r="V304" s="270"/>
      <c r="W304" s="271"/>
      <c r="X304" s="272"/>
      <c r="Y304" s="266"/>
      <c r="Z304" s="266"/>
      <c r="AA304" s="26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</row>
    <row r="305" spans="1:122" s="4" customFormat="1" ht="24.6" customHeight="1">
      <c r="B305" s="1255" t="s">
        <v>828</v>
      </c>
      <c r="C305" s="1256"/>
      <c r="D305" s="246">
        <v>158834.31541935483</v>
      </c>
      <c r="E305" s="246">
        <v>162061.50928571427</v>
      </c>
      <c r="F305" s="246">
        <v>158542.52741935482</v>
      </c>
      <c r="G305" s="246">
        <v>157990.24933333334</v>
      </c>
      <c r="H305" s="246">
        <v>157907.2664516129</v>
      </c>
      <c r="I305" s="246">
        <v>158283.81133333332</v>
      </c>
      <c r="J305" s="246">
        <v>155123.26806451616</v>
      </c>
      <c r="K305" s="246">
        <v>155877.98258064516</v>
      </c>
      <c r="L305" s="246">
        <v>150339.80386666668</v>
      </c>
      <c r="M305" s="246">
        <v>156414.23903225808</v>
      </c>
      <c r="N305" s="246">
        <v>155404.462</v>
      </c>
      <c r="O305" s="246">
        <v>154733.66251612903</v>
      </c>
      <c r="P305" s="246">
        <v>156763.57030684932</v>
      </c>
      <c r="Q305" s="70" t="s">
        <v>482</v>
      </c>
      <c r="R305" s="379"/>
      <c r="S305" s="270"/>
      <c r="T305" s="270"/>
      <c r="U305" s="270"/>
      <c r="V305" s="270"/>
      <c r="W305" s="271"/>
      <c r="X305" s="272"/>
      <c r="Y305" s="266"/>
      <c r="Z305" s="266"/>
      <c r="AA305" s="26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24.6" customHeight="1">
      <c r="B306" s="1255" t="s">
        <v>205</v>
      </c>
      <c r="C306" s="1256"/>
      <c r="D306" s="246">
        <v>47282.79419354839</v>
      </c>
      <c r="E306" s="246">
        <v>47858.787142857145</v>
      </c>
      <c r="F306" s="246">
        <v>49251.353870967738</v>
      </c>
      <c r="G306" s="246">
        <v>50048.498333333329</v>
      </c>
      <c r="H306" s="246">
        <v>48983.263548387091</v>
      </c>
      <c r="I306" s="246">
        <v>48728.821333333341</v>
      </c>
      <c r="J306" s="246">
        <v>48934.16064516129</v>
      </c>
      <c r="K306" s="246">
        <v>50002.66225806452</v>
      </c>
      <c r="L306" s="246">
        <v>49620.511666666673</v>
      </c>
      <c r="M306" s="246">
        <v>50007.665483870966</v>
      </c>
      <c r="N306" s="246">
        <v>50872.999666666663</v>
      </c>
      <c r="O306" s="246">
        <v>52530.225806451614</v>
      </c>
      <c r="P306" s="246">
        <v>49520.347589041092</v>
      </c>
      <c r="Q306" s="70" t="s">
        <v>482</v>
      </c>
      <c r="R306" s="379"/>
      <c r="S306" s="270"/>
      <c r="T306" s="270"/>
      <c r="U306" s="270"/>
      <c r="V306" s="270"/>
      <c r="W306" s="271"/>
      <c r="X306" s="272"/>
      <c r="Y306" s="266"/>
      <c r="Z306" s="266"/>
      <c r="AA306" s="26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</row>
    <row r="307" spans="1:122" ht="24.6" customHeight="1">
      <c r="B307" s="1255" t="s">
        <v>483</v>
      </c>
      <c r="C307" s="1256"/>
      <c r="D307" s="246">
        <v>12420.972258064516</v>
      </c>
      <c r="E307" s="246">
        <v>12850.807857142858</v>
      </c>
      <c r="F307" s="246">
        <v>13149.199032258064</v>
      </c>
      <c r="G307" s="246">
        <v>12535.297333333334</v>
      </c>
      <c r="H307" s="246">
        <v>12940.51</v>
      </c>
      <c r="I307" s="246">
        <v>12357.304333333333</v>
      </c>
      <c r="J307" s="246">
        <v>11565.874193548387</v>
      </c>
      <c r="K307" s="246">
        <v>11739.242258064516</v>
      </c>
      <c r="L307" s="246">
        <v>11660.357</v>
      </c>
      <c r="M307" s="246">
        <v>12106.951935483872</v>
      </c>
      <c r="N307" s="246">
        <v>13167.201666666666</v>
      </c>
      <c r="O307" s="246">
        <v>13174.865161290325</v>
      </c>
      <c r="P307" s="246">
        <v>12469.735589041096</v>
      </c>
      <c r="Q307" s="70" t="s">
        <v>482</v>
      </c>
      <c r="R307" s="379"/>
      <c r="S307" s="270"/>
      <c r="T307" s="270"/>
      <c r="U307" s="270"/>
      <c r="V307" s="270"/>
      <c r="W307" s="271"/>
      <c r="X307" s="272"/>
      <c r="Y307" s="266"/>
      <c r="Z307" s="266"/>
      <c r="AA307" s="26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</row>
    <row r="308" spans="1:122" s="4" customFormat="1" ht="24.6" customHeight="1">
      <c r="B308" s="1255" t="s">
        <v>545</v>
      </c>
      <c r="C308" s="1256"/>
      <c r="D308" s="246">
        <v>1681.9287096774194</v>
      </c>
      <c r="E308" s="246">
        <v>1542.2910714285715</v>
      </c>
      <c r="F308" s="246">
        <v>2003.8487096774193</v>
      </c>
      <c r="G308" s="246">
        <v>2541.5206666666663</v>
      </c>
      <c r="H308" s="246">
        <v>2115.6448387096775</v>
      </c>
      <c r="I308" s="246">
        <v>2199.1590000000001</v>
      </c>
      <c r="J308" s="246">
        <v>2106.0603225806453</v>
      </c>
      <c r="K308" s="246">
        <v>1882.5164516129032</v>
      </c>
      <c r="L308" s="246">
        <v>1719.4006666666669</v>
      </c>
      <c r="M308" s="246">
        <v>2114.5890322580649</v>
      </c>
      <c r="N308" s="246">
        <v>2138.5046666666667</v>
      </c>
      <c r="O308" s="246">
        <v>2012.5806451612902</v>
      </c>
      <c r="P308" s="246">
        <v>2007.0518630136987</v>
      </c>
      <c r="Q308" s="70" t="s">
        <v>482</v>
      </c>
      <c r="R308" s="379"/>
      <c r="S308" s="267"/>
      <c r="T308" s="267"/>
      <c r="U308" s="267"/>
      <c r="V308" s="267"/>
      <c r="W308" s="267"/>
      <c r="X308" s="267"/>
      <c r="Y308" s="267"/>
      <c r="Z308" s="267"/>
      <c r="AA308" s="267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24.6" customHeight="1">
      <c r="B309" s="1255" t="s">
        <v>268</v>
      </c>
      <c r="C309" s="1256"/>
      <c r="D309" s="246">
        <v>5513.9867741935486</v>
      </c>
      <c r="E309" s="246">
        <v>5571.1889285714287</v>
      </c>
      <c r="F309" s="246">
        <v>5484.93806451613</v>
      </c>
      <c r="G309" s="246">
        <v>5365.1423333333332</v>
      </c>
      <c r="H309" s="246">
        <v>5071.072580645161</v>
      </c>
      <c r="I309" s="246">
        <v>5036.8160000000007</v>
      </c>
      <c r="J309" s="246">
        <v>4593.5119354838707</v>
      </c>
      <c r="K309" s="246">
        <v>4444.5341935483866</v>
      </c>
      <c r="L309" s="246">
        <v>4861.5099999999993</v>
      </c>
      <c r="M309" s="246">
        <v>4630.6393548387096</v>
      </c>
      <c r="N309" s="246">
        <v>5039.416666666667</v>
      </c>
      <c r="O309" s="246">
        <v>4874</v>
      </c>
      <c r="P309" s="246">
        <v>5035.8164657534253</v>
      </c>
      <c r="Q309" s="70" t="s">
        <v>482</v>
      </c>
      <c r="R309" s="379"/>
      <c r="T309" s="56"/>
      <c r="U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</row>
    <row r="310" spans="1:122" s="4" customFormat="1" ht="24.6" customHeight="1">
      <c r="B310" s="1255" t="s">
        <v>172</v>
      </c>
      <c r="C310" s="1256"/>
      <c r="D310" s="246">
        <v>1489.3225806451612</v>
      </c>
      <c r="E310" s="246">
        <v>0</v>
      </c>
      <c r="F310" s="246">
        <v>0</v>
      </c>
      <c r="G310" s="246">
        <v>0</v>
      </c>
      <c r="H310" s="246">
        <v>0</v>
      </c>
      <c r="I310" s="246">
        <v>0</v>
      </c>
      <c r="J310" s="246">
        <v>0</v>
      </c>
      <c r="K310" s="246">
        <v>0</v>
      </c>
      <c r="L310" s="246">
        <v>0</v>
      </c>
      <c r="M310" s="246">
        <v>0</v>
      </c>
      <c r="N310" s="246">
        <v>0</v>
      </c>
      <c r="O310" s="246">
        <v>0</v>
      </c>
      <c r="P310" s="246">
        <v>126.49041095890411</v>
      </c>
      <c r="Q310" s="70" t="s">
        <v>482</v>
      </c>
      <c r="R310" s="379"/>
      <c r="S310" s="227"/>
      <c r="T310" s="227"/>
      <c r="U310" s="227"/>
      <c r="V310" s="227"/>
      <c r="W310" s="227"/>
      <c r="X310" s="227"/>
      <c r="Y310" s="227"/>
      <c r="Z310" s="223"/>
      <c r="AA310" s="84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s="4" customFormat="1" ht="24.6" customHeight="1">
      <c r="B311" s="1255" t="s">
        <v>19</v>
      </c>
      <c r="C311" s="1256"/>
      <c r="D311" s="246">
        <v>4404.2732258064516</v>
      </c>
      <c r="E311" s="246">
        <v>4181.8560714285713</v>
      </c>
      <c r="F311" s="246">
        <v>3283.7906451612907</v>
      </c>
      <c r="G311" s="246">
        <v>4137.6193333333331</v>
      </c>
      <c r="H311" s="246">
        <v>4234.3158064516128</v>
      </c>
      <c r="I311" s="246">
        <v>4261.8469999999998</v>
      </c>
      <c r="J311" s="246">
        <v>4299.2141935483878</v>
      </c>
      <c r="K311" s="246">
        <v>4359.880322580645</v>
      </c>
      <c r="L311" s="246">
        <v>4405.0403333333334</v>
      </c>
      <c r="M311" s="246">
        <v>4345.304193548387</v>
      </c>
      <c r="N311" s="246">
        <v>4348.348</v>
      </c>
      <c r="O311" s="246">
        <v>3793.0322580645161</v>
      </c>
      <c r="P311" s="246">
        <v>4169.8403835616436</v>
      </c>
      <c r="Q311" s="70" t="s">
        <v>482</v>
      </c>
      <c r="R311" s="379"/>
      <c r="S311" s="667"/>
      <c r="T311" s="56"/>
      <c r="U311" s="56"/>
      <c r="V311" s="56"/>
      <c r="W311" s="56"/>
      <c r="X311" s="56"/>
      <c r="Y311" s="56"/>
      <c r="Z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s="4" customFormat="1" ht="24.6" customHeight="1">
      <c r="B312" s="1255" t="s">
        <v>138</v>
      </c>
      <c r="C312" s="1256"/>
      <c r="D312" s="246">
        <v>13658.693870967743</v>
      </c>
      <c r="E312" s="246">
        <v>13227.925714285713</v>
      </c>
      <c r="F312" s="246">
        <v>12764.77064516129</v>
      </c>
      <c r="G312" s="246">
        <v>12780.465</v>
      </c>
      <c r="H312" s="246">
        <v>11866.31677419355</v>
      </c>
      <c r="I312" s="246">
        <v>12312.043333333333</v>
      </c>
      <c r="J312" s="246">
        <v>13405.964838709679</v>
      </c>
      <c r="K312" s="246">
        <v>13217.384516129034</v>
      </c>
      <c r="L312" s="246">
        <v>13227.539666666669</v>
      </c>
      <c r="M312" s="246">
        <v>13426.200322580644</v>
      </c>
      <c r="N312" s="246">
        <v>13621.623666666668</v>
      </c>
      <c r="O312" s="246">
        <v>13559.870967741936</v>
      </c>
      <c r="P312" s="246">
        <v>13089.061178082193</v>
      </c>
      <c r="Q312" s="70" t="s">
        <v>482</v>
      </c>
      <c r="R312" s="379"/>
      <c r="S312" s="667"/>
      <c r="T312" s="56"/>
      <c r="U312" s="56"/>
      <c r="V312" s="56"/>
      <c r="W312" s="56"/>
      <c r="X312" s="56"/>
      <c r="Y312" s="56"/>
      <c r="Z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24.6" customHeight="1">
      <c r="B313" s="1255" t="s">
        <v>22</v>
      </c>
      <c r="C313" s="1256"/>
      <c r="D313" s="246">
        <v>45411.657225806448</v>
      </c>
      <c r="E313" s="246">
        <v>47783.230357142857</v>
      </c>
      <c r="F313" s="246">
        <v>49065.112903225796</v>
      </c>
      <c r="G313" s="246">
        <v>49119.709666666669</v>
      </c>
      <c r="H313" s="246">
        <v>47863.229354838702</v>
      </c>
      <c r="I313" s="246">
        <v>46763.156666666669</v>
      </c>
      <c r="J313" s="246">
        <v>45185.596451612902</v>
      </c>
      <c r="K313" s="246">
        <v>45510.706451612903</v>
      </c>
      <c r="L313" s="246">
        <v>45262.23066666667</v>
      </c>
      <c r="M313" s="246">
        <v>44348.137096774197</v>
      </c>
      <c r="N313" s="246">
        <v>44703.758000000002</v>
      </c>
      <c r="O313" s="246">
        <v>43872.129032258068</v>
      </c>
      <c r="P313" s="246">
        <v>46225.615682191783</v>
      </c>
      <c r="Q313" s="70" t="s">
        <v>482</v>
      </c>
      <c r="R313" s="379"/>
      <c r="T313" s="56"/>
      <c r="U313" s="56"/>
      <c r="Z313" s="31"/>
    </row>
    <row r="314" spans="1:122" ht="24.6" customHeight="1">
      <c r="B314" s="1255" t="s">
        <v>140</v>
      </c>
      <c r="C314" s="1256"/>
      <c r="D314" s="246">
        <v>37576.377419354838</v>
      </c>
      <c r="E314" s="246">
        <v>36328.021785714285</v>
      </c>
      <c r="F314" s="246">
        <v>36146.058709677418</v>
      </c>
      <c r="G314" s="246">
        <v>35754.963333333333</v>
      </c>
      <c r="H314" s="246">
        <v>35203.452903225807</v>
      </c>
      <c r="I314" s="246">
        <v>34652.038333333338</v>
      </c>
      <c r="J314" s="246">
        <v>34275.051290322583</v>
      </c>
      <c r="K314" s="246">
        <v>33898.775806451617</v>
      </c>
      <c r="L314" s="246">
        <v>38085.640000000007</v>
      </c>
      <c r="M314" s="246">
        <v>39073.791290322573</v>
      </c>
      <c r="N314" s="246">
        <v>38507.860000000008</v>
      </c>
      <c r="O314" s="246">
        <v>37053.211612903229</v>
      </c>
      <c r="P314" s="246">
        <v>36375.96698630137</v>
      </c>
      <c r="Q314" s="56"/>
      <c r="R314" s="379"/>
      <c r="T314" s="56"/>
      <c r="U314" s="56"/>
      <c r="Z314" s="31"/>
    </row>
    <row r="315" spans="1:122" s="4" customFormat="1" ht="24.6" customHeight="1">
      <c r="B315" s="1255" t="s">
        <v>21</v>
      </c>
      <c r="C315" s="1256"/>
      <c r="D315" s="246">
        <v>16642.321612903226</v>
      </c>
      <c r="E315" s="246">
        <v>16670.169285714284</v>
      </c>
      <c r="F315" s="246">
        <v>17206.857419354837</v>
      </c>
      <c r="G315" s="246">
        <v>16647.930333333334</v>
      </c>
      <c r="H315" s="246">
        <v>16773.019677419354</v>
      </c>
      <c r="I315" s="246">
        <v>15323.613333333335</v>
      </c>
      <c r="J315" s="246">
        <v>17214.497419354841</v>
      </c>
      <c r="K315" s="246">
        <v>17407.811612903228</v>
      </c>
      <c r="L315" s="246">
        <v>17302.596666666668</v>
      </c>
      <c r="M315" s="246">
        <v>17573.802903225805</v>
      </c>
      <c r="N315" s="246">
        <v>16111.230000000001</v>
      </c>
      <c r="O315" s="246">
        <v>16580.451612903227</v>
      </c>
      <c r="P315" s="246">
        <v>16793.664328767125</v>
      </c>
      <c r="Q315" s="56"/>
      <c r="R315" s="379"/>
      <c r="S315" s="667"/>
      <c r="T315" s="56"/>
      <c r="U315" s="56"/>
      <c r="V315" s="56"/>
      <c r="W315" s="56"/>
      <c r="X315" s="56"/>
      <c r="Y315" s="56"/>
      <c r="Z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24.6" customHeight="1">
      <c r="B316" s="1255" t="s">
        <v>257</v>
      </c>
      <c r="C316" s="1256"/>
      <c r="D316" s="246">
        <v>1311.6806451612904</v>
      </c>
      <c r="E316" s="246">
        <v>1310.9825000000001</v>
      </c>
      <c r="F316" s="246">
        <v>1305.8141935483873</v>
      </c>
      <c r="G316" s="246">
        <v>1293.1673333333335</v>
      </c>
      <c r="H316" s="246">
        <v>1318.9612903225807</v>
      </c>
      <c r="I316" s="246">
        <v>1307.5163333333335</v>
      </c>
      <c r="J316" s="246">
        <v>1280.3887096774195</v>
      </c>
      <c r="K316" s="246">
        <v>1288.7077419354839</v>
      </c>
      <c r="L316" s="246">
        <v>1297.8</v>
      </c>
      <c r="M316" s="246">
        <v>1279.4561290322581</v>
      </c>
      <c r="N316" s="246">
        <v>1291.8600000000001</v>
      </c>
      <c r="O316" s="246">
        <v>1277.3225806451612</v>
      </c>
      <c r="P316" s="246">
        <v>1296.8495616438356</v>
      </c>
      <c r="Q316" s="56"/>
      <c r="R316" s="379"/>
      <c r="S316" s="268"/>
      <c r="T316" s="268"/>
      <c r="U316" s="268"/>
      <c r="V316" s="268"/>
      <c r="W316" s="268"/>
      <c r="X316" s="268"/>
      <c r="Y316" s="268"/>
      <c r="Z316" s="220"/>
      <c r="AA316" s="221"/>
    </row>
    <row r="317" spans="1:122" ht="24.6" customHeight="1">
      <c r="B317" s="1255" t="s">
        <v>251</v>
      </c>
      <c r="C317" s="1256"/>
      <c r="D317" s="246">
        <v>4182.4180645161296</v>
      </c>
      <c r="E317" s="246">
        <v>4178.1267857142857</v>
      </c>
      <c r="F317" s="246">
        <v>4163.8735483870969</v>
      </c>
      <c r="G317" s="246">
        <v>4126.1496666666662</v>
      </c>
      <c r="H317" s="246">
        <v>3970.0996774193545</v>
      </c>
      <c r="I317" s="246">
        <v>3846.1053333333334</v>
      </c>
      <c r="J317" s="246">
        <v>3780.49</v>
      </c>
      <c r="K317" s="246">
        <v>3849.9216129032257</v>
      </c>
      <c r="L317" s="246">
        <v>3900.0936666666666</v>
      </c>
      <c r="M317" s="246">
        <v>3750.0290322580649</v>
      </c>
      <c r="N317" s="246">
        <v>3714.2723333333333</v>
      </c>
      <c r="O317" s="246">
        <v>3761.3870967741937</v>
      </c>
      <c r="P317" s="246">
        <v>3933.6738904109584</v>
      </c>
      <c r="Q317" s="56"/>
      <c r="R317" s="379"/>
      <c r="S317" s="266"/>
      <c r="T317" s="266"/>
      <c r="U317" s="266"/>
      <c r="V317" s="266"/>
      <c r="W317" s="266"/>
      <c r="X317" s="266"/>
      <c r="Y317" s="266"/>
      <c r="Z317" s="229"/>
      <c r="AA317" s="228"/>
    </row>
    <row r="318" spans="1:122" s="665" customFormat="1" ht="24.6" customHeight="1">
      <c r="A318" s="663"/>
      <c r="B318" s="1255" t="s">
        <v>260</v>
      </c>
      <c r="C318" s="1256"/>
      <c r="D318" s="246">
        <v>1596.9770967741936</v>
      </c>
      <c r="E318" s="246">
        <v>1314.5046428571427</v>
      </c>
      <c r="F318" s="246">
        <v>1259.8287096774195</v>
      </c>
      <c r="G318" s="246">
        <v>1111.0420000000001</v>
      </c>
      <c r="H318" s="246">
        <v>984.3303225806452</v>
      </c>
      <c r="I318" s="246">
        <v>884.45866666666677</v>
      </c>
      <c r="J318" s="246">
        <v>787.00322580645172</v>
      </c>
      <c r="K318" s="246">
        <v>678.42193548387104</v>
      </c>
      <c r="L318" s="246">
        <v>473.73433333333338</v>
      </c>
      <c r="M318" s="246">
        <v>1024.4174193548388</v>
      </c>
      <c r="N318" s="246">
        <v>1023.1583333333333</v>
      </c>
      <c r="O318" s="246">
        <v>992.67741935483866</v>
      </c>
      <c r="P318" s="246">
        <v>1009.893890410959</v>
      </c>
      <c r="Q318" s="667"/>
      <c r="R318" s="379"/>
      <c r="S318" s="266"/>
      <c r="T318" s="266"/>
      <c r="U318" s="266"/>
      <c r="V318" s="266"/>
      <c r="W318" s="266"/>
      <c r="X318" s="266"/>
      <c r="Y318" s="266"/>
      <c r="Z318" s="229"/>
      <c r="AA318" s="228"/>
      <c r="AB318" s="663"/>
      <c r="AC318" s="663"/>
      <c r="AD318" s="663"/>
      <c r="AE318" s="663"/>
      <c r="AF318" s="663"/>
      <c r="AG318" s="663"/>
      <c r="AH318" s="663"/>
      <c r="AI318" s="663"/>
      <c r="AJ318" s="663"/>
      <c r="AK318" s="663"/>
      <c r="AL318" s="663"/>
      <c r="AM318" s="663"/>
      <c r="AN318" s="663"/>
      <c r="AO318" s="663"/>
      <c r="AP318" s="663"/>
      <c r="AQ318" s="663"/>
      <c r="AR318" s="663"/>
      <c r="AS318" s="663"/>
      <c r="AT318" s="663"/>
      <c r="AU318" s="663"/>
      <c r="AV318" s="663"/>
      <c r="AW318" s="663"/>
      <c r="AX318" s="663"/>
      <c r="AY318" s="663"/>
    </row>
    <row r="319" spans="1:122" s="248" customFormat="1" ht="24.6" customHeight="1">
      <c r="A319" s="247"/>
      <c r="B319" s="483">
        <v>2011</v>
      </c>
      <c r="C319" s="933"/>
      <c r="D319" s="301">
        <v>500961.63232258067</v>
      </c>
      <c r="E319" s="301">
        <v>509176.02535714267</v>
      </c>
      <c r="F319" s="301">
        <v>504516.77387096774</v>
      </c>
      <c r="G319" s="301">
        <v>504244.44600000005</v>
      </c>
      <c r="H319" s="301">
        <v>499891.33032258064</v>
      </c>
      <c r="I319" s="301">
        <v>495000.66900000011</v>
      </c>
      <c r="J319" s="301">
        <v>491640.64225806447</v>
      </c>
      <c r="K319" s="301">
        <v>495851.27129032259</v>
      </c>
      <c r="L319" s="301">
        <v>494960.54153333348</v>
      </c>
      <c r="M319" s="301">
        <v>501675.53967741929</v>
      </c>
      <c r="N319" s="301">
        <v>504225.76933333348</v>
      </c>
      <c r="O319" s="301">
        <v>502594.24670967745</v>
      </c>
      <c r="P319" s="301">
        <v>500331.35894794529</v>
      </c>
      <c r="Q319" s="310"/>
      <c r="R319" s="288"/>
      <c r="S319" s="266"/>
      <c r="T319" s="266"/>
      <c r="U319" s="266"/>
      <c r="V319" s="266"/>
      <c r="W319" s="266"/>
      <c r="X319" s="266"/>
      <c r="Y319" s="266"/>
      <c r="Z319" s="229"/>
      <c r="AA319" s="228"/>
      <c r="AB319" s="247"/>
      <c r="AC319" s="247"/>
      <c r="AD319" s="247"/>
      <c r="AE319" s="247"/>
      <c r="AF319" s="247"/>
      <c r="AG319" s="247"/>
      <c r="AH319" s="247"/>
      <c r="AI319" s="247"/>
      <c r="AJ319" s="247"/>
      <c r="AK319" s="247"/>
      <c r="AL319" s="247"/>
      <c r="AM319" s="247"/>
      <c r="AN319" s="247"/>
      <c r="AO319" s="247"/>
      <c r="AP319" s="247"/>
      <c r="AQ319" s="247"/>
      <c r="AR319" s="247"/>
      <c r="AS319" s="247"/>
      <c r="AT319" s="247"/>
      <c r="AU319" s="247"/>
      <c r="AV319" s="247"/>
      <c r="AW319" s="247"/>
      <c r="AX319" s="247"/>
      <c r="AY319" s="247"/>
    </row>
    <row r="320" spans="1:122" ht="24.6" customHeight="1">
      <c r="B320" s="931">
        <v>2010</v>
      </c>
      <c r="C320" s="932"/>
      <c r="D320" s="930">
        <v>467157.81645161292</v>
      </c>
      <c r="E320" s="279">
        <v>468793.95428571431</v>
      </c>
      <c r="F320" s="279">
        <v>478948.60193548386</v>
      </c>
      <c r="G320" s="279">
        <v>482143.24700000003</v>
      </c>
      <c r="H320" s="279">
        <v>479337.82806451613</v>
      </c>
      <c r="I320" s="279">
        <v>491488.54366666666</v>
      </c>
      <c r="J320" s="279">
        <v>491499.04687096778</v>
      </c>
      <c r="K320" s="279">
        <v>487553.58064516122</v>
      </c>
      <c r="L320" s="279">
        <v>491464.75966666662</v>
      </c>
      <c r="M320" s="279">
        <v>499963.2345161289</v>
      </c>
      <c r="N320" s="279">
        <v>500831.44233333331</v>
      </c>
      <c r="O320" s="279">
        <v>493683.05138709681</v>
      </c>
      <c r="P320" s="279">
        <v>486154.81768767122</v>
      </c>
      <c r="Q320" s="56"/>
      <c r="R320" s="139"/>
      <c r="S320" s="266"/>
      <c r="T320" s="266"/>
      <c r="U320" s="266"/>
      <c r="V320" s="266"/>
      <c r="W320" s="266"/>
      <c r="X320" s="266"/>
      <c r="Y320" s="266"/>
      <c r="Z320" s="229"/>
      <c r="AA320" s="228"/>
    </row>
    <row r="321" spans="1:51" s="100" customFormat="1" ht="20.100000000000001" customHeight="1">
      <c r="A321" s="57"/>
      <c r="B321" s="76" t="s">
        <v>228</v>
      </c>
      <c r="C321" s="76"/>
      <c r="D321" s="511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88"/>
      <c r="R321" s="671"/>
      <c r="S321" s="266"/>
      <c r="T321" s="266"/>
      <c r="U321" s="266"/>
      <c r="V321" s="266"/>
      <c r="W321" s="266"/>
      <c r="X321" s="266"/>
      <c r="Y321" s="266"/>
      <c r="Z321" s="229"/>
      <c r="AA321" s="228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</row>
    <row r="322" spans="1:51" s="100" customFormat="1" ht="20.100000000000001" customHeight="1">
      <c r="A322" s="57"/>
      <c r="B322" s="664" t="s">
        <v>527</v>
      </c>
      <c r="C322" s="76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88"/>
      <c r="R322" s="112"/>
      <c r="S322" s="266"/>
      <c r="T322" s="266"/>
      <c r="U322" s="266"/>
      <c r="V322" s="266"/>
      <c r="W322" s="266"/>
      <c r="X322" s="266"/>
      <c r="Y322" s="266"/>
      <c r="Z322" s="229"/>
      <c r="AA322" s="228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</row>
    <row r="323" spans="1:51" s="100" customFormat="1" ht="20.100000000000001" customHeight="1">
      <c r="A323" s="57"/>
      <c r="B323" s="76"/>
      <c r="C323" s="76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88"/>
      <c r="R323" s="112"/>
      <c r="S323" s="266"/>
      <c r="T323" s="266"/>
      <c r="U323" s="266"/>
      <c r="V323" s="266"/>
      <c r="W323" s="266"/>
      <c r="X323" s="266"/>
      <c r="Y323" s="266"/>
      <c r="Z323" s="229"/>
      <c r="AA323" s="228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</row>
    <row r="324" spans="1:51" s="100" customFormat="1" ht="20.100000000000001" customHeight="1">
      <c r="A324" s="57"/>
      <c r="B324" s="76"/>
      <c r="C324" s="76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88"/>
      <c r="R324" s="112"/>
      <c r="S324" s="266"/>
      <c r="T324" s="266"/>
      <c r="U324" s="266"/>
      <c r="V324" s="266"/>
      <c r="W324" s="266"/>
      <c r="X324" s="266"/>
      <c r="Y324" s="266"/>
      <c r="Z324" s="229"/>
      <c r="AA324" s="228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</row>
    <row r="325" spans="1:51" s="100" customFormat="1" ht="20.100000000000001" customHeight="1">
      <c r="A325" s="57"/>
      <c r="B325" s="76"/>
      <c r="C325" s="76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88"/>
      <c r="R325" s="112"/>
      <c r="S325" s="266"/>
      <c r="T325" s="266"/>
      <c r="U325" s="266"/>
      <c r="V325" s="266"/>
      <c r="W325" s="266"/>
      <c r="X325" s="266"/>
      <c r="Y325" s="266"/>
      <c r="Z325" s="229"/>
      <c r="AA325" s="228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</row>
    <row r="326" spans="1:51" s="100" customFormat="1" ht="20.100000000000001" customHeight="1">
      <c r="A326" s="57"/>
      <c r="B326" s="76"/>
      <c r="C326" s="76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88"/>
      <c r="R326" s="112"/>
      <c r="S326" s="266"/>
      <c r="T326" s="266"/>
      <c r="U326" s="266"/>
      <c r="V326" s="266"/>
      <c r="W326" s="266"/>
      <c r="X326" s="266"/>
      <c r="Y326" s="266"/>
      <c r="Z326" s="229"/>
      <c r="AA326" s="228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</row>
    <row r="327" spans="1:51" s="100" customFormat="1" ht="20.100000000000001" customHeight="1">
      <c r="A327" s="57"/>
      <c r="B327" s="76"/>
      <c r="C327" s="76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88"/>
      <c r="R327" s="112"/>
      <c r="S327" s="266"/>
      <c r="T327" s="266"/>
      <c r="U327" s="266"/>
      <c r="V327" s="266"/>
      <c r="W327" s="266"/>
      <c r="X327" s="266"/>
      <c r="Y327" s="266"/>
      <c r="Z327" s="229"/>
      <c r="AA327" s="228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</row>
    <row r="328" spans="1:51" s="100" customFormat="1" ht="20.100000000000001" customHeight="1">
      <c r="A328" s="57"/>
      <c r="B328" s="76"/>
      <c r="C328" s="76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88"/>
      <c r="R328" s="112"/>
      <c r="S328" s="266"/>
      <c r="T328" s="229"/>
      <c r="U328" s="229"/>
      <c r="V328" s="266"/>
      <c r="W328" s="266"/>
      <c r="X328" s="266"/>
      <c r="Y328" s="266"/>
      <c r="Z328" s="229"/>
      <c r="AA328" s="228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</row>
    <row r="329" spans="1:51" s="100" customFormat="1" ht="20.100000000000001" customHeight="1">
      <c r="A329" s="57"/>
      <c r="B329" s="76"/>
      <c r="C329" s="76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88"/>
      <c r="R329" s="112"/>
      <c r="S329" s="266"/>
      <c r="T329" s="229"/>
      <c r="U329" s="229"/>
      <c r="V329" s="266"/>
      <c r="W329" s="266"/>
      <c r="X329" s="266"/>
      <c r="Y329" s="266"/>
      <c r="Z329" s="229"/>
      <c r="AA329" s="228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</row>
    <row r="330" spans="1:51" s="100" customFormat="1" ht="20.100000000000001" customHeight="1">
      <c r="A330" s="57"/>
      <c r="B330" s="76"/>
      <c r="C330" s="76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88"/>
      <c r="R330" s="112"/>
      <c r="S330" s="266"/>
      <c r="T330" s="229"/>
      <c r="U330" s="229"/>
      <c r="V330" s="266"/>
      <c r="W330" s="266"/>
      <c r="X330" s="266"/>
      <c r="Y330" s="266"/>
      <c r="Z330" s="229"/>
      <c r="AA330" s="228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</row>
    <row r="331" spans="1:51" s="100" customFormat="1" ht="20.100000000000001" customHeight="1">
      <c r="A331" s="57"/>
      <c r="B331" s="76"/>
      <c r="C331" s="76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88"/>
      <c r="R331" s="112"/>
      <c r="S331" s="266"/>
      <c r="T331" s="229"/>
      <c r="U331" s="229"/>
      <c r="V331" s="266"/>
      <c r="W331" s="266"/>
      <c r="X331" s="266"/>
      <c r="Y331" s="266"/>
      <c r="Z331" s="229"/>
      <c r="AA331" s="228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</row>
    <row r="332" spans="1:51" s="100" customFormat="1" ht="20.100000000000001" customHeight="1">
      <c r="A332" s="57"/>
      <c r="B332" s="76"/>
      <c r="C332" s="76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88"/>
      <c r="R332" s="112"/>
      <c r="S332" s="266"/>
      <c r="T332" s="229"/>
      <c r="U332" s="229"/>
      <c r="V332" s="266"/>
      <c r="W332" s="266"/>
      <c r="X332" s="266"/>
      <c r="Y332" s="266"/>
      <c r="Z332" s="266"/>
      <c r="AA332" s="228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</row>
    <row r="333" spans="1:51" s="100" customFormat="1" ht="20.100000000000001" customHeight="1">
      <c r="A333" s="57"/>
      <c r="B333" s="76"/>
      <c r="C333" s="76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88"/>
      <c r="R333" s="112"/>
      <c r="S333" s="266"/>
      <c r="T333" s="229"/>
      <c r="U333" s="229"/>
      <c r="V333" s="266"/>
      <c r="W333" s="266"/>
      <c r="X333" s="266"/>
      <c r="Y333" s="266"/>
      <c r="Z333" s="266"/>
      <c r="AA333" s="228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</row>
    <row r="334" spans="1:51" s="100" customFormat="1" ht="20.100000000000001" customHeight="1">
      <c r="A334" s="57"/>
      <c r="B334" s="76"/>
      <c r="C334" s="76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88"/>
      <c r="R334" s="112"/>
      <c r="S334" s="266"/>
      <c r="T334" s="229"/>
      <c r="U334" s="229"/>
      <c r="V334" s="266"/>
      <c r="W334" s="266"/>
      <c r="X334" s="266"/>
      <c r="Y334" s="266"/>
      <c r="Z334" s="266"/>
      <c r="AA334" s="228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</row>
    <row r="335" spans="1:51" s="100" customFormat="1" ht="20.100000000000001" customHeight="1">
      <c r="A335" s="57"/>
      <c r="B335" s="76"/>
      <c r="C335" s="76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88"/>
      <c r="R335" s="112"/>
      <c r="S335" s="266"/>
      <c r="T335" s="229"/>
      <c r="U335" s="229"/>
      <c r="V335" s="266"/>
      <c r="W335" s="266"/>
      <c r="X335" s="266"/>
      <c r="Y335" s="266"/>
      <c r="Z335" s="266"/>
      <c r="AA335" s="228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</row>
    <row r="336" spans="1:51" s="100" customFormat="1" ht="20.100000000000001" customHeight="1">
      <c r="A336" s="57"/>
      <c r="B336" s="76"/>
      <c r="C336" s="76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88"/>
      <c r="R336" s="112"/>
      <c r="S336" s="266"/>
      <c r="T336" s="229"/>
      <c r="U336" s="229"/>
      <c r="V336" s="266"/>
      <c r="W336" s="266"/>
      <c r="X336" s="266"/>
      <c r="Y336" s="266"/>
      <c r="Z336" s="266"/>
      <c r="AA336" s="228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</row>
    <row r="337" spans="1:51" s="100" customFormat="1" ht="20.100000000000001" customHeight="1">
      <c r="A337" s="57"/>
      <c r="B337" s="76"/>
      <c r="C337" s="76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88"/>
      <c r="R337" s="112"/>
      <c r="S337" s="266"/>
      <c r="T337" s="229"/>
      <c r="U337" s="229"/>
      <c r="V337" s="266"/>
      <c r="W337" s="266"/>
      <c r="X337" s="266"/>
      <c r="Y337" s="266"/>
      <c r="Z337" s="266"/>
      <c r="AA337" s="228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</row>
    <row r="338" spans="1:51" s="100" customFormat="1" ht="94.5" customHeight="1">
      <c r="A338" s="57"/>
      <c r="B338" s="76"/>
      <c r="C338" s="76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88"/>
      <c r="R338" s="112"/>
      <c r="S338" s="266"/>
      <c r="T338" s="229"/>
      <c r="U338" s="229"/>
      <c r="V338" s="266"/>
      <c r="W338" s="266"/>
      <c r="X338" s="266"/>
      <c r="Y338" s="266"/>
      <c r="Z338" s="266"/>
      <c r="AA338" s="228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</row>
    <row r="339" spans="1:51" s="100" customFormat="1" ht="20.100000000000001" customHeight="1">
      <c r="A339" s="57"/>
      <c r="B339" s="76"/>
      <c r="C339" s="76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88"/>
      <c r="R339" s="112"/>
      <c r="S339" s="266"/>
      <c r="T339" s="229"/>
      <c r="U339" s="229"/>
      <c r="V339" s="266"/>
      <c r="W339" s="266"/>
      <c r="X339" s="266"/>
      <c r="Y339" s="266"/>
      <c r="Z339" s="266"/>
      <c r="AA339" s="228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</row>
    <row r="340" spans="1:51" s="100" customFormat="1" ht="20.100000000000001" customHeight="1">
      <c r="A340" s="57"/>
      <c r="B340" s="76"/>
      <c r="C340" s="76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88"/>
      <c r="R340" s="112"/>
      <c r="S340" s="266"/>
      <c r="T340" s="229"/>
      <c r="U340" s="229"/>
      <c r="V340" s="266"/>
      <c r="W340" s="266"/>
      <c r="X340" s="266"/>
      <c r="Y340" s="266"/>
      <c r="Z340" s="266"/>
      <c r="AA340" s="228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</row>
    <row r="341" spans="1:51" s="100" customFormat="1" ht="20.100000000000001" customHeight="1">
      <c r="A341" s="57"/>
      <c r="B341" s="76"/>
      <c r="C341" s="76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88"/>
      <c r="R341" s="112"/>
      <c r="S341" s="266"/>
      <c r="T341" s="229"/>
      <c r="U341" s="229"/>
      <c r="V341" s="266"/>
      <c r="W341" s="266"/>
      <c r="X341" s="266"/>
      <c r="Y341" s="266"/>
      <c r="Z341" s="266"/>
      <c r="AA341" s="228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</row>
    <row r="342" spans="1:51" s="100" customFormat="1" ht="20.100000000000001" customHeight="1">
      <c r="A342" s="57"/>
      <c r="B342" s="76"/>
      <c r="C342" s="76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88"/>
      <c r="R342" s="112"/>
      <c r="S342" s="266"/>
      <c r="T342" s="229"/>
      <c r="U342" s="229"/>
      <c r="V342" s="266"/>
      <c r="W342" s="266"/>
      <c r="X342" s="266"/>
      <c r="Y342" s="266"/>
      <c r="Z342" s="266"/>
      <c r="AA342" s="228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</row>
    <row r="343" spans="1:51" s="100" customFormat="1" ht="20.100000000000001" customHeight="1">
      <c r="A343" s="57"/>
      <c r="B343" s="76"/>
      <c r="C343" s="76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88"/>
      <c r="R343" s="112"/>
      <c r="S343" s="266"/>
      <c r="T343" s="229"/>
      <c r="U343" s="229"/>
      <c r="V343" s="266"/>
      <c r="W343" s="266"/>
      <c r="X343" s="266"/>
      <c r="Y343" s="266"/>
      <c r="Z343" s="266"/>
      <c r="AA343" s="228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</row>
    <row r="344" spans="1:51" s="100" customFormat="1" ht="20.100000000000001" customHeight="1">
      <c r="A344" s="57"/>
      <c r="B344" s="76"/>
      <c r="C344" s="76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88"/>
      <c r="R344" s="112"/>
      <c r="S344" s="266"/>
      <c r="T344" s="229"/>
      <c r="U344" s="229"/>
      <c r="V344" s="266"/>
      <c r="W344" s="266"/>
      <c r="X344" s="266"/>
      <c r="Y344" s="266"/>
      <c r="Z344" s="266"/>
      <c r="AA344" s="228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</row>
    <row r="345" spans="1:51" s="100" customFormat="1" ht="20.100000000000001" customHeight="1">
      <c r="A345" s="57"/>
      <c r="B345" s="76"/>
      <c r="C345" s="76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88"/>
      <c r="R345" s="112"/>
      <c r="S345" s="266"/>
      <c r="T345" s="229"/>
      <c r="U345" s="229"/>
      <c r="V345" s="266"/>
      <c r="W345" s="266"/>
      <c r="X345" s="266"/>
      <c r="Y345" s="266"/>
      <c r="Z345" s="266"/>
      <c r="AA345" s="228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</row>
    <row r="346" spans="1:51" s="100" customFormat="1" ht="20.100000000000001" customHeight="1">
      <c r="A346" s="57"/>
      <c r="B346" s="76"/>
      <c r="C346" s="76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88"/>
      <c r="R346" s="112"/>
      <c r="S346" s="266"/>
      <c r="T346" s="229"/>
      <c r="U346" s="229"/>
      <c r="V346" s="266"/>
      <c r="W346" s="266"/>
      <c r="X346" s="266"/>
      <c r="Y346" s="266"/>
      <c r="Z346" s="266"/>
      <c r="AA346" s="228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</row>
    <row r="347" spans="1:51" s="100" customFormat="1" ht="20.100000000000001" customHeight="1">
      <c r="A347" s="57"/>
      <c r="B347" s="76"/>
      <c r="C347" s="76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88"/>
      <c r="R347" s="112"/>
      <c r="S347" s="266"/>
      <c r="T347" s="229"/>
      <c r="U347" s="229"/>
      <c r="V347" s="266"/>
      <c r="W347" s="266"/>
      <c r="X347" s="266"/>
      <c r="Y347" s="266"/>
      <c r="Z347" s="266"/>
      <c r="AA347" s="228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</row>
    <row r="348" spans="1:51" s="100" customFormat="1" ht="20.100000000000001" customHeight="1">
      <c r="A348" s="57"/>
      <c r="B348" s="76"/>
      <c r="C348" s="76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88"/>
      <c r="R348" s="112"/>
      <c r="S348" s="266"/>
      <c r="T348" s="229"/>
      <c r="U348" s="229"/>
      <c r="V348" s="266"/>
      <c r="W348" s="266"/>
      <c r="X348" s="266"/>
      <c r="Y348" s="266"/>
      <c r="Z348" s="266"/>
      <c r="AA348" s="228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</row>
    <row r="349" spans="1:51" s="100" customFormat="1" ht="20.100000000000001" customHeight="1">
      <c r="A349" s="57"/>
      <c r="B349" s="76"/>
      <c r="C349" s="76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88"/>
      <c r="R349" s="112"/>
      <c r="S349" s="266"/>
      <c r="T349" s="229"/>
      <c r="U349" s="229"/>
      <c r="V349" s="266"/>
      <c r="W349" s="266"/>
      <c r="X349" s="266"/>
      <c r="Y349" s="266"/>
      <c r="Z349" s="266"/>
      <c r="AA349" s="228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</row>
    <row r="350" spans="1:51" s="100" customFormat="1" ht="20.100000000000001" customHeight="1">
      <c r="A350" s="57"/>
      <c r="B350" s="76" t="s">
        <v>228</v>
      </c>
      <c r="C350" s="76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88"/>
      <c r="R350" s="112"/>
      <c r="S350" s="266"/>
      <c r="T350" s="266"/>
      <c r="U350" s="266"/>
      <c r="V350" s="266"/>
      <c r="W350" s="266"/>
      <c r="X350" s="266"/>
      <c r="Y350" s="266"/>
      <c r="Z350" s="266"/>
      <c r="AA350" s="228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</row>
    <row r="351" spans="1:51" s="100" customFormat="1" ht="20.100000000000001" customHeight="1">
      <c r="A351" s="57"/>
      <c r="B351" s="664" t="s">
        <v>527</v>
      </c>
      <c r="C351" s="76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88"/>
      <c r="R351" s="112"/>
      <c r="S351" s="266"/>
      <c r="T351" s="266"/>
      <c r="U351" s="266"/>
      <c r="V351" s="266"/>
      <c r="W351" s="266"/>
      <c r="X351" s="266"/>
      <c r="Y351" s="266"/>
      <c r="Z351" s="266"/>
      <c r="AA351" s="228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</row>
    <row r="352" spans="1:51" s="100" customFormat="1" ht="20.100000000000001" customHeight="1">
      <c r="A352" s="57"/>
      <c r="B352" s="76"/>
      <c r="C352" s="76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88"/>
      <c r="R352" s="112"/>
      <c r="S352" s="266"/>
      <c r="T352" s="266"/>
      <c r="U352" s="266"/>
      <c r="V352" s="266"/>
      <c r="W352" s="266"/>
      <c r="X352" s="266"/>
      <c r="Y352" s="266"/>
      <c r="Z352" s="266"/>
      <c r="AA352" s="228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</row>
    <row r="353" spans="2:27" ht="20.100000000000001" customHeight="1"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63"/>
      <c r="R353" s="63"/>
      <c r="S353" s="112"/>
      <c r="T353" s="104"/>
      <c r="U353" s="104"/>
      <c r="V353" s="112"/>
      <c r="W353" s="206"/>
    </row>
    <row r="354" spans="2:27" ht="20.100000000000001" customHeight="1" thickBot="1">
      <c r="D354" s="16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9"/>
      <c r="R354" s="63"/>
      <c r="S354" s="277"/>
      <c r="T354" s="122"/>
      <c r="U354" s="122"/>
      <c r="V354" s="277"/>
      <c r="W354" s="277"/>
      <c r="X354" s="227"/>
      <c r="Y354" s="227"/>
      <c r="Z354" s="84"/>
      <c r="AA354" s="84"/>
    </row>
    <row r="355" spans="2:27" ht="20.100000000000001" customHeight="1">
      <c r="B355" s="1280" t="s">
        <v>121</v>
      </c>
      <c r="C355" s="1281"/>
      <c r="D355" s="1281"/>
      <c r="E355" s="1281"/>
      <c r="F355" s="1282"/>
      <c r="I355" s="118"/>
      <c r="J355" s="118"/>
      <c r="K355" s="521"/>
      <c r="L355" s="521"/>
      <c r="M355" s="521"/>
      <c r="N355" s="521"/>
      <c r="O355" s="521"/>
      <c r="P355" s="521"/>
      <c r="Q355" s="118"/>
      <c r="R355" s="63"/>
    </row>
    <row r="356" spans="2:27" ht="20.100000000000001" customHeight="1">
      <c r="B356" s="1283" t="s">
        <v>992</v>
      </c>
      <c r="C356" s="1284"/>
      <c r="D356" s="1284"/>
      <c r="E356" s="1284"/>
      <c r="F356" s="1285"/>
      <c r="I356" s="118"/>
      <c r="J356" s="118"/>
      <c r="K356" s="521"/>
      <c r="L356" s="521"/>
      <c r="M356" s="521"/>
      <c r="N356" s="521"/>
      <c r="O356" s="521"/>
      <c r="P356" s="521"/>
      <c r="Q356" s="118"/>
      <c r="R356" s="63"/>
      <c r="U356" s="9"/>
    </row>
    <row r="357" spans="2:27" ht="20.100000000000001" customHeight="1" thickBot="1">
      <c r="B357" s="1291" t="s">
        <v>529</v>
      </c>
      <c r="C357" s="1292"/>
      <c r="D357" s="1292"/>
      <c r="E357" s="1292"/>
      <c r="F357" s="1293"/>
      <c r="I357" s="118"/>
      <c r="J357" s="118"/>
      <c r="K357" s="521"/>
      <c r="L357" s="521"/>
      <c r="M357" s="521"/>
      <c r="N357" s="521"/>
      <c r="O357" s="521"/>
      <c r="P357" s="521"/>
      <c r="Q357" s="118"/>
      <c r="R357" s="63"/>
      <c r="U357" s="9"/>
      <c r="W357" s="88"/>
    </row>
    <row r="358" spans="2:27" ht="20.100000000000001" customHeight="1">
      <c r="B358" s="518" t="s">
        <v>122</v>
      </c>
      <c r="C358" s="518"/>
      <c r="D358" s="518" t="s">
        <v>38</v>
      </c>
      <c r="E358" s="519"/>
      <c r="F358" s="518" t="s">
        <v>123</v>
      </c>
      <c r="J358" s="86"/>
      <c r="K358" s="86"/>
      <c r="L358" s="86"/>
      <c r="M358" s="86"/>
      <c r="N358" s="86"/>
      <c r="O358" s="86"/>
      <c r="P358" s="86"/>
      <c r="Q358" s="57"/>
      <c r="R358" s="63"/>
      <c r="S358" s="882"/>
      <c r="T358" s="118"/>
      <c r="U358" s="118"/>
      <c r="V358" s="384"/>
      <c r="W358" s="384"/>
    </row>
    <row r="359" spans="2:27" ht="32.25" customHeight="1">
      <c r="B359" s="476" t="s">
        <v>247</v>
      </c>
      <c r="C359" s="524"/>
      <c r="D359" s="477"/>
      <c r="E359" s="477"/>
      <c r="F359" s="479">
        <v>30.282687285583748</v>
      </c>
      <c r="J359" s="86"/>
      <c r="K359" s="86"/>
      <c r="L359" s="86"/>
      <c r="M359" s="86"/>
      <c r="N359" s="86"/>
      <c r="O359" s="86"/>
      <c r="P359" s="86"/>
      <c r="Q359" s="57"/>
      <c r="R359" s="63"/>
      <c r="S359" s="882"/>
      <c r="T359" s="118"/>
      <c r="U359" s="118"/>
      <c r="V359" s="384"/>
      <c r="W359" s="384"/>
    </row>
    <row r="360" spans="2:27" ht="24.6" customHeight="1">
      <c r="B360" s="83" t="s">
        <v>549</v>
      </c>
      <c r="C360" s="346">
        <v>57</v>
      </c>
      <c r="D360" s="661" t="s">
        <v>41</v>
      </c>
      <c r="E360" s="249">
        <v>0.9583292596932812</v>
      </c>
      <c r="F360" s="242"/>
      <c r="J360" s="119"/>
      <c r="K360" s="119"/>
      <c r="L360" s="119"/>
      <c r="M360" s="119"/>
      <c r="N360" s="119"/>
      <c r="O360" s="119"/>
      <c r="P360" s="119"/>
      <c r="Q360" s="57"/>
      <c r="R360" s="914"/>
      <c r="S360" s="882"/>
      <c r="T360" s="118"/>
      <c r="U360" s="118"/>
      <c r="V360" s="384"/>
      <c r="W360" s="384"/>
    </row>
    <row r="361" spans="2:27" ht="24.6" customHeight="1">
      <c r="B361" s="83" t="s">
        <v>42</v>
      </c>
      <c r="C361" s="346">
        <v>61</v>
      </c>
      <c r="D361" s="661" t="s">
        <v>48</v>
      </c>
      <c r="E361" s="662">
        <v>0.12446381697096551</v>
      </c>
      <c r="F361" s="250"/>
      <c r="J361" s="119"/>
      <c r="K361" s="119"/>
      <c r="L361" s="119"/>
      <c r="M361" s="119"/>
      <c r="N361" s="119"/>
      <c r="O361" s="119"/>
      <c r="P361" s="119"/>
      <c r="Q361" s="57"/>
      <c r="R361" s="914"/>
      <c r="S361" s="278"/>
      <c r="T361" s="219"/>
      <c r="U361" s="219"/>
      <c r="V361" s="278"/>
      <c r="W361" s="278"/>
    </row>
    <row r="362" spans="2:27" ht="24.6" customHeight="1">
      <c r="B362" s="83" t="s">
        <v>549</v>
      </c>
      <c r="C362" s="346">
        <v>57</v>
      </c>
      <c r="D362" s="661" t="s">
        <v>176</v>
      </c>
      <c r="E362" s="662">
        <v>4.6009552481804841E-2</v>
      </c>
      <c r="F362" s="250"/>
      <c r="J362" s="119"/>
      <c r="K362" s="119"/>
      <c r="L362" s="119"/>
      <c r="M362" s="119"/>
      <c r="N362" s="119"/>
      <c r="O362" s="119"/>
      <c r="P362" s="119"/>
      <c r="Q362" s="57"/>
      <c r="R362" s="914"/>
      <c r="S362" s="273"/>
      <c r="T362" s="86"/>
      <c r="U362" s="86"/>
      <c r="V362" s="273"/>
      <c r="W362" s="273"/>
      <c r="X362" s="268"/>
      <c r="Y362" s="268"/>
      <c r="Z362" s="221"/>
      <c r="AA362" s="221"/>
    </row>
    <row r="363" spans="2:27" ht="24.6" customHeight="1">
      <c r="B363" s="83" t="s">
        <v>549</v>
      </c>
      <c r="C363" s="346">
        <v>57</v>
      </c>
      <c r="D363" s="661" t="s">
        <v>49</v>
      </c>
      <c r="E363" s="662">
        <v>0.93448966683727563</v>
      </c>
      <c r="F363" s="250"/>
      <c r="J363" s="119"/>
      <c r="K363" s="119"/>
      <c r="L363" s="119"/>
      <c r="M363" s="119"/>
      <c r="N363" s="119"/>
      <c r="O363" s="119"/>
      <c r="P363" s="119"/>
      <c r="Q363" s="57"/>
      <c r="R363" s="914"/>
      <c r="S363" s="270"/>
      <c r="T363" s="222"/>
      <c r="U363" s="222"/>
      <c r="V363" s="270"/>
      <c r="W363" s="271"/>
      <c r="X363" s="392"/>
      <c r="Y363" s="266"/>
      <c r="Z363" s="228"/>
      <c r="AA363" s="228"/>
    </row>
    <row r="364" spans="2:27" ht="24.6" customHeight="1">
      <c r="B364" s="83" t="s">
        <v>42</v>
      </c>
      <c r="C364" s="346">
        <v>61</v>
      </c>
      <c r="D364" s="661" t="s">
        <v>42</v>
      </c>
      <c r="E364" s="662">
        <v>4.8923541384005436</v>
      </c>
      <c r="F364" s="250"/>
      <c r="J364" s="119"/>
      <c r="K364" s="119"/>
      <c r="L364" s="119"/>
      <c r="M364" s="119"/>
      <c r="N364" s="119"/>
      <c r="O364" s="119"/>
      <c r="P364" s="119"/>
      <c r="Q364" s="57"/>
      <c r="R364" s="914"/>
      <c r="S364" s="254"/>
      <c r="T364" s="224"/>
      <c r="U364" s="224"/>
      <c r="V364" s="254"/>
      <c r="W364" s="254"/>
      <c r="X364" s="393"/>
      <c r="Y364" s="393"/>
      <c r="Z364" s="238"/>
      <c r="AA364" s="238"/>
    </row>
    <row r="365" spans="2:27" ht="24.6" customHeight="1">
      <c r="B365" s="83" t="s">
        <v>42</v>
      </c>
      <c r="C365" s="346">
        <v>61</v>
      </c>
      <c r="D365" s="661" t="s">
        <v>124</v>
      </c>
      <c r="E365" s="662">
        <v>0.71213923066966112</v>
      </c>
      <c r="F365" s="250"/>
      <c r="J365" s="76"/>
      <c r="K365" s="76"/>
      <c r="L365" s="76"/>
      <c r="M365" s="76"/>
      <c r="N365" s="76"/>
      <c r="O365" s="76"/>
      <c r="P365" s="76"/>
      <c r="Q365" s="57"/>
      <c r="R365" s="63"/>
      <c r="S365" s="254"/>
      <c r="T365" s="224"/>
      <c r="U365" s="224"/>
      <c r="V365" s="254"/>
      <c r="W365" s="325"/>
      <c r="X365" s="266"/>
      <c r="Y365" s="266"/>
      <c r="Z365" s="228"/>
      <c r="AA365" s="228"/>
    </row>
    <row r="366" spans="2:27" ht="24.6" customHeight="1">
      <c r="B366" s="83" t="s">
        <v>549</v>
      </c>
      <c r="C366" s="346">
        <v>57</v>
      </c>
      <c r="D366" s="661" t="s">
        <v>262</v>
      </c>
      <c r="E366" s="662">
        <v>7.2216294393987746E-2</v>
      </c>
      <c r="F366" s="250"/>
      <c r="G366" s="503"/>
      <c r="J366" s="76"/>
      <c r="K366" s="76"/>
      <c r="L366" s="76"/>
      <c r="M366" s="76"/>
      <c r="N366" s="76"/>
      <c r="O366" s="76"/>
      <c r="P366" s="76"/>
      <c r="Q366" s="57"/>
      <c r="R366" s="63"/>
      <c r="S366" s="277"/>
      <c r="T366" s="122"/>
      <c r="U366" s="122"/>
      <c r="V366" s="277"/>
      <c r="W366" s="277"/>
      <c r="X366" s="227"/>
      <c r="Y366" s="227"/>
      <c r="Z366" s="84"/>
      <c r="AA366" s="84"/>
    </row>
    <row r="367" spans="2:27" ht="24.6" customHeight="1">
      <c r="B367" s="83" t="s">
        <v>549</v>
      </c>
      <c r="C367" s="346">
        <v>57</v>
      </c>
      <c r="D367" s="661" t="s">
        <v>236</v>
      </c>
      <c r="E367" s="662">
        <v>1.5410767830287261E-2</v>
      </c>
      <c r="F367" s="250"/>
      <c r="J367" s="76"/>
      <c r="K367" s="76"/>
      <c r="L367" s="76"/>
      <c r="M367" s="76"/>
      <c r="N367" s="76"/>
      <c r="O367" s="76"/>
      <c r="P367" s="76"/>
      <c r="Q367" s="57"/>
      <c r="R367" s="63"/>
    </row>
    <row r="368" spans="2:27" ht="24.6" customHeight="1">
      <c r="B368" s="83" t="s">
        <v>42</v>
      </c>
      <c r="C368" s="346">
        <v>61</v>
      </c>
      <c r="D368" s="661" t="s">
        <v>46</v>
      </c>
      <c r="E368" s="662">
        <v>1.3148310653202</v>
      </c>
      <c r="F368" s="250"/>
      <c r="J368" s="76"/>
      <c r="K368" s="76"/>
      <c r="L368" s="76"/>
      <c r="M368" s="76"/>
      <c r="N368" s="76"/>
      <c r="O368" s="76"/>
      <c r="P368" s="76"/>
      <c r="Q368" s="57"/>
      <c r="R368" s="63"/>
      <c r="U368" s="9"/>
    </row>
    <row r="369" spans="2:27" ht="24.6" customHeight="1">
      <c r="B369" s="83" t="s">
        <v>42</v>
      </c>
      <c r="C369" s="346">
        <v>61</v>
      </c>
      <c r="D369" s="661" t="s">
        <v>45</v>
      </c>
      <c r="E369" s="662">
        <v>0.53168684161505209</v>
      </c>
      <c r="F369" s="250"/>
      <c r="J369" s="76"/>
      <c r="K369" s="76"/>
      <c r="L369" s="76"/>
      <c r="M369" s="76"/>
      <c r="N369" s="76"/>
      <c r="O369" s="76"/>
      <c r="P369" s="76"/>
      <c r="Q369" s="57"/>
      <c r="R369" s="63"/>
      <c r="U369" s="9"/>
    </row>
    <row r="370" spans="2:27" ht="24.6" customHeight="1">
      <c r="B370" s="83" t="s">
        <v>550</v>
      </c>
      <c r="C370" s="346">
        <v>58</v>
      </c>
      <c r="D370" s="661" t="s">
        <v>58</v>
      </c>
      <c r="E370" s="662">
        <v>2.0701317085876765</v>
      </c>
      <c r="F370" s="250"/>
      <c r="J370" s="76"/>
      <c r="K370" s="76"/>
      <c r="L370" s="76"/>
      <c r="M370" s="76"/>
      <c r="N370" s="76"/>
      <c r="O370" s="76"/>
      <c r="P370" s="76"/>
      <c r="Q370" s="57"/>
      <c r="R370" s="63"/>
      <c r="S370" s="882"/>
      <c r="T370" s="118"/>
      <c r="U370" s="118"/>
      <c r="V370" s="384"/>
      <c r="W370" s="384"/>
    </row>
    <row r="371" spans="2:27" ht="24.6" customHeight="1">
      <c r="B371" s="83" t="s">
        <v>549</v>
      </c>
      <c r="C371" s="346">
        <v>57</v>
      </c>
      <c r="D371" s="661" t="s">
        <v>154</v>
      </c>
      <c r="E371" s="662">
        <v>6.1714240594354222E-2</v>
      </c>
      <c r="F371" s="250"/>
      <c r="J371" s="76"/>
      <c r="K371" s="76"/>
      <c r="L371" s="76"/>
      <c r="M371" s="76"/>
      <c r="N371" s="76"/>
      <c r="O371" s="76"/>
      <c r="P371" s="76"/>
      <c r="Q371" s="57"/>
      <c r="R371" s="63"/>
      <c r="S371" s="882"/>
      <c r="T371" s="118"/>
      <c r="U371" s="118"/>
      <c r="V371" s="384"/>
      <c r="W371" s="384"/>
    </row>
    <row r="372" spans="2:27" ht="24.6" customHeight="1">
      <c r="B372" s="83" t="s">
        <v>549</v>
      </c>
      <c r="C372" s="346">
        <v>57</v>
      </c>
      <c r="D372" s="661" t="s">
        <v>237</v>
      </c>
      <c r="E372" s="662">
        <v>0.76705995700913199</v>
      </c>
      <c r="F372" s="250"/>
      <c r="J372" s="76"/>
      <c r="K372" s="76"/>
      <c r="L372" s="76"/>
      <c r="M372" s="76"/>
      <c r="N372" s="76"/>
      <c r="O372" s="76"/>
      <c r="P372" s="76"/>
      <c r="Q372" s="57"/>
      <c r="R372" s="63"/>
      <c r="S372" s="278"/>
      <c r="T372" s="219"/>
      <c r="U372" s="219"/>
      <c r="V372" s="278"/>
      <c r="W372" s="278"/>
    </row>
    <row r="373" spans="2:27" ht="24.6" customHeight="1">
      <c r="B373" s="83" t="s">
        <v>549</v>
      </c>
      <c r="C373" s="346">
        <v>57</v>
      </c>
      <c r="D373" s="661" t="s">
        <v>238</v>
      </c>
      <c r="E373" s="662">
        <v>0.7274974032187963</v>
      </c>
      <c r="F373" s="250"/>
      <c r="J373" s="76"/>
      <c r="K373" s="76"/>
      <c r="L373" s="76"/>
      <c r="M373" s="76"/>
      <c r="N373" s="76"/>
      <c r="O373" s="76"/>
      <c r="P373" s="76"/>
      <c r="Q373" s="57"/>
      <c r="R373" s="63"/>
      <c r="S373" s="273"/>
      <c r="T373" s="86"/>
      <c r="U373" s="86"/>
      <c r="V373" s="273"/>
      <c r="W373" s="273"/>
      <c r="X373" s="268"/>
      <c r="Y373" s="268"/>
      <c r="Z373" s="221"/>
      <c r="AA373" s="221"/>
    </row>
    <row r="374" spans="2:27" ht="24.6" customHeight="1">
      <c r="B374" s="83" t="s">
        <v>549</v>
      </c>
      <c r="C374" s="346">
        <v>57</v>
      </c>
      <c r="D374" s="661" t="s">
        <v>50</v>
      </c>
      <c r="E374" s="662">
        <v>6.8910737100756375E-2</v>
      </c>
      <c r="F374" s="250"/>
      <c r="J374" s="76"/>
      <c r="K374" s="76"/>
      <c r="L374" s="76"/>
      <c r="M374" s="76"/>
      <c r="N374" s="76"/>
      <c r="O374" s="76"/>
      <c r="P374" s="76"/>
      <c r="Q374" s="57"/>
      <c r="R374" s="63"/>
      <c r="S374" s="270"/>
      <c r="T374" s="222"/>
      <c r="U374" s="222"/>
      <c r="V374" s="270"/>
      <c r="W374" s="271"/>
      <c r="X374" s="261"/>
      <c r="Y374" s="266"/>
      <c r="Z374" s="228"/>
      <c r="AA374" s="228"/>
    </row>
    <row r="375" spans="2:27" ht="24.6" customHeight="1">
      <c r="B375" s="83" t="s">
        <v>549</v>
      </c>
      <c r="C375" s="346">
        <v>57</v>
      </c>
      <c r="D375" s="661" t="s">
        <v>39</v>
      </c>
      <c r="E375" s="662">
        <v>0.74853621110923063</v>
      </c>
      <c r="F375" s="250"/>
      <c r="J375" s="76"/>
      <c r="K375" s="76"/>
      <c r="L375" s="76"/>
      <c r="M375" s="76"/>
      <c r="N375" s="76"/>
      <c r="O375" s="76"/>
      <c r="P375" s="76"/>
      <c r="Q375" s="57"/>
      <c r="R375" s="63"/>
      <c r="S375" s="394"/>
      <c r="T375" s="241"/>
      <c r="U375" s="241"/>
      <c r="V375" s="394"/>
      <c r="W375" s="395"/>
      <c r="X375" s="396"/>
      <c r="Y375" s="397"/>
      <c r="Z375" s="240"/>
      <c r="AA375" s="240"/>
    </row>
    <row r="376" spans="2:27" ht="24.6" customHeight="1">
      <c r="B376" s="83" t="s">
        <v>8</v>
      </c>
      <c r="C376" s="346">
        <v>56</v>
      </c>
      <c r="D376" s="661" t="s">
        <v>8</v>
      </c>
      <c r="E376" s="662">
        <v>0.62222458309927042</v>
      </c>
      <c r="F376" s="250"/>
      <c r="J376" s="76"/>
      <c r="K376" s="76"/>
      <c r="L376" s="76"/>
      <c r="M376" s="76"/>
      <c r="N376" s="76"/>
      <c r="O376" s="76"/>
      <c r="P376" s="76"/>
      <c r="Q376" s="57"/>
      <c r="R376" s="63"/>
      <c r="S376" s="256"/>
      <c r="T376" s="105"/>
      <c r="U376" s="105"/>
      <c r="V376" s="256"/>
      <c r="W376" s="256"/>
      <c r="X376" s="227"/>
      <c r="Y376" s="227"/>
      <c r="Z376" s="84"/>
      <c r="AA376" s="84"/>
    </row>
    <row r="377" spans="2:27" ht="24.6" customHeight="1">
      <c r="B377" s="660" t="s">
        <v>549</v>
      </c>
      <c r="C377" s="346">
        <v>57</v>
      </c>
      <c r="D377" s="661" t="s">
        <v>51</v>
      </c>
      <c r="E377" s="662">
        <v>0.66756332534450347</v>
      </c>
      <c r="F377" s="250"/>
      <c r="J377" s="76"/>
      <c r="K377" s="76"/>
      <c r="L377" s="76"/>
      <c r="M377" s="76"/>
      <c r="N377" s="76"/>
      <c r="O377" s="76"/>
      <c r="P377" s="76"/>
      <c r="Q377" s="57"/>
      <c r="R377" s="63"/>
      <c r="S377" s="112"/>
      <c r="T377" s="104"/>
      <c r="U377" s="104"/>
      <c r="V377" s="112"/>
      <c r="W377" s="112"/>
    </row>
    <row r="378" spans="2:27" ht="24.6" customHeight="1">
      <c r="B378" s="660" t="s">
        <v>549</v>
      </c>
      <c r="C378" s="346">
        <v>57</v>
      </c>
      <c r="D378" s="661" t="s">
        <v>1</v>
      </c>
      <c r="E378" s="662">
        <v>0.68829256305017339</v>
      </c>
      <c r="F378" s="250"/>
      <c r="J378" s="76"/>
      <c r="K378" s="76"/>
      <c r="L378" s="76"/>
      <c r="M378" s="76"/>
      <c r="N378" s="76"/>
      <c r="O378" s="76"/>
      <c r="P378" s="76"/>
      <c r="Q378" s="57"/>
      <c r="R378" s="63"/>
      <c r="S378" s="277"/>
      <c r="T378" s="122"/>
      <c r="U378" s="122"/>
      <c r="V378" s="277"/>
      <c r="W378" s="277"/>
      <c r="X378" s="227"/>
      <c r="Y378" s="227"/>
      <c r="Z378" s="84"/>
      <c r="AA378" s="84"/>
    </row>
    <row r="379" spans="2:27" ht="24.6" customHeight="1">
      <c r="B379" s="660" t="s">
        <v>546</v>
      </c>
      <c r="C379" s="702">
        <v>61</v>
      </c>
      <c r="D379" s="661" t="s">
        <v>47</v>
      </c>
      <c r="E379" s="662">
        <v>7.3969735097180397E-2</v>
      </c>
      <c r="F379" s="250"/>
      <c r="J379" s="76"/>
      <c r="K379" s="76"/>
      <c r="L379" s="76"/>
      <c r="M379" s="76"/>
      <c r="N379" s="76"/>
      <c r="O379" s="76"/>
      <c r="P379" s="76"/>
      <c r="Q379" s="57"/>
      <c r="R379" s="63"/>
      <c r="U379" s="9"/>
      <c r="W379" s="88"/>
    </row>
    <row r="380" spans="2:27" ht="24.6" customHeight="1">
      <c r="B380" s="660" t="s">
        <v>550</v>
      </c>
      <c r="C380" s="702">
        <v>58</v>
      </c>
      <c r="D380" s="661" t="s">
        <v>55</v>
      </c>
      <c r="E380" s="662">
        <v>0.34396815573661804</v>
      </c>
      <c r="F380" s="250"/>
      <c r="J380" s="76"/>
      <c r="K380" s="76"/>
      <c r="L380" s="76"/>
      <c r="M380" s="76"/>
      <c r="N380" s="76"/>
      <c r="O380" s="76"/>
      <c r="P380" s="76"/>
      <c r="Q380" s="57"/>
      <c r="R380" s="63"/>
      <c r="U380" s="9"/>
      <c r="W380" s="88"/>
    </row>
    <row r="381" spans="2:27" ht="24.6" customHeight="1">
      <c r="B381" s="660" t="s">
        <v>546</v>
      </c>
      <c r="C381" s="702">
        <v>57</v>
      </c>
      <c r="D381" s="661" t="s">
        <v>53</v>
      </c>
      <c r="E381" s="662">
        <v>0.81381768215667261</v>
      </c>
      <c r="F381" s="250"/>
      <c r="J381" s="76"/>
      <c r="K381" s="76"/>
      <c r="L381" s="76"/>
      <c r="M381" s="76"/>
      <c r="N381" s="76"/>
      <c r="O381" s="76"/>
      <c r="P381" s="76"/>
      <c r="Q381" s="57"/>
      <c r="R381" s="63"/>
      <c r="U381" s="9"/>
      <c r="W381" s="88"/>
    </row>
    <row r="382" spans="2:27" ht="24.6" customHeight="1">
      <c r="B382" s="660" t="s">
        <v>546</v>
      </c>
      <c r="C382" s="702">
        <v>57</v>
      </c>
      <c r="D382" s="661" t="s">
        <v>52</v>
      </c>
      <c r="E382" s="662">
        <v>0.39094120120122977</v>
      </c>
      <c r="F382" s="250"/>
      <c r="J382" s="76"/>
      <c r="K382" s="76"/>
      <c r="L382" s="76"/>
      <c r="M382" s="76"/>
      <c r="N382" s="76"/>
      <c r="O382" s="76"/>
      <c r="P382" s="76"/>
      <c r="Q382" s="57"/>
      <c r="R382" s="63"/>
      <c r="U382" s="9"/>
      <c r="W382" s="88"/>
    </row>
    <row r="383" spans="2:27" ht="24.6" customHeight="1">
      <c r="B383" s="660" t="s">
        <v>549</v>
      </c>
      <c r="C383" s="702">
        <v>57</v>
      </c>
      <c r="D383" s="661" t="s">
        <v>9</v>
      </c>
      <c r="E383" s="662">
        <v>7.78892366418569</v>
      </c>
      <c r="F383" s="250"/>
      <c r="J383" s="76"/>
      <c r="K383" s="76"/>
      <c r="L383" s="76"/>
      <c r="M383" s="76"/>
      <c r="N383" s="76"/>
      <c r="O383" s="76"/>
      <c r="P383" s="76"/>
      <c r="Q383" s="57"/>
      <c r="R383" s="63"/>
      <c r="U383" s="9"/>
      <c r="W383" s="88"/>
    </row>
    <row r="384" spans="2:27" ht="24.6" customHeight="1">
      <c r="B384" s="660" t="s">
        <v>549</v>
      </c>
      <c r="C384" s="702">
        <v>57</v>
      </c>
      <c r="D384" s="661" t="s">
        <v>54</v>
      </c>
      <c r="E384" s="662">
        <v>0.44336294804269705</v>
      </c>
      <c r="F384" s="250"/>
      <c r="J384" s="76"/>
      <c r="K384" s="76"/>
      <c r="L384" s="76"/>
      <c r="M384" s="76"/>
      <c r="N384" s="76"/>
      <c r="O384" s="76"/>
      <c r="P384" s="76"/>
      <c r="Q384" s="57"/>
      <c r="R384" s="63"/>
      <c r="U384" s="9"/>
      <c r="W384" s="88"/>
    </row>
    <row r="385" spans="2:27" ht="24.6" customHeight="1">
      <c r="B385" s="660" t="s">
        <v>549</v>
      </c>
      <c r="C385" s="702">
        <v>57</v>
      </c>
      <c r="D385" s="661" t="s">
        <v>57</v>
      </c>
      <c r="E385" s="662">
        <v>7.2480448101721634E-2</v>
      </c>
      <c r="F385" s="250"/>
      <c r="J385" s="76"/>
      <c r="K385" s="76"/>
      <c r="L385" s="76"/>
      <c r="M385" s="76"/>
      <c r="N385" s="76"/>
      <c r="O385" s="76"/>
      <c r="P385" s="76"/>
      <c r="Q385" s="57"/>
      <c r="R385" s="63"/>
      <c r="U385" s="9"/>
      <c r="W385" s="88"/>
    </row>
    <row r="386" spans="2:27" ht="24.6" customHeight="1">
      <c r="B386" s="660" t="s">
        <v>549</v>
      </c>
      <c r="C386" s="702">
        <v>57</v>
      </c>
      <c r="D386" s="661" t="s">
        <v>56</v>
      </c>
      <c r="E386" s="662">
        <v>0.32658956872764511</v>
      </c>
      <c r="F386" s="250"/>
      <c r="J386" s="76"/>
      <c r="K386" s="76"/>
      <c r="L386" s="76"/>
      <c r="M386" s="76"/>
      <c r="N386" s="76"/>
      <c r="O386" s="76"/>
      <c r="P386" s="76"/>
      <c r="Q386" s="57"/>
      <c r="R386" s="63"/>
      <c r="U386" s="9"/>
      <c r="W386" s="88"/>
    </row>
    <row r="387" spans="2:27" ht="24.6" customHeight="1">
      <c r="B387" s="417" t="s">
        <v>550</v>
      </c>
      <c r="C387" s="346">
        <v>58</v>
      </c>
      <c r="D387" s="661" t="s">
        <v>59</v>
      </c>
      <c r="E387" s="662">
        <v>1.6527401625307323</v>
      </c>
      <c r="F387" s="269"/>
      <c r="J387" s="76"/>
      <c r="K387" s="76"/>
      <c r="L387" s="76"/>
      <c r="M387" s="76"/>
      <c r="N387" s="76"/>
      <c r="O387" s="76"/>
      <c r="P387" s="76"/>
      <c r="Q387" s="57"/>
      <c r="R387" s="63"/>
      <c r="U387" s="9"/>
      <c r="W387" s="88"/>
    </row>
    <row r="388" spans="2:27" ht="24.6" customHeight="1">
      <c r="B388" s="417" t="s">
        <v>42</v>
      </c>
      <c r="C388" s="346">
        <v>61</v>
      </c>
      <c r="D388" s="661" t="s">
        <v>43</v>
      </c>
      <c r="E388" s="662">
        <v>0.8959241290189417</v>
      </c>
      <c r="F388" s="269"/>
      <c r="J388" s="76"/>
      <c r="K388" s="76"/>
      <c r="L388" s="76"/>
      <c r="M388" s="76"/>
      <c r="N388" s="76"/>
      <c r="O388" s="76"/>
      <c r="P388" s="76"/>
      <c r="Q388" s="57"/>
      <c r="R388" s="922"/>
      <c r="U388" s="9"/>
      <c r="W388" s="88"/>
    </row>
    <row r="389" spans="2:27" ht="24.6" customHeight="1">
      <c r="B389" s="417" t="s">
        <v>42</v>
      </c>
      <c r="C389" s="346">
        <v>61</v>
      </c>
      <c r="D389" s="661" t="s">
        <v>44</v>
      </c>
      <c r="E389" s="662">
        <v>0.64060308279068023</v>
      </c>
      <c r="F389" s="269"/>
      <c r="J389" s="76"/>
      <c r="K389" s="76"/>
      <c r="L389" s="76"/>
      <c r="M389" s="76"/>
      <c r="N389" s="76"/>
      <c r="O389" s="76"/>
      <c r="P389" s="76"/>
      <c r="Q389" s="57"/>
      <c r="R389" s="922"/>
      <c r="U389" s="9"/>
      <c r="W389" s="88"/>
    </row>
    <row r="390" spans="2:27" ht="24.6" customHeight="1">
      <c r="B390" s="417" t="s">
        <v>116</v>
      </c>
      <c r="C390" s="346">
        <v>1</v>
      </c>
      <c r="D390" s="661" t="s">
        <v>116</v>
      </c>
      <c r="E390" s="662">
        <v>1.1727291127997789E-2</v>
      </c>
      <c r="F390" s="269"/>
      <c r="J390" s="76"/>
      <c r="K390" s="76"/>
      <c r="L390" s="76"/>
      <c r="M390" s="76"/>
      <c r="N390" s="76"/>
      <c r="O390" s="76"/>
      <c r="P390" s="76"/>
      <c r="Q390" s="57"/>
      <c r="R390" s="922"/>
      <c r="U390" s="9"/>
      <c r="W390" s="88"/>
    </row>
    <row r="391" spans="2:27" ht="24.6" customHeight="1">
      <c r="B391" s="417" t="s">
        <v>831</v>
      </c>
      <c r="C391" s="346">
        <v>27</v>
      </c>
      <c r="D391" s="661" t="s">
        <v>110</v>
      </c>
      <c r="E391" s="662">
        <v>6.3878926566166921E-2</v>
      </c>
      <c r="F391" s="269"/>
      <c r="J391" s="76"/>
      <c r="K391" s="76"/>
      <c r="L391" s="76"/>
      <c r="M391" s="76"/>
      <c r="N391" s="76"/>
      <c r="O391" s="76"/>
      <c r="P391" s="76"/>
      <c r="Q391" s="57"/>
      <c r="R391" s="922"/>
      <c r="U391" s="9"/>
      <c r="W391" s="88"/>
    </row>
    <row r="392" spans="2:27" ht="24.6" customHeight="1">
      <c r="B392" s="417" t="s">
        <v>831</v>
      </c>
      <c r="C392" s="346">
        <v>27</v>
      </c>
      <c r="D392" s="661" t="s">
        <v>111</v>
      </c>
      <c r="E392" s="662">
        <v>0.2124890974806371</v>
      </c>
      <c r="F392" s="269"/>
      <c r="J392" s="76"/>
      <c r="K392" s="76"/>
      <c r="L392" s="76"/>
      <c r="M392" s="76"/>
      <c r="N392" s="76"/>
      <c r="O392" s="76"/>
      <c r="P392" s="76"/>
      <c r="Q392" s="57"/>
      <c r="R392" s="922"/>
      <c r="U392" s="9"/>
      <c r="W392" s="88"/>
    </row>
    <row r="393" spans="2:27" ht="24.6" customHeight="1">
      <c r="B393" s="417" t="s">
        <v>112</v>
      </c>
      <c r="C393" s="346">
        <v>59</v>
      </c>
      <c r="D393" s="661" t="s">
        <v>112</v>
      </c>
      <c r="E393" s="662">
        <v>0.1242130078441965</v>
      </c>
      <c r="F393" s="269"/>
      <c r="J393" s="76"/>
      <c r="K393" s="76"/>
      <c r="L393" s="76"/>
      <c r="M393" s="76"/>
      <c r="N393" s="76"/>
      <c r="O393" s="76"/>
      <c r="P393" s="76"/>
      <c r="Q393" s="57"/>
      <c r="R393" s="922"/>
      <c r="U393" s="9"/>
      <c r="W393" s="88"/>
    </row>
    <row r="394" spans="2:27" ht="24.6" customHeight="1">
      <c r="B394" s="417" t="s">
        <v>60</v>
      </c>
      <c r="C394" s="346">
        <v>44</v>
      </c>
      <c r="D394" s="661" t="s">
        <v>60</v>
      </c>
      <c r="E394" s="662">
        <v>0.40319682164798804</v>
      </c>
      <c r="F394" s="656"/>
      <c r="J394" s="76"/>
      <c r="K394" s="76"/>
      <c r="L394" s="76"/>
      <c r="M394" s="76"/>
      <c r="N394" s="76"/>
      <c r="O394" s="76"/>
      <c r="P394" s="76"/>
      <c r="Q394" s="57"/>
      <c r="R394" s="922"/>
      <c r="U394" s="9"/>
      <c r="W394" s="88"/>
    </row>
    <row r="395" spans="2:27" ht="24.6" customHeight="1">
      <c r="B395" s="658" t="s">
        <v>178</v>
      </c>
      <c r="C395" s="524"/>
      <c r="D395" s="477"/>
      <c r="E395" s="477"/>
      <c r="F395" s="480">
        <v>31.331949817512651</v>
      </c>
      <c r="J395" s="76"/>
      <c r="K395" s="76"/>
      <c r="L395" s="76"/>
      <c r="M395" s="76"/>
      <c r="N395" s="76"/>
      <c r="O395" s="76"/>
      <c r="P395" s="76"/>
      <c r="Q395" s="57"/>
      <c r="R395" s="922"/>
      <c r="U395" s="9"/>
      <c r="W395" s="88"/>
    </row>
    <row r="396" spans="2:27" ht="24.6" customHeight="1">
      <c r="B396" s="660" t="s">
        <v>83</v>
      </c>
      <c r="C396" s="85">
        <v>15</v>
      </c>
      <c r="D396" s="83" t="s">
        <v>82</v>
      </c>
      <c r="E396" s="280">
        <v>1.9634539943111711</v>
      </c>
      <c r="F396" s="269"/>
      <c r="J396" s="76"/>
      <c r="K396" s="76"/>
      <c r="L396" s="76"/>
      <c r="M396" s="76"/>
      <c r="N396" s="76"/>
      <c r="O396" s="76"/>
      <c r="P396" s="76"/>
      <c r="Q396" s="57"/>
      <c r="R396" s="922"/>
      <c r="U396" s="9"/>
      <c r="W396" s="88"/>
    </row>
    <row r="397" spans="2:27" ht="24.6" customHeight="1">
      <c r="B397" s="660" t="s">
        <v>83</v>
      </c>
      <c r="C397" s="85">
        <v>15</v>
      </c>
      <c r="D397" s="83" t="s">
        <v>206</v>
      </c>
      <c r="E397" s="674">
        <v>0.2294695373899141</v>
      </c>
      <c r="F397" s="269"/>
      <c r="J397" s="76"/>
      <c r="K397" s="76"/>
      <c r="L397" s="76"/>
      <c r="M397" s="76"/>
      <c r="N397" s="76"/>
      <c r="O397" s="76"/>
      <c r="P397" s="76"/>
      <c r="Q397" s="57"/>
      <c r="R397" s="922"/>
      <c r="S397" s="882"/>
      <c r="T397" s="118"/>
      <c r="U397" s="118"/>
      <c r="V397" s="384"/>
      <c r="W397" s="384"/>
    </row>
    <row r="398" spans="2:27" ht="24.6" customHeight="1">
      <c r="B398" s="660" t="s">
        <v>83</v>
      </c>
      <c r="C398" s="85">
        <v>15</v>
      </c>
      <c r="D398" s="83" t="s">
        <v>240</v>
      </c>
      <c r="E398" s="674">
        <v>2.0479794249189373E-2</v>
      </c>
      <c r="F398" s="269"/>
      <c r="J398" s="76"/>
      <c r="K398" s="76"/>
      <c r="L398" s="76"/>
      <c r="M398" s="76"/>
      <c r="N398" s="76"/>
      <c r="O398" s="76"/>
      <c r="P398" s="76"/>
      <c r="Q398" s="57"/>
      <c r="R398" s="922"/>
      <c r="S398" s="882"/>
      <c r="T398" s="118"/>
      <c r="U398" s="118"/>
      <c r="V398" s="384"/>
      <c r="W398" s="384"/>
    </row>
    <row r="399" spans="2:27" ht="24.6" customHeight="1">
      <c r="B399" s="660" t="s">
        <v>83</v>
      </c>
      <c r="C399" s="85">
        <v>15</v>
      </c>
      <c r="D399" s="83" t="s">
        <v>83</v>
      </c>
      <c r="E399" s="674">
        <v>1.027794959421332</v>
      </c>
      <c r="F399" s="269"/>
      <c r="J399" s="116"/>
      <c r="K399" s="116"/>
      <c r="L399" s="116"/>
      <c r="M399" s="116"/>
      <c r="N399" s="116"/>
      <c r="O399" s="116"/>
      <c r="P399" s="116"/>
      <c r="Q399" s="57"/>
      <c r="R399" s="922"/>
      <c r="S399" s="278"/>
      <c r="T399" s="219"/>
      <c r="U399" s="219"/>
      <c r="V399" s="278"/>
      <c r="W399" s="278"/>
    </row>
    <row r="400" spans="2:27" ht="24.6" customHeight="1">
      <c r="B400" s="660" t="s">
        <v>83</v>
      </c>
      <c r="C400" s="85">
        <v>15</v>
      </c>
      <c r="D400" s="83" t="s">
        <v>84</v>
      </c>
      <c r="E400" s="674">
        <v>0.26432419091603437</v>
      </c>
      <c r="F400" s="269"/>
      <c r="J400" s="116"/>
      <c r="K400" s="116"/>
      <c r="L400" s="116"/>
      <c r="M400" s="116"/>
      <c r="N400" s="116"/>
      <c r="O400" s="116"/>
      <c r="P400" s="116"/>
      <c r="Q400" s="57"/>
      <c r="R400" s="922"/>
      <c r="S400" s="273"/>
      <c r="T400" s="86"/>
      <c r="U400" s="86"/>
      <c r="V400" s="273"/>
      <c r="W400" s="273"/>
      <c r="X400" s="268"/>
      <c r="Y400" s="268"/>
      <c r="Z400" s="221"/>
      <c r="AA400" s="221"/>
    </row>
    <row r="401" spans="2:122" ht="24.6" customHeight="1">
      <c r="B401" s="660" t="s">
        <v>83</v>
      </c>
      <c r="C401" s="85">
        <v>15</v>
      </c>
      <c r="D401" s="83" t="s">
        <v>85</v>
      </c>
      <c r="E401" s="674">
        <v>1.540163577815205</v>
      </c>
      <c r="F401" s="269"/>
      <c r="J401" s="116"/>
      <c r="K401" s="116"/>
      <c r="L401" s="116"/>
      <c r="M401" s="116"/>
      <c r="N401" s="116"/>
      <c r="O401" s="116"/>
      <c r="P401" s="116"/>
      <c r="Q401" s="57"/>
      <c r="R401" s="922"/>
      <c r="S401" s="270"/>
      <c r="T401" s="222"/>
      <c r="U401" s="222"/>
      <c r="V401" s="270"/>
      <c r="W401" s="271"/>
      <c r="X401" s="266"/>
      <c r="Y401" s="266"/>
      <c r="Z401" s="228"/>
      <c r="AA401" s="228"/>
    </row>
    <row r="402" spans="2:122" ht="24.6" customHeight="1">
      <c r="B402" s="660" t="s">
        <v>83</v>
      </c>
      <c r="C402" s="85">
        <v>15</v>
      </c>
      <c r="D402" s="83" t="s">
        <v>171</v>
      </c>
      <c r="E402" s="674">
        <v>0.39709326494041103</v>
      </c>
      <c r="F402" s="269"/>
      <c r="J402" s="116"/>
      <c r="K402" s="116"/>
      <c r="L402" s="116"/>
      <c r="M402" s="116"/>
      <c r="N402" s="116"/>
      <c r="O402" s="116"/>
      <c r="P402" s="116"/>
      <c r="Q402" s="57"/>
      <c r="R402" s="922"/>
      <c r="S402" s="270"/>
      <c r="T402" s="222"/>
      <c r="U402" s="222"/>
      <c r="V402" s="270"/>
      <c r="W402" s="271"/>
      <c r="X402" s="272"/>
      <c r="Y402" s="266"/>
      <c r="Z402" s="228"/>
      <c r="AA402" s="228"/>
    </row>
    <row r="403" spans="2:122" ht="24.6" customHeight="1">
      <c r="B403" s="660" t="s">
        <v>83</v>
      </c>
      <c r="C403" s="85">
        <v>15</v>
      </c>
      <c r="D403" s="83" t="s">
        <v>177</v>
      </c>
      <c r="E403" s="674">
        <v>0.20151226134145533</v>
      </c>
      <c r="F403" s="269"/>
      <c r="I403" s="120"/>
      <c r="J403" s="116"/>
      <c r="K403" s="116"/>
      <c r="L403" s="116"/>
      <c r="M403" s="116"/>
      <c r="N403" s="116"/>
      <c r="O403" s="116"/>
      <c r="P403" s="116"/>
      <c r="Q403" s="57"/>
      <c r="R403" s="922"/>
      <c r="S403" s="270"/>
      <c r="T403" s="222"/>
      <c r="U403" s="222"/>
      <c r="V403" s="270"/>
      <c r="W403" s="271"/>
      <c r="X403" s="272"/>
      <c r="Y403" s="266"/>
      <c r="Z403" s="228"/>
      <c r="AA403" s="228"/>
    </row>
    <row r="404" spans="2:122" ht="24.6" customHeight="1">
      <c r="B404" s="660" t="s">
        <v>83</v>
      </c>
      <c r="C404" s="85">
        <v>15</v>
      </c>
      <c r="D404" s="83" t="s">
        <v>179</v>
      </c>
      <c r="E404" s="674">
        <v>5.7845281335222487E-2</v>
      </c>
      <c r="F404" s="269"/>
      <c r="J404" s="116"/>
      <c r="K404" s="116"/>
      <c r="L404" s="116"/>
      <c r="M404" s="116"/>
      <c r="N404" s="116"/>
      <c r="O404" s="116"/>
      <c r="P404" s="116"/>
      <c r="Q404" s="57"/>
      <c r="R404" s="922"/>
      <c r="S404" s="270"/>
      <c r="T404" s="222"/>
      <c r="U404" s="222"/>
      <c r="V404" s="270"/>
      <c r="W404" s="271"/>
      <c r="X404" s="272"/>
      <c r="Y404" s="266"/>
      <c r="Z404" s="228"/>
      <c r="AA404" s="228"/>
    </row>
    <row r="405" spans="2:122" ht="24.6" customHeight="1">
      <c r="B405" s="660" t="s">
        <v>83</v>
      </c>
      <c r="C405" s="85">
        <v>15</v>
      </c>
      <c r="D405" s="83" t="s">
        <v>221</v>
      </c>
      <c r="E405" s="674">
        <v>3.370921646337683E-2</v>
      </c>
      <c r="F405" s="269"/>
      <c r="J405" s="116"/>
      <c r="K405" s="116"/>
      <c r="L405" s="116"/>
      <c r="M405" s="116"/>
      <c r="N405" s="116"/>
      <c r="O405" s="116"/>
      <c r="P405" s="116"/>
      <c r="Q405" s="57"/>
      <c r="R405" s="922"/>
      <c r="S405" s="256"/>
      <c r="T405" s="105"/>
      <c r="U405" s="105"/>
      <c r="V405" s="256"/>
      <c r="W405" s="256"/>
      <c r="X405" s="227"/>
      <c r="Y405" s="227"/>
      <c r="Z405" s="84"/>
      <c r="AA405" s="84"/>
    </row>
    <row r="406" spans="2:122" ht="24.6" customHeight="1">
      <c r="B406" s="660" t="s">
        <v>83</v>
      </c>
      <c r="C406" s="85">
        <v>15</v>
      </c>
      <c r="D406" s="83" t="s">
        <v>241</v>
      </c>
      <c r="E406" s="674">
        <v>0.300222938255924</v>
      </c>
      <c r="F406" s="269"/>
      <c r="J406" s="116"/>
      <c r="K406" s="116"/>
      <c r="L406" s="116"/>
      <c r="M406" s="116"/>
      <c r="N406" s="116"/>
      <c r="O406" s="116"/>
      <c r="P406" s="116"/>
      <c r="Q406" s="57"/>
      <c r="R406" s="922"/>
      <c r="S406" s="112"/>
      <c r="T406" s="104"/>
      <c r="U406" s="104"/>
      <c r="V406" s="112"/>
      <c r="W406" s="112"/>
    </row>
    <row r="407" spans="2:122" ht="24.6" customHeight="1">
      <c r="B407" s="660" t="s">
        <v>83</v>
      </c>
      <c r="C407" s="85">
        <v>15</v>
      </c>
      <c r="D407" s="83" t="s">
        <v>188</v>
      </c>
      <c r="E407" s="934">
        <v>8.633918695514024E-3</v>
      </c>
      <c r="F407" s="935"/>
      <c r="J407" s="116"/>
      <c r="K407" s="116"/>
      <c r="L407" s="116"/>
      <c r="M407" s="116"/>
      <c r="N407" s="116"/>
      <c r="O407" s="116"/>
      <c r="P407" s="116"/>
      <c r="Q407" s="57"/>
      <c r="R407" s="922"/>
      <c r="S407" s="398"/>
      <c r="T407" s="244"/>
      <c r="U407" s="244"/>
      <c r="V407" s="398"/>
      <c r="W407" s="398"/>
      <c r="X407" s="227"/>
      <c r="Y407" s="227"/>
      <c r="Z407" s="84"/>
      <c r="AA407" s="84"/>
    </row>
    <row r="408" spans="2:122" ht="24.6" customHeight="1">
      <c r="B408" s="660" t="s">
        <v>83</v>
      </c>
      <c r="C408" s="85">
        <v>15</v>
      </c>
      <c r="D408" s="83" t="s">
        <v>242</v>
      </c>
      <c r="E408" s="934">
        <v>4.2529680025420097E-2</v>
      </c>
      <c r="F408" s="935"/>
      <c r="G408" s="56"/>
      <c r="H408" s="56"/>
      <c r="I408" s="56"/>
      <c r="J408" s="116"/>
      <c r="K408" s="116"/>
      <c r="L408" s="116"/>
      <c r="M408" s="116"/>
      <c r="N408" s="116"/>
      <c r="O408" s="116"/>
      <c r="P408" s="116"/>
      <c r="Q408" s="57"/>
      <c r="R408" s="922"/>
      <c r="U408" s="9"/>
      <c r="W408" s="88"/>
    </row>
    <row r="409" spans="2:122" ht="24.6" customHeight="1">
      <c r="B409" s="660" t="s">
        <v>83</v>
      </c>
      <c r="C409" s="85">
        <v>15</v>
      </c>
      <c r="D409" s="83" t="s">
        <v>87</v>
      </c>
      <c r="E409" s="934">
        <v>2.224238899542291</v>
      </c>
      <c r="F409" s="935"/>
      <c r="G409" s="56"/>
      <c r="H409" s="56"/>
      <c r="I409" s="56"/>
      <c r="J409" s="116"/>
      <c r="K409" s="116"/>
      <c r="L409" s="116"/>
      <c r="M409" s="116"/>
      <c r="N409" s="116"/>
      <c r="O409" s="116"/>
      <c r="P409" s="116"/>
      <c r="Q409" s="57"/>
      <c r="R409" s="922"/>
      <c r="S409" s="882"/>
      <c r="T409" s="118"/>
      <c r="U409" s="118"/>
      <c r="V409" s="384"/>
      <c r="W409" s="384"/>
    </row>
    <row r="410" spans="2:122" ht="24.6" customHeight="1">
      <c r="B410" s="939" t="s">
        <v>83</v>
      </c>
      <c r="C410" s="940">
        <v>15</v>
      </c>
      <c r="D410" s="940"/>
      <c r="E410" s="941">
        <v>8.3114715147024611</v>
      </c>
      <c r="F410" s="942"/>
      <c r="G410" s="56"/>
      <c r="H410" s="51"/>
      <c r="I410" s="51"/>
      <c r="J410" s="116"/>
      <c r="K410" s="116"/>
      <c r="L410" s="116"/>
      <c r="M410" s="116"/>
      <c r="N410" s="116"/>
      <c r="O410" s="116"/>
      <c r="P410" s="116"/>
      <c r="Q410" s="57"/>
      <c r="R410" s="922"/>
      <c r="S410" s="671"/>
      <c r="T410" s="57"/>
      <c r="U410" s="57"/>
      <c r="W410" s="78"/>
    </row>
    <row r="411" spans="2:122" ht="24.6" customHeight="1">
      <c r="B411" s="660" t="s">
        <v>551</v>
      </c>
      <c r="C411" s="85">
        <v>18</v>
      </c>
      <c r="D411" s="83" t="s">
        <v>114</v>
      </c>
      <c r="E411" s="934">
        <v>3.3930073166180601</v>
      </c>
      <c r="F411" s="935"/>
      <c r="G411" s="56"/>
      <c r="H411" s="51"/>
      <c r="I411" s="51"/>
      <c r="J411" s="116"/>
      <c r="K411" s="116"/>
      <c r="L411" s="116"/>
      <c r="M411" s="116"/>
      <c r="N411" s="116"/>
      <c r="O411" s="116"/>
      <c r="P411" s="116"/>
      <c r="Q411" s="57"/>
      <c r="R411" s="922"/>
      <c r="T411" s="9"/>
      <c r="W411" s="78"/>
    </row>
    <row r="412" spans="2:122" ht="24.6" customHeight="1">
      <c r="B412" s="660" t="s">
        <v>551</v>
      </c>
      <c r="C412" s="85">
        <v>18</v>
      </c>
      <c r="D412" s="83" t="s">
        <v>115</v>
      </c>
      <c r="E412" s="934">
        <v>0.23133375947082574</v>
      </c>
      <c r="F412" s="935"/>
      <c r="G412" s="56"/>
      <c r="H412" s="51"/>
      <c r="I412" s="51"/>
      <c r="J412" s="116"/>
      <c r="K412" s="116"/>
      <c r="L412" s="116"/>
      <c r="M412" s="116"/>
      <c r="N412" s="116"/>
      <c r="O412" s="116"/>
      <c r="P412" s="116"/>
      <c r="Q412" s="57"/>
      <c r="R412" s="63"/>
      <c r="T412" s="9"/>
      <c r="W412" s="78"/>
    </row>
    <row r="413" spans="2:122" ht="24.6" customHeight="1">
      <c r="B413" s="939" t="s">
        <v>551</v>
      </c>
      <c r="C413" s="940">
        <v>18</v>
      </c>
      <c r="D413" s="940"/>
      <c r="E413" s="941">
        <v>3.6243410760888861</v>
      </c>
      <c r="F413" s="942"/>
      <c r="G413" s="56"/>
      <c r="H413" s="51"/>
      <c r="I413" s="51"/>
      <c r="J413" s="116"/>
      <c r="K413" s="116"/>
      <c r="L413" s="116"/>
      <c r="M413" s="116"/>
      <c r="N413" s="116"/>
      <c r="O413" s="116"/>
      <c r="P413" s="116"/>
      <c r="Q413" s="57"/>
      <c r="R413" s="63"/>
      <c r="T413" s="9"/>
      <c r="W413" s="78"/>
    </row>
    <row r="414" spans="2:122" s="4" customFormat="1" ht="24.6" customHeight="1">
      <c r="B414" s="417" t="s">
        <v>74</v>
      </c>
      <c r="C414" s="284">
        <v>21</v>
      </c>
      <c r="D414" s="83" t="s">
        <v>74</v>
      </c>
      <c r="E414" s="934">
        <v>1.7937738038620148</v>
      </c>
      <c r="F414" s="936"/>
      <c r="G414" s="56"/>
      <c r="H414" s="51"/>
      <c r="I414" s="51"/>
      <c r="J414" s="116"/>
      <c r="K414" s="116"/>
      <c r="L414" s="116"/>
      <c r="M414" s="116"/>
      <c r="N414" s="116"/>
      <c r="O414" s="116"/>
      <c r="P414" s="116"/>
      <c r="Q414" s="57"/>
      <c r="R414" s="63"/>
      <c r="S414" s="667"/>
      <c r="T414" s="9"/>
      <c r="V414" s="56"/>
      <c r="W414" s="78"/>
      <c r="X414" s="56"/>
      <c r="Y414" s="56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2:122" s="4" customFormat="1" ht="24.6" customHeight="1">
      <c r="B415" s="939" t="s">
        <v>74</v>
      </c>
      <c r="C415" s="940">
        <v>21</v>
      </c>
      <c r="D415" s="940"/>
      <c r="E415" s="941">
        <v>1.7937738038620148</v>
      </c>
      <c r="F415" s="942"/>
      <c r="G415" s="56"/>
      <c r="H415" s="51"/>
      <c r="I415" s="51"/>
      <c r="J415" s="116"/>
      <c r="K415" s="116"/>
      <c r="L415" s="116"/>
      <c r="M415" s="116"/>
      <c r="N415" s="116"/>
      <c r="O415" s="116"/>
      <c r="P415" s="116"/>
      <c r="Q415" s="57"/>
      <c r="R415" s="63"/>
      <c r="S415" s="667"/>
      <c r="T415" s="9"/>
      <c r="V415" s="56"/>
      <c r="W415" s="78"/>
      <c r="X415" s="56"/>
      <c r="Y415" s="56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2:122" s="4" customFormat="1" ht="24.6" customHeight="1">
      <c r="B416" s="660" t="s">
        <v>552</v>
      </c>
      <c r="C416" s="85">
        <v>7</v>
      </c>
      <c r="D416" s="83" t="s">
        <v>75</v>
      </c>
      <c r="E416" s="674">
        <v>9.0272224844107671E-2</v>
      </c>
      <c r="F416" s="250"/>
      <c r="G416" s="56"/>
      <c r="H416" s="51"/>
      <c r="I416" s="51"/>
      <c r="J416" s="116"/>
      <c r="K416" s="116"/>
      <c r="L416" s="116"/>
      <c r="M416" s="116"/>
      <c r="N416" s="116"/>
      <c r="O416" s="116"/>
      <c r="P416" s="116"/>
      <c r="Q416" s="57"/>
      <c r="R416" s="63"/>
      <c r="S416" s="667"/>
      <c r="T416" s="9"/>
      <c r="V416" s="56"/>
      <c r="W416" s="78"/>
      <c r="X416" s="56"/>
      <c r="Y416" s="56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s="4" customFormat="1" ht="24.6" customHeight="1">
      <c r="B417" s="660" t="s">
        <v>552</v>
      </c>
      <c r="C417" s="85">
        <v>7</v>
      </c>
      <c r="D417" s="83" t="s">
        <v>76</v>
      </c>
      <c r="E417" s="674">
        <v>0</v>
      </c>
      <c r="F417" s="250"/>
      <c r="G417" s="56"/>
      <c r="H417" s="51"/>
      <c r="I417" s="51"/>
      <c r="J417" s="116"/>
      <c r="K417" s="116"/>
      <c r="L417" s="116"/>
      <c r="M417" s="116"/>
      <c r="N417" s="116"/>
      <c r="O417" s="116"/>
      <c r="P417" s="116"/>
      <c r="Q417" s="57"/>
      <c r="R417" s="63"/>
      <c r="S417" s="667"/>
      <c r="T417" s="9"/>
      <c r="V417" s="56"/>
      <c r="W417" s="78"/>
      <c r="X417" s="56"/>
      <c r="Y417" s="56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s="4" customFormat="1" ht="24.6" customHeight="1">
      <c r="B418" s="660" t="s">
        <v>552</v>
      </c>
      <c r="C418" s="85">
        <v>7</v>
      </c>
      <c r="D418" s="83" t="s">
        <v>77</v>
      </c>
      <c r="E418" s="674">
        <v>0.19552422369376846</v>
      </c>
      <c r="F418" s="250"/>
      <c r="G418" s="56"/>
      <c r="H418" s="51"/>
      <c r="I418" s="51"/>
      <c r="J418" s="116"/>
      <c r="K418" s="116"/>
      <c r="L418" s="116"/>
      <c r="M418" s="116"/>
      <c r="N418" s="116"/>
      <c r="O418" s="116"/>
      <c r="P418" s="116"/>
      <c r="Q418" s="57"/>
      <c r="R418" s="63"/>
      <c r="S418" s="667"/>
      <c r="T418" s="9"/>
      <c r="V418" s="56"/>
      <c r="W418" s="78"/>
      <c r="X418" s="56"/>
      <c r="Y418" s="56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s="4" customFormat="1" ht="24.6" customHeight="1">
      <c r="B419" s="660" t="s">
        <v>552</v>
      </c>
      <c r="C419" s="85">
        <v>7</v>
      </c>
      <c r="D419" s="83" t="s">
        <v>78</v>
      </c>
      <c r="E419" s="674">
        <v>0.1322490153888701</v>
      </c>
      <c r="F419" s="655"/>
      <c r="G419" s="56"/>
      <c r="H419" s="51"/>
      <c r="I419" s="51"/>
      <c r="J419" s="654"/>
      <c r="K419" s="654"/>
      <c r="L419" s="654"/>
      <c r="M419" s="654"/>
      <c r="N419" s="654"/>
      <c r="O419" s="654"/>
      <c r="P419" s="654"/>
      <c r="Q419" s="57"/>
      <c r="R419" s="63"/>
      <c r="S419" s="667"/>
      <c r="T419" s="9"/>
      <c r="V419" s="56"/>
      <c r="W419" s="78"/>
      <c r="X419" s="56"/>
      <c r="Y419" s="56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s="4" customFormat="1" ht="24.6" customHeight="1">
      <c r="B420" s="660" t="s">
        <v>552</v>
      </c>
      <c r="C420" s="85">
        <v>7</v>
      </c>
      <c r="D420" s="83" t="s">
        <v>79</v>
      </c>
      <c r="E420" s="674">
        <v>3.900030283698122</v>
      </c>
      <c r="F420" s="655"/>
      <c r="G420" s="56"/>
      <c r="H420" s="51"/>
      <c r="I420" s="51"/>
      <c r="J420" s="654"/>
      <c r="K420" s="654"/>
      <c r="L420" s="654"/>
      <c r="M420" s="654"/>
      <c r="N420" s="654"/>
      <c r="O420" s="654"/>
      <c r="P420" s="654"/>
      <c r="Q420" s="57"/>
      <c r="R420" s="63"/>
      <c r="S420" s="667"/>
      <c r="T420" s="9"/>
      <c r="V420" s="56"/>
      <c r="W420" s="78"/>
      <c r="X420" s="56"/>
      <c r="Y420" s="56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s="4" customFormat="1" ht="24.6" customHeight="1">
      <c r="B421" s="660" t="s">
        <v>552</v>
      </c>
      <c r="C421" s="85">
        <v>7</v>
      </c>
      <c r="D421" s="83" t="s">
        <v>80</v>
      </c>
      <c r="E421" s="674">
        <v>0.26318015018818874</v>
      </c>
      <c r="F421" s="655"/>
      <c r="G421" s="56"/>
      <c r="H421" s="51"/>
      <c r="I421" s="51"/>
      <c r="J421" s="654"/>
      <c r="K421" s="654"/>
      <c r="L421" s="654"/>
      <c r="M421" s="654"/>
      <c r="N421" s="654"/>
      <c r="O421" s="654"/>
      <c r="P421" s="654"/>
      <c r="Q421" s="57"/>
      <c r="R421" s="63"/>
      <c r="S421" s="667"/>
      <c r="T421" s="9"/>
      <c r="V421" s="56"/>
      <c r="W421" s="78"/>
      <c r="X421" s="56"/>
      <c r="Y421" s="56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s="663" customFormat="1" ht="24.6" customHeight="1">
      <c r="B422" s="660" t="s">
        <v>552</v>
      </c>
      <c r="C422" s="85">
        <v>7</v>
      </c>
      <c r="D422" s="83" t="s">
        <v>81</v>
      </c>
      <c r="E422" s="674">
        <v>0.44953337385957609</v>
      </c>
      <c r="F422" s="673"/>
      <c r="G422" s="667"/>
      <c r="H422" s="666"/>
      <c r="I422" s="666"/>
      <c r="J422" s="672"/>
      <c r="K422" s="672"/>
      <c r="L422" s="672"/>
      <c r="M422" s="672"/>
      <c r="N422" s="672"/>
      <c r="O422" s="672"/>
      <c r="P422" s="672"/>
      <c r="Q422" s="668"/>
      <c r="R422" s="63"/>
      <c r="S422" s="667"/>
      <c r="T422" s="664"/>
      <c r="V422" s="667"/>
      <c r="W422" s="670"/>
      <c r="X422" s="667"/>
      <c r="Y422" s="667"/>
      <c r="AZ422" s="665"/>
      <c r="BA422" s="665"/>
      <c r="BB422" s="665"/>
      <c r="BC422" s="665"/>
      <c r="BD422" s="665"/>
      <c r="BE422" s="665"/>
      <c r="BF422" s="665"/>
      <c r="BG422" s="665"/>
      <c r="BH422" s="665"/>
      <c r="BI422" s="665"/>
      <c r="BJ422" s="665"/>
      <c r="BK422" s="665"/>
      <c r="BL422" s="665"/>
      <c r="BM422" s="665"/>
      <c r="BN422" s="665"/>
      <c r="BO422" s="665"/>
      <c r="BP422" s="665"/>
      <c r="BQ422" s="665"/>
      <c r="BR422" s="665"/>
      <c r="BS422" s="665"/>
      <c r="BT422" s="665"/>
      <c r="BU422" s="665"/>
      <c r="BV422" s="665"/>
      <c r="BW422" s="665"/>
      <c r="BX422" s="665"/>
      <c r="BY422" s="665"/>
      <c r="BZ422" s="665"/>
      <c r="CA422" s="665"/>
      <c r="CB422" s="665"/>
      <c r="CC422" s="665"/>
      <c r="CD422" s="665"/>
      <c r="CE422" s="665"/>
      <c r="CF422" s="665"/>
      <c r="CG422" s="665"/>
      <c r="CH422" s="665"/>
      <c r="CI422" s="665"/>
      <c r="CJ422" s="665"/>
      <c r="CK422" s="665"/>
      <c r="CL422" s="665"/>
      <c r="CM422" s="665"/>
      <c r="CN422" s="665"/>
      <c r="CO422" s="665"/>
      <c r="CP422" s="665"/>
      <c r="CQ422" s="665"/>
      <c r="CR422" s="665"/>
      <c r="CS422" s="665"/>
      <c r="CT422" s="665"/>
      <c r="CU422" s="665"/>
      <c r="CV422" s="665"/>
      <c r="CW422" s="665"/>
      <c r="CX422" s="665"/>
      <c r="CY422" s="665"/>
      <c r="CZ422" s="665"/>
      <c r="DA422" s="665"/>
      <c r="DB422" s="665"/>
      <c r="DC422" s="665"/>
      <c r="DD422" s="665"/>
      <c r="DE422" s="665"/>
      <c r="DF422" s="665"/>
      <c r="DG422" s="665"/>
      <c r="DH422" s="665"/>
      <c r="DI422" s="665"/>
      <c r="DJ422" s="665"/>
      <c r="DK422" s="665"/>
      <c r="DL422" s="665"/>
      <c r="DM422" s="665"/>
      <c r="DN422" s="665"/>
      <c r="DO422" s="665"/>
      <c r="DP422" s="665"/>
      <c r="DQ422" s="665"/>
      <c r="DR422" s="665"/>
    </row>
    <row r="423" spans="1:122" s="663" customFormat="1" ht="24.6" customHeight="1">
      <c r="B423" s="939" t="s">
        <v>552</v>
      </c>
      <c r="C423" s="940">
        <v>7</v>
      </c>
      <c r="D423" s="940"/>
      <c r="E423" s="941">
        <v>5.0307892716726332</v>
      </c>
      <c r="F423" s="942"/>
      <c r="G423" s="667"/>
      <c r="H423" s="666"/>
      <c r="I423" s="666"/>
      <c r="J423" s="672"/>
      <c r="K423" s="672"/>
      <c r="L423" s="672"/>
      <c r="M423" s="672"/>
      <c r="N423" s="672"/>
      <c r="O423" s="672"/>
      <c r="P423" s="672"/>
      <c r="Q423" s="668"/>
      <c r="R423" s="63"/>
      <c r="S423" s="667"/>
      <c r="T423" s="664"/>
      <c r="V423" s="667"/>
      <c r="W423" s="670"/>
      <c r="X423" s="667"/>
      <c r="Y423" s="667"/>
      <c r="AZ423" s="665"/>
      <c r="BA423" s="665"/>
      <c r="BB423" s="665"/>
      <c r="BC423" s="665"/>
      <c r="BD423" s="665"/>
      <c r="BE423" s="665"/>
      <c r="BF423" s="665"/>
      <c r="BG423" s="665"/>
      <c r="BH423" s="665"/>
      <c r="BI423" s="665"/>
      <c r="BJ423" s="665"/>
      <c r="BK423" s="665"/>
      <c r="BL423" s="665"/>
      <c r="BM423" s="665"/>
      <c r="BN423" s="665"/>
      <c r="BO423" s="665"/>
      <c r="BP423" s="665"/>
      <c r="BQ423" s="665"/>
      <c r="BR423" s="665"/>
      <c r="BS423" s="665"/>
      <c r="BT423" s="665"/>
      <c r="BU423" s="665"/>
      <c r="BV423" s="665"/>
      <c r="BW423" s="665"/>
      <c r="BX423" s="665"/>
      <c r="BY423" s="665"/>
      <c r="BZ423" s="665"/>
      <c r="CA423" s="665"/>
      <c r="CB423" s="665"/>
      <c r="CC423" s="665"/>
      <c r="CD423" s="665"/>
      <c r="CE423" s="665"/>
      <c r="CF423" s="665"/>
      <c r="CG423" s="665"/>
      <c r="CH423" s="665"/>
      <c r="CI423" s="665"/>
      <c r="CJ423" s="665"/>
      <c r="CK423" s="665"/>
      <c r="CL423" s="665"/>
      <c r="CM423" s="665"/>
      <c r="CN423" s="665"/>
      <c r="CO423" s="665"/>
      <c r="CP423" s="665"/>
      <c r="CQ423" s="665"/>
      <c r="CR423" s="665"/>
      <c r="CS423" s="665"/>
      <c r="CT423" s="665"/>
      <c r="CU423" s="665"/>
      <c r="CV423" s="665"/>
      <c r="CW423" s="665"/>
      <c r="CX423" s="665"/>
      <c r="CY423" s="665"/>
      <c r="CZ423" s="665"/>
      <c r="DA423" s="665"/>
      <c r="DB423" s="665"/>
      <c r="DC423" s="665"/>
      <c r="DD423" s="665"/>
      <c r="DE423" s="665"/>
      <c r="DF423" s="665"/>
      <c r="DG423" s="665"/>
      <c r="DH423" s="665"/>
      <c r="DI423" s="665"/>
      <c r="DJ423" s="665"/>
      <c r="DK423" s="665"/>
      <c r="DL423" s="665"/>
      <c r="DM423" s="665"/>
      <c r="DN423" s="665"/>
      <c r="DO423" s="665"/>
      <c r="DP423" s="665"/>
      <c r="DQ423" s="665"/>
      <c r="DR423" s="665"/>
    </row>
    <row r="424" spans="1:122" s="663" customFormat="1" ht="24.6" customHeight="1">
      <c r="B424" s="417" t="s">
        <v>86</v>
      </c>
      <c r="C424" s="85">
        <v>12</v>
      </c>
      <c r="D424" s="83" t="s">
        <v>86</v>
      </c>
      <c r="E424" s="674">
        <v>9.3143789773762844</v>
      </c>
      <c r="F424" s="673"/>
      <c r="G424" s="667"/>
      <c r="H424" s="666"/>
      <c r="I424" s="666"/>
      <c r="J424" s="672"/>
      <c r="K424" s="672"/>
      <c r="L424" s="672"/>
      <c r="M424" s="672"/>
      <c r="N424" s="672"/>
      <c r="O424" s="672"/>
      <c r="P424" s="672"/>
      <c r="Q424" s="668"/>
      <c r="R424" s="63"/>
      <c r="S424" s="667"/>
      <c r="T424" s="664"/>
      <c r="V424" s="667"/>
      <c r="W424" s="670"/>
      <c r="X424" s="667"/>
      <c r="Y424" s="667"/>
      <c r="AZ424" s="665"/>
      <c r="BA424" s="665"/>
      <c r="BB424" s="665"/>
      <c r="BC424" s="665"/>
      <c r="BD424" s="665"/>
      <c r="BE424" s="665"/>
      <c r="BF424" s="665"/>
      <c r="BG424" s="665"/>
      <c r="BH424" s="665"/>
      <c r="BI424" s="665"/>
      <c r="BJ424" s="665"/>
      <c r="BK424" s="665"/>
      <c r="BL424" s="665"/>
      <c r="BM424" s="665"/>
      <c r="BN424" s="665"/>
      <c r="BO424" s="665"/>
      <c r="BP424" s="665"/>
      <c r="BQ424" s="665"/>
      <c r="BR424" s="665"/>
      <c r="BS424" s="665"/>
      <c r="BT424" s="665"/>
      <c r="BU424" s="665"/>
      <c r="BV424" s="665"/>
      <c r="BW424" s="665"/>
      <c r="BX424" s="665"/>
      <c r="BY424" s="665"/>
      <c r="BZ424" s="665"/>
      <c r="CA424" s="665"/>
      <c r="CB424" s="665"/>
      <c r="CC424" s="665"/>
      <c r="CD424" s="665"/>
      <c r="CE424" s="665"/>
      <c r="CF424" s="665"/>
      <c r="CG424" s="665"/>
      <c r="CH424" s="665"/>
      <c r="CI424" s="665"/>
      <c r="CJ424" s="665"/>
      <c r="CK424" s="665"/>
      <c r="CL424" s="665"/>
      <c r="CM424" s="665"/>
      <c r="CN424" s="665"/>
      <c r="CO424" s="665"/>
      <c r="CP424" s="665"/>
      <c r="CQ424" s="665"/>
      <c r="CR424" s="665"/>
      <c r="CS424" s="665"/>
      <c r="CT424" s="665"/>
      <c r="CU424" s="665"/>
      <c r="CV424" s="665"/>
      <c r="CW424" s="665"/>
      <c r="CX424" s="665"/>
      <c r="CY424" s="665"/>
      <c r="CZ424" s="665"/>
      <c r="DA424" s="665"/>
      <c r="DB424" s="665"/>
      <c r="DC424" s="665"/>
      <c r="DD424" s="665"/>
      <c r="DE424" s="665"/>
      <c r="DF424" s="665"/>
      <c r="DG424" s="665"/>
      <c r="DH424" s="665"/>
      <c r="DI424" s="665"/>
      <c r="DJ424" s="665"/>
      <c r="DK424" s="665"/>
      <c r="DL424" s="665"/>
      <c r="DM424" s="665"/>
      <c r="DN424" s="665"/>
      <c r="DO424" s="665"/>
      <c r="DP424" s="665"/>
      <c r="DQ424" s="665"/>
      <c r="DR424" s="665"/>
    </row>
    <row r="425" spans="1:122" s="663" customFormat="1" ht="24.6" customHeight="1">
      <c r="B425" s="417" t="s">
        <v>86</v>
      </c>
      <c r="C425" s="85">
        <v>12</v>
      </c>
      <c r="D425" s="83" t="s">
        <v>243</v>
      </c>
      <c r="E425" s="674">
        <v>3.2571951738103735</v>
      </c>
      <c r="F425" s="673"/>
      <c r="G425" s="667"/>
      <c r="H425" s="666"/>
      <c r="I425" s="666"/>
      <c r="J425" s="672"/>
      <c r="K425" s="672"/>
      <c r="L425" s="672"/>
      <c r="M425" s="672"/>
      <c r="N425" s="672"/>
      <c r="O425" s="672"/>
      <c r="P425" s="672"/>
      <c r="Q425" s="668"/>
      <c r="R425" s="63"/>
      <c r="S425" s="667"/>
      <c r="T425" s="664"/>
      <c r="V425" s="667"/>
      <c r="W425" s="670"/>
      <c r="X425" s="667"/>
      <c r="Y425" s="667"/>
      <c r="AZ425" s="665"/>
      <c r="BA425" s="665"/>
      <c r="BB425" s="665"/>
      <c r="BC425" s="665"/>
      <c r="BD425" s="665"/>
      <c r="BE425" s="665"/>
      <c r="BF425" s="665"/>
      <c r="BG425" s="665"/>
      <c r="BH425" s="665"/>
      <c r="BI425" s="665"/>
      <c r="BJ425" s="665"/>
      <c r="BK425" s="665"/>
      <c r="BL425" s="665"/>
      <c r="BM425" s="665"/>
      <c r="BN425" s="665"/>
      <c r="BO425" s="665"/>
      <c r="BP425" s="665"/>
      <c r="BQ425" s="665"/>
      <c r="BR425" s="665"/>
      <c r="BS425" s="665"/>
      <c r="BT425" s="665"/>
      <c r="BU425" s="665"/>
      <c r="BV425" s="665"/>
      <c r="BW425" s="665"/>
      <c r="BX425" s="665"/>
      <c r="BY425" s="665"/>
      <c r="BZ425" s="665"/>
      <c r="CA425" s="665"/>
      <c r="CB425" s="665"/>
      <c r="CC425" s="665"/>
      <c r="CD425" s="665"/>
      <c r="CE425" s="665"/>
      <c r="CF425" s="665"/>
      <c r="CG425" s="665"/>
      <c r="CH425" s="665"/>
      <c r="CI425" s="665"/>
      <c r="CJ425" s="665"/>
      <c r="CK425" s="665"/>
      <c r="CL425" s="665"/>
      <c r="CM425" s="665"/>
      <c r="CN425" s="665"/>
      <c r="CO425" s="665"/>
      <c r="CP425" s="665"/>
      <c r="CQ425" s="665"/>
      <c r="CR425" s="665"/>
      <c r="CS425" s="665"/>
      <c r="CT425" s="665"/>
      <c r="CU425" s="665"/>
      <c r="CV425" s="665"/>
      <c r="CW425" s="665"/>
      <c r="CX425" s="665"/>
      <c r="CY425" s="665"/>
      <c r="CZ425" s="665"/>
      <c r="DA425" s="665"/>
      <c r="DB425" s="665"/>
      <c r="DC425" s="665"/>
      <c r="DD425" s="665"/>
      <c r="DE425" s="665"/>
      <c r="DF425" s="665"/>
      <c r="DG425" s="665"/>
      <c r="DH425" s="665"/>
      <c r="DI425" s="665"/>
      <c r="DJ425" s="665"/>
      <c r="DK425" s="665"/>
      <c r="DL425" s="665"/>
      <c r="DM425" s="665"/>
      <c r="DN425" s="665"/>
      <c r="DO425" s="665"/>
      <c r="DP425" s="665"/>
      <c r="DQ425" s="665"/>
      <c r="DR425" s="665"/>
    </row>
    <row r="426" spans="1:122" s="663" customFormat="1" ht="24.6" customHeight="1">
      <c r="A426" s="943"/>
      <c r="B426" s="939" t="s">
        <v>86</v>
      </c>
      <c r="C426" s="940">
        <v>12</v>
      </c>
      <c r="D426" s="940"/>
      <c r="E426" s="941">
        <v>12.571574151186656</v>
      </c>
      <c r="F426" s="942"/>
      <c r="G426" s="667"/>
      <c r="H426" s="666"/>
      <c r="I426" s="666"/>
      <c r="J426" s="672"/>
      <c r="K426" s="672"/>
      <c r="L426" s="672"/>
      <c r="M426" s="672"/>
      <c r="N426" s="672"/>
      <c r="O426" s="672"/>
      <c r="P426" s="672"/>
      <c r="Q426" s="668"/>
      <c r="R426" s="63"/>
      <c r="S426" s="667"/>
      <c r="T426" s="664"/>
      <c r="V426" s="667"/>
      <c r="W426" s="670"/>
      <c r="X426" s="667"/>
      <c r="Y426" s="667"/>
      <c r="AZ426" s="665"/>
      <c r="BA426" s="665"/>
      <c r="BB426" s="665"/>
      <c r="BC426" s="665"/>
      <c r="BD426" s="665"/>
      <c r="BE426" s="665"/>
      <c r="BF426" s="665"/>
      <c r="BG426" s="665"/>
      <c r="BH426" s="665"/>
      <c r="BI426" s="665"/>
      <c r="BJ426" s="665"/>
      <c r="BK426" s="665"/>
      <c r="BL426" s="665"/>
      <c r="BM426" s="665"/>
      <c r="BN426" s="665"/>
      <c r="BO426" s="665"/>
      <c r="BP426" s="665"/>
      <c r="BQ426" s="665"/>
      <c r="BR426" s="665"/>
      <c r="BS426" s="665"/>
      <c r="BT426" s="665"/>
      <c r="BU426" s="665"/>
      <c r="BV426" s="665"/>
      <c r="BW426" s="665"/>
      <c r="BX426" s="665"/>
      <c r="BY426" s="665"/>
      <c r="BZ426" s="665"/>
      <c r="CA426" s="665"/>
      <c r="CB426" s="665"/>
      <c r="CC426" s="665"/>
      <c r="CD426" s="665"/>
      <c r="CE426" s="665"/>
      <c r="CF426" s="665"/>
      <c r="CG426" s="665"/>
      <c r="CH426" s="665"/>
      <c r="CI426" s="665"/>
      <c r="CJ426" s="665"/>
      <c r="CK426" s="665"/>
      <c r="CL426" s="665"/>
      <c r="CM426" s="665"/>
      <c r="CN426" s="665"/>
      <c r="CO426" s="665"/>
      <c r="CP426" s="665"/>
      <c r="CQ426" s="665"/>
      <c r="CR426" s="665"/>
      <c r="CS426" s="665"/>
      <c r="CT426" s="665"/>
      <c r="CU426" s="665"/>
      <c r="CV426" s="665"/>
      <c r="CW426" s="665"/>
      <c r="CX426" s="665"/>
      <c r="CY426" s="665"/>
      <c r="CZ426" s="665"/>
      <c r="DA426" s="665"/>
      <c r="DB426" s="665"/>
      <c r="DC426" s="665"/>
      <c r="DD426" s="665"/>
      <c r="DE426" s="665"/>
      <c r="DF426" s="665"/>
      <c r="DG426" s="665"/>
      <c r="DH426" s="665"/>
      <c r="DI426" s="665"/>
      <c r="DJ426" s="665"/>
      <c r="DK426" s="665"/>
      <c r="DL426" s="665"/>
      <c r="DM426" s="665"/>
      <c r="DN426" s="665"/>
      <c r="DO426" s="665"/>
      <c r="DP426" s="665"/>
      <c r="DQ426" s="665"/>
      <c r="DR426" s="665"/>
    </row>
    <row r="427" spans="1:122" s="4" customFormat="1" ht="32.25" customHeight="1">
      <c r="B427" s="938" t="s">
        <v>205</v>
      </c>
      <c r="C427" s="938"/>
      <c r="D427" s="938"/>
      <c r="E427" s="482"/>
      <c r="F427" s="482">
        <v>9.8975102606337355</v>
      </c>
      <c r="G427" s="56"/>
      <c r="H427" s="56"/>
      <c r="I427" s="227"/>
      <c r="J427" s="116"/>
      <c r="K427" s="116"/>
      <c r="L427" s="116"/>
      <c r="M427" s="116"/>
      <c r="N427" s="116"/>
      <c r="O427" s="116"/>
      <c r="P427" s="116"/>
      <c r="Q427" s="57"/>
      <c r="R427" s="63"/>
      <c r="S427" s="667"/>
      <c r="T427" s="9"/>
      <c r="V427" s="56"/>
      <c r="W427" s="78"/>
      <c r="X427" s="56"/>
      <c r="Y427" s="56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s="4" customFormat="1" ht="24.6" customHeight="1">
      <c r="B428" s="417" t="s">
        <v>40</v>
      </c>
      <c r="C428" s="346">
        <v>60</v>
      </c>
      <c r="D428" s="417" t="s">
        <v>40</v>
      </c>
      <c r="E428" s="674">
        <v>9.8975102606337355</v>
      </c>
      <c r="F428" s="674"/>
      <c r="I428" s="84"/>
      <c r="J428" s="116"/>
      <c r="K428" s="116"/>
      <c r="L428" s="116"/>
      <c r="M428" s="116"/>
      <c r="N428" s="116"/>
      <c r="O428" s="116"/>
      <c r="P428" s="116"/>
      <c r="Q428" s="57"/>
      <c r="R428" s="63"/>
      <c r="S428" s="667"/>
      <c r="T428" s="9"/>
      <c r="V428" s="56"/>
      <c r="W428" s="78"/>
      <c r="X428" s="56"/>
      <c r="Y428" s="56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24.6" customHeight="1">
      <c r="B429" s="363" t="s">
        <v>252</v>
      </c>
      <c r="C429" s="378"/>
      <c r="D429" s="481"/>
      <c r="E429" s="482"/>
      <c r="F429" s="482">
        <v>71.512147363730136</v>
      </c>
      <c r="J429" s="121"/>
      <c r="K429" s="121"/>
      <c r="L429" s="121"/>
      <c r="M429" s="121"/>
      <c r="N429" s="121"/>
      <c r="O429" s="121"/>
      <c r="P429" s="121"/>
      <c r="Q429" s="57"/>
      <c r="R429" s="917"/>
      <c r="T429" s="9"/>
      <c r="W429" s="78"/>
    </row>
    <row r="430" spans="1:122" s="100" customFormat="1" ht="20.100000000000001" customHeight="1">
      <c r="A430" s="57"/>
      <c r="B430" s="76"/>
      <c r="C430" s="76"/>
      <c r="D430" s="76"/>
      <c r="E430" s="76"/>
      <c r="F430" s="78"/>
      <c r="G430" s="88"/>
      <c r="H430" s="76"/>
      <c r="I430" s="76"/>
      <c r="J430" s="76"/>
      <c r="K430" s="76"/>
      <c r="L430" s="76"/>
      <c r="M430" s="76"/>
      <c r="N430" s="76"/>
      <c r="O430" s="76"/>
      <c r="P430" s="76"/>
      <c r="Q430" s="116"/>
      <c r="R430" s="386"/>
      <c r="S430" s="670"/>
      <c r="T430" s="76"/>
      <c r="U430" s="57"/>
      <c r="V430" s="88"/>
      <c r="W430" s="78"/>
      <c r="X430" s="88"/>
      <c r="Y430" s="88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</row>
    <row r="431" spans="1:122" s="100" customFormat="1" ht="20.100000000000001" customHeight="1">
      <c r="A431" s="57"/>
      <c r="B431" s="76"/>
      <c r="C431" s="76"/>
      <c r="D431" s="76"/>
      <c r="E431" s="76"/>
      <c r="F431" s="78"/>
      <c r="G431" s="88"/>
      <c r="H431" s="76"/>
      <c r="I431" s="76"/>
      <c r="J431" s="76"/>
      <c r="K431" s="76"/>
      <c r="L431" s="76"/>
      <c r="M431" s="76"/>
      <c r="N431" s="76"/>
      <c r="O431" s="76"/>
      <c r="P431" s="76"/>
      <c r="Q431" s="116"/>
      <c r="R431" s="386"/>
      <c r="S431" s="670"/>
      <c r="T431" s="76"/>
      <c r="U431" s="57"/>
      <c r="V431" s="88"/>
      <c r="W431" s="78"/>
      <c r="X431" s="88"/>
      <c r="Y431" s="88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</row>
    <row r="432" spans="1:122" s="100" customFormat="1" ht="20.100000000000001" customHeight="1">
      <c r="A432" s="57"/>
      <c r="B432" s="76"/>
      <c r="C432" s="76"/>
      <c r="D432" s="76"/>
      <c r="E432" s="76"/>
      <c r="F432" s="76"/>
      <c r="H432" s="76"/>
      <c r="I432" s="76"/>
      <c r="J432" s="76"/>
      <c r="K432" s="76"/>
      <c r="L432" s="76"/>
      <c r="M432" s="76"/>
      <c r="N432" s="76"/>
      <c r="O432" s="76"/>
      <c r="P432" s="76"/>
      <c r="Q432" s="116"/>
      <c r="R432" s="386"/>
      <c r="S432" s="670"/>
      <c r="T432" s="76"/>
      <c r="U432" s="57"/>
      <c r="V432" s="88"/>
      <c r="W432" s="78"/>
      <c r="X432" s="88"/>
      <c r="Y432" s="88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</row>
    <row r="433" spans="2:62" ht="20.100000000000001" customHeight="1">
      <c r="B433" s="1277" t="s">
        <v>121</v>
      </c>
      <c r="C433" s="1278"/>
      <c r="D433" s="1278"/>
      <c r="E433" s="1278"/>
      <c r="F433" s="1279"/>
      <c r="I433" s="118"/>
      <c r="J433" s="118"/>
      <c r="K433" s="521"/>
      <c r="L433" s="521"/>
      <c r="M433" s="521"/>
      <c r="N433" s="521"/>
      <c r="O433" s="521"/>
      <c r="P433" s="521"/>
      <c r="Q433" s="118"/>
      <c r="R433" s="915"/>
      <c r="S433" s="63"/>
      <c r="T433" s="9"/>
      <c r="W433" s="78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</row>
    <row r="434" spans="2:62" ht="20.100000000000001" customHeight="1">
      <c r="B434" s="1288" t="s">
        <v>991</v>
      </c>
      <c r="C434" s="1284"/>
      <c r="D434" s="1284"/>
      <c r="E434" s="1284"/>
      <c r="F434" s="1289"/>
      <c r="I434" s="118"/>
      <c r="J434" s="118"/>
      <c r="K434" s="521"/>
      <c r="L434" s="521"/>
      <c r="M434" s="521"/>
      <c r="N434" s="521"/>
      <c r="O434" s="521"/>
      <c r="P434" s="521"/>
      <c r="Q434" s="118"/>
      <c r="R434" s="915"/>
      <c r="S434" s="63"/>
      <c r="T434" s="9"/>
      <c r="W434" s="78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</row>
    <row r="435" spans="2:62" ht="20.100000000000001" customHeight="1">
      <c r="B435" s="1294" t="s">
        <v>529</v>
      </c>
      <c r="C435" s="1295"/>
      <c r="D435" s="1295"/>
      <c r="E435" s="1295"/>
      <c r="F435" s="1296"/>
      <c r="Q435" s="118"/>
      <c r="R435" s="915"/>
      <c r="S435" s="63"/>
      <c r="T435" s="9"/>
      <c r="W435" s="78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</row>
    <row r="436" spans="2:62" ht="24.6" customHeight="1">
      <c r="B436" s="163" t="s">
        <v>122</v>
      </c>
      <c r="C436" s="163"/>
      <c r="D436" s="163" t="s">
        <v>38</v>
      </c>
      <c r="E436" s="164"/>
      <c r="F436" s="165" t="s">
        <v>123</v>
      </c>
      <c r="Q436" s="57"/>
      <c r="R436" s="671"/>
      <c r="S436" s="670"/>
      <c r="T436" s="76"/>
      <c r="U436" s="57"/>
      <c r="V436" s="88"/>
      <c r="W436" s="78"/>
      <c r="X436" s="88"/>
      <c r="Y436" s="88"/>
      <c r="Z436" s="57"/>
      <c r="AA436" s="57"/>
      <c r="AB436" s="57"/>
      <c r="AC436" s="57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</row>
    <row r="437" spans="2:62" ht="24.6" customHeight="1">
      <c r="B437" s="483" t="s">
        <v>20</v>
      </c>
      <c r="C437" s="526"/>
      <c r="D437" s="484"/>
      <c r="E437" s="484"/>
      <c r="F437" s="485">
        <v>2.4922954290255577</v>
      </c>
      <c r="Q437" s="57"/>
      <c r="R437" s="671"/>
      <c r="S437" s="670"/>
      <c r="T437" s="76"/>
      <c r="U437" s="57"/>
      <c r="V437" s="88"/>
      <c r="W437" s="78"/>
      <c r="X437" s="88"/>
      <c r="Y437" s="88"/>
      <c r="Z437" s="57"/>
      <c r="AA437" s="57"/>
      <c r="AB437" s="57"/>
      <c r="AC437" s="57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</row>
    <row r="438" spans="2:62" ht="24.6" customHeight="1">
      <c r="B438" s="676" t="s">
        <v>553</v>
      </c>
      <c r="C438" s="678">
        <v>47</v>
      </c>
      <c r="D438" s="677" t="s">
        <v>61</v>
      </c>
      <c r="E438" s="283">
        <v>2.4543750855431989E-2</v>
      </c>
      <c r="F438" s="282"/>
      <c r="Q438" s="57"/>
      <c r="R438" s="671"/>
      <c r="S438" s="670"/>
      <c r="T438" s="76"/>
      <c r="U438" s="57"/>
      <c r="V438" s="88"/>
      <c r="W438" s="78"/>
      <c r="X438" s="88"/>
      <c r="Y438" s="88"/>
      <c r="Z438" s="57"/>
      <c r="AA438" s="57"/>
      <c r="AB438" s="57"/>
      <c r="AC438" s="57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</row>
    <row r="439" spans="2:62" ht="24.6" customHeight="1">
      <c r="B439" s="676" t="s">
        <v>553</v>
      </c>
      <c r="C439" s="678">
        <v>47</v>
      </c>
      <c r="D439" s="677" t="s">
        <v>62</v>
      </c>
      <c r="E439" s="675">
        <v>4.0731521560228329E-2</v>
      </c>
      <c r="F439" s="269"/>
      <c r="H439" s="56"/>
      <c r="I439" s="56"/>
      <c r="J439" s="56"/>
      <c r="K439" s="56"/>
      <c r="L439" s="56"/>
      <c r="M439" s="56"/>
      <c r="N439" s="56"/>
      <c r="O439" s="56"/>
      <c r="P439" s="56"/>
      <c r="Q439" s="57"/>
      <c r="R439" s="671"/>
      <c r="S439" s="670"/>
      <c r="T439" s="76"/>
      <c r="U439" s="57"/>
      <c r="V439" s="88"/>
      <c r="W439" s="78"/>
      <c r="X439" s="88"/>
      <c r="Y439" s="88"/>
      <c r="Z439" s="57"/>
      <c r="AA439" s="57"/>
      <c r="AB439" s="57"/>
      <c r="AC439" s="57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</row>
    <row r="440" spans="2:62" ht="24.6" customHeight="1">
      <c r="B440" s="676" t="s">
        <v>553</v>
      </c>
      <c r="C440" s="678">
        <v>47</v>
      </c>
      <c r="D440" s="677" t="s">
        <v>63</v>
      </c>
      <c r="E440" s="675">
        <v>2.0640500732428313</v>
      </c>
      <c r="F440" s="269"/>
      <c r="H440" s="56"/>
      <c r="I440" s="56"/>
      <c r="J440" s="56"/>
      <c r="K440" s="56"/>
      <c r="L440" s="56"/>
      <c r="M440" s="56"/>
      <c r="N440" s="56"/>
      <c r="O440" s="56"/>
      <c r="P440" s="56"/>
      <c r="Q440" s="57"/>
      <c r="R440" s="671"/>
      <c r="S440" s="670"/>
      <c r="T440" s="76"/>
      <c r="U440" s="57"/>
      <c r="V440" s="88"/>
      <c r="W440" s="78"/>
      <c r="X440" s="88"/>
      <c r="Y440" s="88"/>
      <c r="Z440" s="57"/>
      <c r="AA440" s="57"/>
      <c r="AB440" s="57"/>
      <c r="AC440" s="57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</row>
    <row r="441" spans="2:62" ht="24.6" customHeight="1">
      <c r="B441" s="676" t="s">
        <v>553</v>
      </c>
      <c r="C441" s="678">
        <v>47</v>
      </c>
      <c r="D441" s="677" t="s">
        <v>64</v>
      </c>
      <c r="E441" s="675">
        <v>0.3629700833670661</v>
      </c>
      <c r="F441" s="269"/>
      <c r="H441" s="51"/>
      <c r="I441" s="51"/>
      <c r="J441" s="51"/>
      <c r="K441" s="51"/>
      <c r="L441" s="51"/>
      <c r="M441" s="51"/>
      <c r="N441" s="51"/>
      <c r="O441" s="51"/>
      <c r="P441" s="51"/>
      <c r="Q441" s="57"/>
      <c r="R441" s="671"/>
      <c r="S441" s="670"/>
      <c r="T441" s="76"/>
      <c r="U441" s="57"/>
      <c r="V441" s="88"/>
      <c r="W441" s="78"/>
      <c r="X441" s="88"/>
      <c r="Y441" s="88"/>
      <c r="Z441" s="57"/>
      <c r="AA441" s="57"/>
      <c r="AB441" s="57"/>
      <c r="AC441" s="57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</row>
    <row r="442" spans="2:62" ht="24.6" customHeight="1">
      <c r="B442" s="296" t="s">
        <v>5</v>
      </c>
      <c r="C442" s="296"/>
      <c r="D442" s="296"/>
      <c r="E442" s="482"/>
      <c r="F442" s="406">
        <v>1.4076407970062628</v>
      </c>
      <c r="H442" s="51"/>
      <c r="I442" s="51"/>
      <c r="J442" s="51"/>
      <c r="K442" s="51"/>
      <c r="L442" s="51"/>
      <c r="M442" s="51"/>
      <c r="N442" s="51"/>
      <c r="O442" s="51"/>
      <c r="P442" s="51"/>
      <c r="Q442" s="57"/>
      <c r="R442" s="671"/>
      <c r="S442" s="670"/>
      <c r="T442" s="76"/>
      <c r="U442" s="57"/>
      <c r="V442" s="88"/>
      <c r="W442" s="78"/>
      <c r="X442" s="88"/>
      <c r="Y442" s="88"/>
      <c r="Z442" s="57"/>
      <c r="AA442" s="57"/>
      <c r="AB442" s="57"/>
      <c r="AC442" s="57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</row>
    <row r="443" spans="2:62" ht="24.6" customHeight="1">
      <c r="B443" s="679" t="s">
        <v>554</v>
      </c>
      <c r="C443" s="680">
        <v>64</v>
      </c>
      <c r="D443" s="681" t="s">
        <v>65</v>
      </c>
      <c r="E443" s="675">
        <v>9.2517278924399621E-2</v>
      </c>
      <c r="F443" s="250"/>
      <c r="H443" s="51"/>
      <c r="I443" s="51"/>
      <c r="J443" s="51"/>
      <c r="K443" s="51"/>
      <c r="L443" s="51"/>
      <c r="M443" s="51"/>
      <c r="N443" s="51"/>
      <c r="O443" s="51"/>
      <c r="P443" s="51"/>
      <c r="Q443" s="57"/>
      <c r="R443" s="671"/>
      <c r="S443" s="670"/>
      <c r="T443" s="76"/>
      <c r="U443" s="57"/>
      <c r="V443" s="88"/>
      <c r="W443" s="78"/>
      <c r="X443" s="88"/>
      <c r="Y443" s="88"/>
      <c r="Z443" s="57"/>
      <c r="AA443" s="57"/>
      <c r="AB443" s="57"/>
      <c r="AC443" s="57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</row>
    <row r="444" spans="2:62" s="4" customFormat="1" ht="24.6" customHeight="1">
      <c r="B444" s="679" t="s">
        <v>554</v>
      </c>
      <c r="C444" s="680">
        <v>64</v>
      </c>
      <c r="D444" s="681" t="s">
        <v>68</v>
      </c>
      <c r="E444" s="675">
        <v>1.3323772837026147E-2</v>
      </c>
      <c r="F444" s="250"/>
      <c r="H444" s="51"/>
      <c r="I444" s="51"/>
      <c r="J444" s="51"/>
      <c r="K444" s="51"/>
      <c r="L444" s="51"/>
      <c r="M444" s="51"/>
      <c r="N444" s="51"/>
      <c r="O444" s="51"/>
      <c r="P444" s="51"/>
      <c r="Q444" s="57"/>
      <c r="R444" s="671"/>
      <c r="S444" s="670"/>
      <c r="T444" s="76"/>
      <c r="U444" s="57"/>
      <c r="V444" s="88"/>
      <c r="W444" s="78"/>
      <c r="X444" s="88"/>
      <c r="Y444" s="88"/>
      <c r="Z444" s="57"/>
      <c r="AA444" s="57"/>
      <c r="AB444" s="57"/>
      <c r="AC444" s="57"/>
    </row>
    <row r="445" spans="2:62" s="4" customFormat="1" ht="24.6" customHeight="1">
      <c r="B445" s="679" t="s">
        <v>554</v>
      </c>
      <c r="C445" s="680">
        <v>64</v>
      </c>
      <c r="D445" s="681" t="s">
        <v>69</v>
      </c>
      <c r="E445" s="675">
        <v>0.29530347518446837</v>
      </c>
      <c r="F445" s="250"/>
      <c r="H445" s="51"/>
      <c r="I445" s="51"/>
      <c r="J445" s="51"/>
      <c r="K445" s="51"/>
      <c r="L445" s="51"/>
      <c r="M445" s="51"/>
      <c r="N445" s="51"/>
      <c r="O445" s="51"/>
      <c r="P445" s="51"/>
      <c r="Q445" s="57"/>
      <c r="R445" s="671"/>
      <c r="S445" s="670"/>
      <c r="T445" s="76"/>
      <c r="U445" s="57"/>
      <c r="V445" s="88"/>
      <c r="W445" s="78"/>
      <c r="X445" s="88"/>
      <c r="Y445" s="88"/>
      <c r="Z445" s="57"/>
      <c r="AA445" s="57"/>
      <c r="AB445" s="57"/>
      <c r="AC445" s="57"/>
    </row>
    <row r="446" spans="2:62" s="4" customFormat="1" ht="24.6" customHeight="1">
      <c r="B446" s="682" t="s">
        <v>66</v>
      </c>
      <c r="C446" s="683">
        <v>65</v>
      </c>
      <c r="D446" s="684" t="s">
        <v>66</v>
      </c>
      <c r="E446" s="675">
        <v>0.94701897439983507</v>
      </c>
      <c r="F446" s="250"/>
      <c r="H446" s="51"/>
      <c r="I446" s="51"/>
      <c r="J446" s="51"/>
      <c r="K446" s="51"/>
      <c r="L446" s="51"/>
      <c r="M446" s="51"/>
      <c r="N446" s="51"/>
      <c r="O446" s="51"/>
      <c r="P446" s="51"/>
      <c r="Q446" s="57"/>
      <c r="R446" s="671"/>
      <c r="S446" s="670"/>
      <c r="T446" s="76"/>
      <c r="U446" s="57"/>
      <c r="V446" s="88"/>
      <c r="W446" s="78"/>
      <c r="X446" s="88"/>
      <c r="Y446" s="88"/>
      <c r="Z446" s="57"/>
      <c r="AA446" s="57"/>
      <c r="AB446" s="57"/>
      <c r="AC446" s="57"/>
    </row>
    <row r="447" spans="2:62" ht="24.6" customHeight="1">
      <c r="B447" s="682" t="s">
        <v>66</v>
      </c>
      <c r="C447" s="683">
        <v>65</v>
      </c>
      <c r="D447" s="684" t="s">
        <v>67</v>
      </c>
      <c r="E447" s="675">
        <v>5.9477295660533711E-2</v>
      </c>
      <c r="F447" s="250"/>
      <c r="H447" s="51"/>
      <c r="I447" s="51"/>
      <c r="J447" s="51"/>
      <c r="K447" s="51"/>
      <c r="L447" s="51"/>
      <c r="M447" s="51"/>
      <c r="N447" s="51"/>
      <c r="O447" s="51"/>
      <c r="P447" s="51"/>
      <c r="Q447" s="57"/>
      <c r="R447" s="671"/>
      <c r="S447" s="670"/>
      <c r="T447" s="76"/>
      <c r="U447" s="57"/>
      <c r="V447" s="88"/>
      <c r="W447" s="78"/>
      <c r="X447" s="88"/>
      <c r="Y447" s="88"/>
      <c r="Z447" s="57"/>
      <c r="AA447" s="57"/>
      <c r="AB447" s="57"/>
      <c r="AC447" s="57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</row>
    <row r="448" spans="2:62" s="4" customFormat="1" ht="24.6" customHeight="1">
      <c r="B448" s="296" t="s">
        <v>244</v>
      </c>
      <c r="C448" s="296"/>
      <c r="D448" s="486"/>
      <c r="E448" s="481"/>
      <c r="F448" s="406">
        <v>0.7862137401665884</v>
      </c>
      <c r="H448" s="51"/>
      <c r="I448" s="51"/>
      <c r="J448" s="51"/>
      <c r="K448" s="51"/>
      <c r="L448" s="51"/>
      <c r="M448" s="51"/>
      <c r="N448" s="51"/>
      <c r="O448" s="51"/>
      <c r="P448" s="51"/>
      <c r="Q448" s="57"/>
      <c r="R448" s="671"/>
      <c r="S448" s="670"/>
      <c r="T448" s="76"/>
      <c r="U448" s="57"/>
      <c r="V448" s="88"/>
      <c r="W448" s="78"/>
      <c r="X448" s="88"/>
      <c r="Y448" s="88"/>
      <c r="Z448" s="57"/>
      <c r="AA448" s="57"/>
      <c r="AB448" s="57"/>
      <c r="AC448" s="57"/>
    </row>
    <row r="449" spans="2:62" ht="24.6" customHeight="1">
      <c r="B449" s="686" t="s">
        <v>479</v>
      </c>
      <c r="C449" s="687">
        <v>49</v>
      </c>
      <c r="D449" s="685" t="s">
        <v>70</v>
      </c>
      <c r="E449" s="675">
        <v>0.12480452268604021</v>
      </c>
      <c r="F449" s="269"/>
      <c r="H449" s="51"/>
      <c r="I449" s="51"/>
      <c r="J449" s="51"/>
      <c r="K449" s="51"/>
      <c r="L449" s="51"/>
      <c r="M449" s="51"/>
      <c r="N449" s="51"/>
      <c r="O449" s="51"/>
      <c r="P449" s="51"/>
      <c r="Q449" s="57"/>
      <c r="R449" s="671"/>
      <c r="S449" s="670"/>
      <c r="T449" s="76"/>
      <c r="U449" s="57"/>
      <c r="V449" s="88"/>
      <c r="W449" s="78"/>
      <c r="X449" s="88"/>
      <c r="Y449" s="88"/>
      <c r="Z449" s="57"/>
      <c r="AA449" s="57"/>
      <c r="AB449" s="57"/>
      <c r="AC449" s="57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</row>
    <row r="450" spans="2:62" s="4" customFormat="1" ht="24.6" customHeight="1">
      <c r="B450" s="686" t="s">
        <v>479</v>
      </c>
      <c r="C450" s="687">
        <v>49</v>
      </c>
      <c r="D450" s="685" t="s">
        <v>71</v>
      </c>
      <c r="E450" s="675">
        <v>0.51291671652929294</v>
      </c>
      <c r="F450" s="269"/>
      <c r="H450" s="51"/>
      <c r="I450" s="51"/>
      <c r="J450" s="51"/>
      <c r="K450" s="51"/>
      <c r="L450" s="51"/>
      <c r="M450" s="51"/>
      <c r="N450" s="51"/>
      <c r="O450" s="51"/>
      <c r="P450" s="51"/>
      <c r="Q450" s="57"/>
      <c r="R450" s="671"/>
      <c r="S450" s="670"/>
      <c r="T450" s="76"/>
      <c r="U450" s="57"/>
      <c r="V450" s="88"/>
      <c r="W450" s="78"/>
      <c r="X450" s="88"/>
      <c r="Y450" s="88"/>
      <c r="Z450" s="57"/>
      <c r="AA450" s="57"/>
      <c r="AB450" s="57"/>
      <c r="AC450" s="57"/>
    </row>
    <row r="451" spans="2:62" ht="24.6" customHeight="1">
      <c r="B451" s="686" t="s">
        <v>479</v>
      </c>
      <c r="C451" s="687">
        <v>49</v>
      </c>
      <c r="D451" s="685" t="s">
        <v>72</v>
      </c>
      <c r="E451" s="675">
        <v>0.14849250095125519</v>
      </c>
      <c r="F451" s="269"/>
      <c r="H451" s="51"/>
      <c r="I451" s="51"/>
      <c r="J451" s="51"/>
      <c r="K451" s="51"/>
      <c r="L451" s="51"/>
      <c r="M451" s="51"/>
      <c r="N451" s="51"/>
      <c r="O451" s="51"/>
      <c r="P451" s="51"/>
      <c r="Q451" s="57"/>
      <c r="R451" s="671"/>
      <c r="S451" s="670"/>
      <c r="T451" s="76"/>
      <c r="U451" s="57"/>
      <c r="V451" s="88"/>
      <c r="W451" s="78"/>
      <c r="X451" s="88"/>
      <c r="Y451" s="88"/>
      <c r="Z451" s="57"/>
      <c r="AA451" s="57"/>
      <c r="AB451" s="57"/>
      <c r="AC451" s="57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</row>
    <row r="452" spans="2:62" ht="24.6" customHeight="1">
      <c r="B452" s="296" t="s">
        <v>19</v>
      </c>
      <c r="C452" s="296"/>
      <c r="D452" s="486"/>
      <c r="E452" s="482"/>
      <c r="F452" s="406">
        <v>0.83341575717533145</v>
      </c>
      <c r="H452" s="51"/>
      <c r="I452" s="51"/>
      <c r="J452" s="51"/>
      <c r="K452" s="51"/>
      <c r="L452" s="51"/>
      <c r="M452" s="51"/>
      <c r="N452" s="51"/>
      <c r="O452" s="51"/>
      <c r="P452" s="51"/>
      <c r="Q452" s="57"/>
      <c r="R452" s="671"/>
      <c r="S452" s="670"/>
      <c r="T452" s="76"/>
      <c r="U452" s="57"/>
      <c r="V452" s="88"/>
      <c r="W452" s="78"/>
      <c r="X452" s="88"/>
      <c r="Y452" s="88"/>
      <c r="Z452" s="57"/>
      <c r="AA452" s="57"/>
      <c r="AB452" s="57"/>
      <c r="AC452" s="57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</row>
    <row r="453" spans="2:62" ht="24.6" customHeight="1">
      <c r="B453" s="689" t="s">
        <v>73</v>
      </c>
      <c r="C453" s="689">
        <v>66</v>
      </c>
      <c r="D453" s="688" t="s">
        <v>73</v>
      </c>
      <c r="E453" s="675">
        <v>0.83341575717533145</v>
      </c>
      <c r="F453" s="269"/>
      <c r="H453" s="51"/>
      <c r="I453" s="51"/>
      <c r="J453" s="51"/>
      <c r="K453" s="51"/>
      <c r="L453" s="51"/>
      <c r="M453" s="51"/>
      <c r="N453" s="51"/>
      <c r="O453" s="51"/>
      <c r="P453" s="51"/>
      <c r="Q453" s="57"/>
      <c r="R453" s="671"/>
      <c r="S453" s="670"/>
      <c r="T453" s="76"/>
      <c r="U453" s="57"/>
      <c r="V453" s="88"/>
      <c r="W453" s="78"/>
      <c r="X453" s="88"/>
      <c r="Y453" s="88"/>
      <c r="Z453" s="57"/>
      <c r="AA453" s="57"/>
      <c r="AB453" s="57"/>
      <c r="AC453" s="57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</row>
    <row r="454" spans="2:62" ht="24.6" customHeight="1">
      <c r="B454" s="296" t="s">
        <v>172</v>
      </c>
      <c r="C454" s="296"/>
      <c r="D454" s="486"/>
      <c r="E454" s="482"/>
      <c r="F454" s="406">
        <v>2.5281327803413627E-2</v>
      </c>
      <c r="H454" s="51"/>
      <c r="I454" s="51"/>
      <c r="J454" s="51"/>
      <c r="K454" s="51"/>
      <c r="L454" s="51"/>
      <c r="M454" s="51"/>
      <c r="N454" s="51"/>
      <c r="O454" s="51"/>
      <c r="P454" s="51"/>
      <c r="Q454" s="57"/>
      <c r="R454" s="671"/>
      <c r="S454" s="670"/>
      <c r="T454" s="76"/>
      <c r="U454" s="57"/>
      <c r="V454" s="88"/>
      <c r="W454" s="78"/>
      <c r="X454" s="88"/>
      <c r="Y454" s="88"/>
      <c r="Z454" s="57"/>
      <c r="AA454" s="57"/>
      <c r="AB454" s="57"/>
      <c r="AC454" s="57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</row>
    <row r="455" spans="2:62" ht="24.6" customHeight="1">
      <c r="B455" s="281"/>
      <c r="C455" s="78"/>
      <c r="D455" t="s">
        <v>60</v>
      </c>
      <c r="E455" s="675">
        <v>2.5281327803413627E-2</v>
      </c>
      <c r="F455" s="269"/>
      <c r="H455" s="51"/>
      <c r="I455" s="51"/>
      <c r="J455" s="51"/>
      <c r="K455" s="51"/>
      <c r="L455" s="51"/>
      <c r="M455" s="51"/>
      <c r="N455" s="51"/>
      <c r="O455" s="51"/>
      <c r="P455" s="51"/>
      <c r="Q455" s="57"/>
      <c r="R455" s="671"/>
      <c r="S455" s="670"/>
      <c r="T455" s="76"/>
      <c r="U455" s="57"/>
      <c r="V455" s="88"/>
      <c r="W455" s="78"/>
      <c r="X455" s="88"/>
      <c r="Y455" s="88"/>
      <c r="Z455" s="57"/>
      <c r="AA455" s="57"/>
      <c r="AB455" s="57"/>
      <c r="AC455" s="57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</row>
    <row r="456" spans="2:62" s="4" customFormat="1" ht="24.6" customHeight="1">
      <c r="B456" s="296" t="s">
        <v>249</v>
      </c>
      <c r="C456" s="296"/>
      <c r="D456" s="486"/>
      <c r="E456" s="482"/>
      <c r="F456" s="406">
        <v>0.20184501178068848</v>
      </c>
      <c r="H456" s="51"/>
      <c r="I456" s="51"/>
      <c r="J456" s="51"/>
      <c r="K456" s="51"/>
      <c r="L456" s="51"/>
      <c r="M456" s="51"/>
      <c r="N456" s="51"/>
      <c r="O456" s="51"/>
      <c r="P456" s="51"/>
      <c r="Q456" s="57"/>
      <c r="R456" s="671"/>
      <c r="S456" s="670"/>
      <c r="T456" s="76"/>
      <c r="U456" s="57"/>
      <c r="V456" s="88"/>
      <c r="W456" s="78"/>
      <c r="X456" s="88"/>
      <c r="Y456" s="88"/>
      <c r="Z456" s="57"/>
      <c r="AA456" s="57"/>
      <c r="AB456" s="57"/>
      <c r="AC456" s="57"/>
    </row>
    <row r="457" spans="2:62" ht="24.6" customHeight="1">
      <c r="B457" s="701" t="s">
        <v>186</v>
      </c>
      <c r="C457" s="702">
        <v>45</v>
      </c>
      <c r="D457" s="262" t="s">
        <v>250</v>
      </c>
      <c r="E457" s="675">
        <v>0.20184501178068848</v>
      </c>
      <c r="F457" s="269"/>
      <c r="H457" s="51"/>
      <c r="I457" s="51"/>
      <c r="J457" s="51"/>
      <c r="K457" s="51"/>
      <c r="L457" s="51"/>
      <c r="M457" s="51"/>
      <c r="N457" s="51"/>
      <c r="O457" s="51"/>
      <c r="P457" s="51"/>
      <c r="Q457" s="57"/>
      <c r="R457" s="671"/>
      <c r="S457" s="670"/>
      <c r="T457" s="76"/>
      <c r="U457" s="57"/>
      <c r="V457" s="88"/>
      <c r="W457" s="78"/>
      <c r="X457" s="88"/>
      <c r="Y457" s="88"/>
      <c r="Z457" s="57"/>
      <c r="AA457" s="57"/>
      <c r="AB457" s="57"/>
      <c r="AC457" s="57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</row>
    <row r="458" spans="2:62" s="4" customFormat="1" ht="24.6" customHeight="1">
      <c r="B458" s="296" t="s">
        <v>138</v>
      </c>
      <c r="C458" s="296"/>
      <c r="D458" s="486"/>
      <c r="E458" s="481"/>
      <c r="F458" s="406">
        <v>2.6160785135684419</v>
      </c>
      <c r="H458" s="51"/>
      <c r="I458" s="51"/>
      <c r="J458" s="51"/>
      <c r="K458" s="51"/>
      <c r="L458" s="51"/>
      <c r="M458" s="51"/>
      <c r="N458" s="51"/>
      <c r="O458" s="51"/>
      <c r="P458" s="51"/>
      <c r="Q458" s="57"/>
      <c r="R458" s="671"/>
      <c r="S458" s="670"/>
      <c r="T458" s="76"/>
      <c r="U458" s="57"/>
      <c r="V458" s="88"/>
      <c r="W458" s="78"/>
      <c r="X458" s="88"/>
      <c r="Y458" s="88"/>
      <c r="Z458" s="57"/>
      <c r="AA458" s="57"/>
      <c r="AB458" s="57"/>
      <c r="AC458" s="57"/>
    </row>
    <row r="459" spans="2:62" ht="24.6" customHeight="1">
      <c r="B459" s="944" t="s">
        <v>89</v>
      </c>
      <c r="C459" s="691">
        <v>14</v>
      </c>
      <c r="D459" s="690" t="s">
        <v>88</v>
      </c>
      <c r="E459" s="675">
        <v>7.1913793496882747E-2</v>
      </c>
      <c r="F459" s="269"/>
      <c r="H459" s="51"/>
      <c r="I459" s="51"/>
      <c r="J459" s="51"/>
      <c r="K459" s="51"/>
      <c r="L459" s="51"/>
      <c r="M459" s="51"/>
      <c r="N459" s="51"/>
      <c r="O459" s="51"/>
      <c r="P459" s="51"/>
      <c r="Q459" s="57"/>
      <c r="R459" s="671"/>
      <c r="S459" s="670"/>
      <c r="T459" s="76"/>
      <c r="U459" s="57"/>
      <c r="V459" s="88"/>
      <c r="W459" s="78"/>
      <c r="X459" s="88"/>
      <c r="Y459" s="88"/>
      <c r="Z459" s="57"/>
      <c r="AA459" s="57"/>
      <c r="AB459" s="57"/>
      <c r="AC459" s="57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</row>
    <row r="460" spans="2:62" s="4" customFormat="1" ht="24.6" customHeight="1">
      <c r="B460" s="944" t="s">
        <v>89</v>
      </c>
      <c r="C460" s="691">
        <v>14</v>
      </c>
      <c r="D460" s="690" t="s">
        <v>89</v>
      </c>
      <c r="E460" s="675">
        <v>0.55093613955534437</v>
      </c>
      <c r="F460" s="269"/>
      <c r="H460" s="51"/>
      <c r="I460" s="51"/>
      <c r="J460" s="51"/>
      <c r="K460" s="51"/>
      <c r="L460" s="51"/>
      <c r="M460" s="51"/>
      <c r="N460" s="51"/>
      <c r="O460" s="51"/>
      <c r="P460" s="51"/>
      <c r="Q460" s="57"/>
      <c r="R460" s="671"/>
      <c r="S460" s="670"/>
      <c r="T460" s="76"/>
      <c r="U460" s="57"/>
      <c r="V460" s="88"/>
      <c r="W460" s="78"/>
      <c r="X460" s="88"/>
      <c r="Y460" s="88"/>
      <c r="Z460" s="57"/>
      <c r="AA460" s="57"/>
      <c r="AB460" s="57"/>
      <c r="AC460" s="57"/>
    </row>
    <row r="461" spans="2:62" ht="24.6" customHeight="1">
      <c r="B461" s="944" t="s">
        <v>89</v>
      </c>
      <c r="C461" s="691">
        <v>14</v>
      </c>
      <c r="D461" s="690" t="s">
        <v>90</v>
      </c>
      <c r="E461" s="675">
        <v>0.34981568321523721</v>
      </c>
      <c r="F461" s="250"/>
      <c r="H461" s="51"/>
      <c r="I461" s="51"/>
      <c r="J461" s="51"/>
      <c r="K461" s="51"/>
      <c r="L461" s="51"/>
      <c r="M461" s="51"/>
      <c r="N461" s="51"/>
      <c r="O461" s="51"/>
      <c r="P461" s="51"/>
      <c r="Q461" s="57"/>
      <c r="R461" s="671"/>
      <c r="S461" s="670"/>
      <c r="T461" s="76"/>
      <c r="U461" s="57"/>
      <c r="V461" s="88"/>
      <c r="W461" s="78"/>
      <c r="X461" s="88"/>
      <c r="Y461" s="88"/>
      <c r="Z461" s="57"/>
      <c r="AA461" s="57"/>
      <c r="AB461" s="57"/>
      <c r="AC461" s="57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</row>
    <row r="462" spans="2:62" s="4" customFormat="1" ht="24.6" customHeight="1">
      <c r="B462" s="944" t="s">
        <v>89</v>
      </c>
      <c r="C462" s="691">
        <v>17</v>
      </c>
      <c r="D462" s="690" t="s">
        <v>91</v>
      </c>
      <c r="E462" s="675">
        <v>1.4445653894317629</v>
      </c>
      <c r="F462" s="250"/>
      <c r="H462" s="51"/>
      <c r="I462" s="51"/>
      <c r="J462" s="51"/>
      <c r="K462" s="51"/>
      <c r="L462" s="51"/>
      <c r="M462" s="51"/>
      <c r="N462" s="51"/>
      <c r="O462" s="51"/>
      <c r="P462" s="51"/>
      <c r="Q462" s="57"/>
      <c r="R462" s="671"/>
      <c r="S462" s="670"/>
      <c r="T462" s="76"/>
      <c r="U462" s="57"/>
      <c r="V462" s="88"/>
      <c r="W462" s="78"/>
      <c r="X462" s="88"/>
      <c r="Y462" s="88"/>
      <c r="Z462" s="57"/>
      <c r="AA462" s="57"/>
      <c r="AB462" s="57"/>
      <c r="AC462" s="57"/>
    </row>
    <row r="463" spans="2:62" ht="24.6" customHeight="1">
      <c r="B463" s="944" t="s">
        <v>89</v>
      </c>
      <c r="C463" s="691">
        <v>17</v>
      </c>
      <c r="D463" s="690" t="s">
        <v>92</v>
      </c>
      <c r="E463" s="675">
        <v>0.19884750786921471</v>
      </c>
      <c r="F463" s="250"/>
      <c r="H463" s="51"/>
      <c r="I463" s="51"/>
      <c r="J463" s="51"/>
      <c r="K463" s="51"/>
      <c r="L463" s="51"/>
      <c r="M463" s="51"/>
      <c r="N463" s="51"/>
      <c r="O463" s="51"/>
      <c r="P463" s="51"/>
      <c r="Q463" s="57"/>
      <c r="R463" s="671"/>
      <c r="S463" s="670"/>
      <c r="T463" s="76"/>
      <c r="U463" s="57"/>
      <c r="V463" s="88"/>
      <c r="W463" s="78"/>
      <c r="X463" s="88"/>
      <c r="Y463" s="88"/>
      <c r="Z463" s="57"/>
      <c r="AA463" s="57"/>
      <c r="AB463" s="57"/>
      <c r="AC463" s="57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</row>
    <row r="464" spans="2:62" ht="24.6" customHeight="1">
      <c r="B464" s="296" t="s">
        <v>253</v>
      </c>
      <c r="C464" s="296"/>
      <c r="D464" s="486"/>
      <c r="E464" s="482"/>
      <c r="F464" s="406">
        <v>9.2390002856089453</v>
      </c>
      <c r="H464" s="51"/>
      <c r="I464" s="51"/>
      <c r="J464" s="51"/>
      <c r="K464" s="51"/>
      <c r="L464" s="51"/>
      <c r="M464" s="51"/>
      <c r="N464" s="51"/>
      <c r="O464" s="51"/>
      <c r="P464" s="51"/>
      <c r="Q464" s="57"/>
      <c r="R464" s="671"/>
      <c r="S464" s="670"/>
      <c r="T464" s="76"/>
      <c r="U464" s="57"/>
      <c r="V464" s="88"/>
      <c r="W464" s="78"/>
      <c r="X464" s="88"/>
      <c r="Y464" s="88"/>
      <c r="Z464" s="57"/>
      <c r="AA464" s="57"/>
      <c r="AB464" s="57"/>
      <c r="AC464" s="57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</row>
    <row r="465" spans="2:62" s="4" customFormat="1" ht="24.6" customHeight="1">
      <c r="B465" s="945" t="s">
        <v>98</v>
      </c>
      <c r="C465" s="693">
        <v>16</v>
      </c>
      <c r="D465" s="692" t="s">
        <v>93</v>
      </c>
      <c r="E465" s="675">
        <v>1.6377645912194305</v>
      </c>
      <c r="F465" s="269"/>
      <c r="H465" s="51"/>
      <c r="I465" s="51"/>
      <c r="J465" s="51"/>
      <c r="K465" s="51"/>
      <c r="L465" s="51"/>
      <c r="M465" s="51"/>
      <c r="N465" s="51"/>
      <c r="O465" s="51"/>
      <c r="P465" s="51"/>
      <c r="Q465" s="57"/>
      <c r="R465" s="671"/>
      <c r="S465" s="670"/>
      <c r="T465" s="76"/>
      <c r="U465" s="57"/>
      <c r="V465" s="88"/>
      <c r="W465" s="78"/>
      <c r="X465" s="88"/>
      <c r="Y465" s="88"/>
      <c r="Z465" s="57"/>
      <c r="AA465" s="57"/>
      <c r="AB465" s="57"/>
      <c r="AC465" s="57"/>
    </row>
    <row r="466" spans="2:62" s="4" customFormat="1" ht="24.6" customHeight="1">
      <c r="B466" s="945" t="s">
        <v>98</v>
      </c>
      <c r="C466" s="693">
        <v>16</v>
      </c>
      <c r="D466" s="692" t="s">
        <v>94</v>
      </c>
      <c r="E466" s="675">
        <v>1.1038585737166111</v>
      </c>
      <c r="F466" s="269"/>
      <c r="H466" s="51"/>
      <c r="I466" s="51"/>
      <c r="J466" s="51"/>
      <c r="K466" s="51"/>
      <c r="L466" s="51"/>
      <c r="M466" s="51"/>
      <c r="N466" s="51"/>
      <c r="O466" s="51"/>
      <c r="P466" s="51"/>
      <c r="Q466" s="57"/>
      <c r="R466" s="671"/>
      <c r="S466" s="670"/>
      <c r="T466" s="76"/>
      <c r="U466" s="57"/>
      <c r="V466" s="88"/>
      <c r="W466" s="78"/>
      <c r="X466" s="88"/>
      <c r="Y466" s="88"/>
      <c r="Z466" s="57"/>
      <c r="AA466" s="57"/>
      <c r="AB466" s="57"/>
      <c r="AC466" s="57"/>
    </row>
    <row r="467" spans="2:62" s="4" customFormat="1" ht="24.6" customHeight="1">
      <c r="B467" s="945" t="s">
        <v>98</v>
      </c>
      <c r="C467" s="693">
        <v>16</v>
      </c>
      <c r="D467" s="692" t="s">
        <v>95</v>
      </c>
      <c r="E467" s="675">
        <v>6.8124644359853478E-2</v>
      </c>
      <c r="F467" s="269"/>
      <c r="H467" s="51"/>
      <c r="I467" s="51"/>
      <c r="J467" s="51"/>
      <c r="K467" s="51"/>
      <c r="L467" s="51"/>
      <c r="M467" s="51"/>
      <c r="N467" s="51"/>
      <c r="O467" s="51"/>
      <c r="P467" s="51"/>
      <c r="Q467" s="57"/>
      <c r="R467" s="671"/>
      <c r="S467" s="670"/>
      <c r="T467" s="76"/>
      <c r="U467" s="57"/>
      <c r="V467" s="88"/>
      <c r="W467" s="78"/>
      <c r="X467" s="88"/>
      <c r="Y467" s="88"/>
      <c r="Z467" s="57"/>
      <c r="AA467" s="57"/>
      <c r="AB467" s="57"/>
      <c r="AC467" s="57"/>
    </row>
    <row r="468" spans="2:62" ht="24.6" customHeight="1">
      <c r="B468" s="945" t="s">
        <v>98</v>
      </c>
      <c r="C468" s="693">
        <v>16</v>
      </c>
      <c r="D468" s="692" t="s">
        <v>96</v>
      </c>
      <c r="E468" s="675">
        <v>1.306059585186373</v>
      </c>
      <c r="F468" s="269"/>
      <c r="H468" s="51"/>
      <c r="I468" s="51"/>
      <c r="J468" s="51"/>
      <c r="K468" s="51"/>
      <c r="L468" s="51"/>
      <c r="M468" s="51"/>
      <c r="N468" s="51"/>
      <c r="O468" s="51"/>
      <c r="P468" s="51"/>
      <c r="Q468" s="57"/>
      <c r="R468" s="671"/>
      <c r="S468" s="670"/>
      <c r="T468" s="76"/>
      <c r="U468" s="57"/>
      <c r="V468" s="88"/>
      <c r="W468" s="78"/>
      <c r="X468" s="88"/>
      <c r="Y468" s="88"/>
      <c r="Z468" s="57"/>
      <c r="AA468" s="57"/>
      <c r="AB468" s="57"/>
      <c r="AC468" s="57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</row>
    <row r="469" spans="2:62" s="4" customFormat="1" ht="24.6" customHeight="1">
      <c r="B469" s="945" t="s">
        <v>98</v>
      </c>
      <c r="C469" s="693">
        <v>16</v>
      </c>
      <c r="D469" s="692" t="s">
        <v>97</v>
      </c>
      <c r="E469" s="675">
        <v>1.0030394070127713</v>
      </c>
      <c r="F469" s="269"/>
      <c r="H469" s="51"/>
      <c r="I469" s="51"/>
      <c r="J469" s="51"/>
      <c r="K469" s="51"/>
      <c r="L469" s="51"/>
      <c r="M469" s="51"/>
      <c r="N469" s="51"/>
      <c r="O469" s="51"/>
      <c r="P469" s="51"/>
      <c r="Q469" s="57"/>
      <c r="R469" s="671"/>
      <c r="S469" s="670"/>
      <c r="T469" s="76"/>
      <c r="U469" s="57"/>
      <c r="V469" s="88"/>
      <c r="W469" s="78"/>
      <c r="X469" s="88"/>
      <c r="Y469" s="88"/>
      <c r="Z469" s="57"/>
      <c r="AA469" s="57"/>
      <c r="AB469" s="57"/>
      <c r="AC469" s="57"/>
    </row>
    <row r="470" spans="2:62" ht="24.6" customHeight="1">
      <c r="B470" s="945" t="s">
        <v>98</v>
      </c>
      <c r="C470" s="693">
        <v>16</v>
      </c>
      <c r="D470" s="692" t="s">
        <v>98</v>
      </c>
      <c r="E470" s="675">
        <v>3.3752455041274181</v>
      </c>
      <c r="F470" s="269"/>
      <c r="H470" s="51"/>
      <c r="I470" s="51"/>
      <c r="J470" s="51"/>
      <c r="K470" s="51"/>
      <c r="L470" s="51"/>
      <c r="M470" s="51"/>
      <c r="N470" s="51"/>
      <c r="O470" s="51"/>
      <c r="P470" s="51"/>
      <c r="Q470" s="57"/>
      <c r="R470" s="671"/>
      <c r="S470" s="670"/>
      <c r="T470" s="76"/>
      <c r="U470" s="57"/>
      <c r="V470" s="88"/>
      <c r="W470" s="78"/>
      <c r="X470" s="88"/>
      <c r="Y470" s="88"/>
      <c r="Z470" s="57"/>
      <c r="AA470" s="57"/>
      <c r="AB470" s="57"/>
      <c r="AC470" s="57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</row>
    <row r="471" spans="2:62" ht="24.6" customHeight="1">
      <c r="B471" s="945" t="s">
        <v>100</v>
      </c>
      <c r="C471" s="693">
        <v>67</v>
      </c>
      <c r="D471" s="692" t="s">
        <v>100</v>
      </c>
      <c r="E471" s="675">
        <v>0.49971596901050175</v>
      </c>
      <c r="F471" s="269"/>
      <c r="H471" s="51"/>
      <c r="I471" s="51"/>
      <c r="J471" s="51"/>
      <c r="K471" s="51"/>
      <c r="L471" s="51"/>
      <c r="M471" s="51"/>
      <c r="N471" s="51"/>
      <c r="O471" s="51"/>
      <c r="P471" s="51"/>
      <c r="Q471" s="57"/>
      <c r="R471" s="671"/>
      <c r="S471" s="670"/>
      <c r="T471" s="76"/>
      <c r="U471" s="57"/>
      <c r="V471" s="88"/>
      <c r="W471" s="78"/>
      <c r="X471" s="88"/>
      <c r="Y471" s="88"/>
      <c r="Z471" s="57"/>
      <c r="AA471" s="57"/>
      <c r="AB471" s="57"/>
      <c r="AC471" s="57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</row>
    <row r="472" spans="2:62" ht="24.6" customHeight="1">
      <c r="B472" s="945" t="s">
        <v>100</v>
      </c>
      <c r="C472" s="693">
        <v>67</v>
      </c>
      <c r="D472" s="692" t="s">
        <v>155</v>
      </c>
      <c r="E472" s="675">
        <v>0.24519201097598589</v>
      </c>
      <c r="F472" s="269"/>
      <c r="H472" s="51"/>
      <c r="I472" s="51"/>
      <c r="J472" s="51"/>
      <c r="K472" s="51"/>
      <c r="L472" s="51"/>
      <c r="M472" s="51"/>
      <c r="N472" s="51"/>
      <c r="O472" s="51"/>
      <c r="P472" s="51"/>
      <c r="Q472" s="57"/>
      <c r="R472" s="671"/>
      <c r="S472" s="670"/>
      <c r="T472" s="76"/>
      <c r="U472" s="57"/>
      <c r="V472" s="88"/>
      <c r="W472" s="78"/>
      <c r="X472" s="88"/>
      <c r="Y472" s="88"/>
      <c r="Z472" s="57"/>
      <c r="AA472" s="57"/>
      <c r="AB472" s="57"/>
      <c r="AC472" s="57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</row>
    <row r="473" spans="2:62" s="4" customFormat="1" ht="24.6" customHeight="1">
      <c r="B473" s="296" t="s">
        <v>140</v>
      </c>
      <c r="C473" s="296"/>
      <c r="D473" s="486"/>
      <c r="E473" s="481"/>
      <c r="F473" s="406">
        <v>7.2703751895123458</v>
      </c>
      <c r="H473" s="51"/>
      <c r="I473" s="51"/>
      <c r="J473" s="51"/>
      <c r="K473" s="51"/>
      <c r="L473" s="51"/>
      <c r="M473" s="51"/>
      <c r="N473" s="51"/>
      <c r="O473" s="51"/>
      <c r="P473" s="51"/>
      <c r="Q473" s="57"/>
      <c r="R473" s="671"/>
      <c r="S473" s="670"/>
      <c r="T473" s="76"/>
      <c r="U473" s="57"/>
      <c r="V473" s="88"/>
      <c r="W473" s="78"/>
      <c r="X473" s="88"/>
      <c r="Y473" s="88"/>
      <c r="Z473" s="57"/>
      <c r="AA473" s="57"/>
      <c r="AB473" s="57"/>
      <c r="AC473" s="57"/>
    </row>
    <row r="474" spans="2:62" ht="24.6" customHeight="1">
      <c r="B474" s="945" t="s">
        <v>174</v>
      </c>
      <c r="C474" s="696">
        <v>62</v>
      </c>
      <c r="D474" s="695" t="s">
        <v>101</v>
      </c>
      <c r="E474" s="675">
        <v>0.55833390541666916</v>
      </c>
      <c r="F474" s="269"/>
      <c r="H474" s="51"/>
      <c r="I474" s="51"/>
      <c r="J474" s="51"/>
      <c r="K474" s="51"/>
      <c r="L474" s="51"/>
      <c r="M474" s="51"/>
      <c r="N474" s="51"/>
      <c r="O474" s="51"/>
      <c r="P474" s="51"/>
      <c r="Q474" s="57"/>
      <c r="R474" s="671"/>
      <c r="S474" s="670"/>
      <c r="T474" s="76"/>
      <c r="U474" s="57"/>
      <c r="V474" s="88"/>
      <c r="W474" s="78"/>
      <c r="X474" s="88"/>
      <c r="Y474" s="88"/>
      <c r="Z474" s="57"/>
      <c r="AA474" s="57"/>
      <c r="AB474" s="57"/>
      <c r="AC474" s="57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</row>
    <row r="475" spans="2:62" s="4" customFormat="1" ht="24.6" customHeight="1">
      <c r="B475" s="945" t="s">
        <v>174</v>
      </c>
      <c r="C475" s="696">
        <v>62</v>
      </c>
      <c r="D475" s="695" t="s">
        <v>102</v>
      </c>
      <c r="E475" s="675">
        <v>5.7635469696218911E-2</v>
      </c>
      <c r="F475" s="269"/>
      <c r="G475" s="56"/>
      <c r="H475" s="51"/>
      <c r="I475" s="51"/>
      <c r="J475" s="51"/>
      <c r="K475" s="51"/>
      <c r="L475" s="51"/>
      <c r="M475" s="51"/>
      <c r="N475" s="51"/>
      <c r="O475" s="51"/>
      <c r="P475" s="51"/>
      <c r="Q475" s="57"/>
      <c r="R475" s="671"/>
      <c r="S475" s="670"/>
      <c r="T475" s="76"/>
      <c r="U475" s="57"/>
      <c r="V475" s="88"/>
      <c r="W475" s="78"/>
      <c r="X475" s="88"/>
      <c r="Y475" s="88"/>
      <c r="Z475" s="57"/>
      <c r="AA475" s="57"/>
      <c r="AB475" s="57"/>
      <c r="AC475" s="57"/>
    </row>
    <row r="476" spans="2:62" ht="24.6" customHeight="1">
      <c r="B476" s="945" t="s">
        <v>174</v>
      </c>
      <c r="C476" s="696">
        <v>62</v>
      </c>
      <c r="D476" s="695" t="s">
        <v>103</v>
      </c>
      <c r="E476" s="675">
        <v>2.3350973494718303</v>
      </c>
      <c r="F476" s="269"/>
      <c r="G476" s="56"/>
      <c r="H476" s="51"/>
      <c r="I476" s="51"/>
      <c r="J476" s="51"/>
      <c r="K476" s="51"/>
      <c r="L476" s="51"/>
      <c r="M476" s="51"/>
      <c r="N476" s="51"/>
      <c r="O476" s="51"/>
      <c r="P476" s="51"/>
      <c r="Q476" s="57"/>
      <c r="R476" s="671"/>
      <c r="S476" s="670"/>
      <c r="T476" s="76"/>
      <c r="U476" s="57"/>
      <c r="V476" s="88"/>
      <c r="W476" s="78"/>
      <c r="X476" s="88"/>
      <c r="Y476" s="88"/>
      <c r="Z476" s="57"/>
      <c r="AA476" s="57"/>
      <c r="AB476" s="57"/>
      <c r="AC476" s="57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</row>
    <row r="477" spans="2:62" ht="24.6" customHeight="1">
      <c r="B477" s="945" t="s">
        <v>174</v>
      </c>
      <c r="C477" s="696">
        <v>62</v>
      </c>
      <c r="D477" s="695" t="s">
        <v>547</v>
      </c>
      <c r="E477" s="675">
        <v>5.9543262901766522E-2</v>
      </c>
      <c r="F477" s="269"/>
      <c r="G477" s="56"/>
      <c r="H477" s="51"/>
      <c r="I477" s="51"/>
      <c r="J477" s="51"/>
      <c r="K477" s="51"/>
      <c r="L477" s="51"/>
      <c r="M477" s="51"/>
      <c r="N477" s="51"/>
      <c r="O477" s="51"/>
      <c r="P477" s="51"/>
      <c r="Q477" s="57"/>
      <c r="R477" s="671"/>
      <c r="S477" s="670"/>
      <c r="T477" s="76"/>
      <c r="U477" s="57"/>
      <c r="V477" s="88"/>
      <c r="W477" s="78"/>
      <c r="X477" s="88"/>
      <c r="Y477" s="88"/>
      <c r="Z477" s="57"/>
      <c r="AA477" s="57"/>
      <c r="AB477" s="57"/>
      <c r="AC477" s="57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</row>
    <row r="478" spans="2:62" ht="24.6" customHeight="1">
      <c r="B478" s="945" t="s">
        <v>174</v>
      </c>
      <c r="C478" s="696">
        <v>62</v>
      </c>
      <c r="D478" s="695" t="s">
        <v>104</v>
      </c>
      <c r="E478" s="675">
        <v>3.3619408090581726</v>
      </c>
      <c r="F478" s="269"/>
      <c r="G478" s="56"/>
      <c r="H478" s="51"/>
      <c r="I478" s="51"/>
      <c r="J478" s="51"/>
      <c r="K478" s="51"/>
      <c r="L478" s="51"/>
      <c r="M478" s="51"/>
      <c r="N478" s="51"/>
      <c r="O478" s="51"/>
      <c r="P478" s="51"/>
      <c r="Q478" s="57"/>
      <c r="R478" s="671"/>
      <c r="S478" s="670"/>
      <c r="T478" s="76"/>
      <c r="U478" s="57"/>
      <c r="V478" s="88"/>
      <c r="W478" s="78"/>
      <c r="X478" s="88"/>
      <c r="Y478" s="88"/>
      <c r="Z478" s="57"/>
      <c r="AA478" s="57"/>
      <c r="AB478" s="57"/>
      <c r="AC478" s="57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</row>
    <row r="479" spans="2:62" s="4" customFormat="1" ht="24.6" customHeight="1">
      <c r="B479" s="945" t="s">
        <v>174</v>
      </c>
      <c r="C479" s="696">
        <v>62</v>
      </c>
      <c r="D479" s="695" t="s">
        <v>105</v>
      </c>
      <c r="E479" s="675">
        <v>3.2560208068788753E-2</v>
      </c>
      <c r="F479" s="269"/>
      <c r="G479" s="56"/>
      <c r="H479" s="51"/>
      <c r="I479" s="51"/>
      <c r="J479" s="51"/>
      <c r="K479" s="51"/>
      <c r="L479" s="51"/>
      <c r="M479" s="51"/>
      <c r="N479" s="51"/>
      <c r="O479" s="51"/>
      <c r="P479" s="51"/>
      <c r="Q479" s="57"/>
      <c r="R479" s="671"/>
      <c r="S479" s="670"/>
      <c r="T479" s="76"/>
      <c r="U479" s="57"/>
      <c r="V479" s="88"/>
      <c r="W479" s="78"/>
      <c r="X479" s="88"/>
      <c r="Y479" s="88"/>
      <c r="Z479" s="57"/>
      <c r="AA479" s="57"/>
      <c r="AB479" s="57"/>
      <c r="AC479" s="57"/>
    </row>
    <row r="480" spans="2:62" ht="24.6" customHeight="1">
      <c r="B480" s="945" t="s">
        <v>174</v>
      </c>
      <c r="C480" s="696">
        <v>62</v>
      </c>
      <c r="D480" s="695" t="s">
        <v>106</v>
      </c>
      <c r="E480" s="675">
        <v>0.54536445119101595</v>
      </c>
      <c r="F480" s="269"/>
      <c r="G480" s="56"/>
      <c r="H480" s="51"/>
      <c r="I480" s="51"/>
      <c r="J480" s="51"/>
      <c r="K480" s="51"/>
      <c r="L480" s="51"/>
      <c r="M480" s="51"/>
      <c r="N480" s="51"/>
      <c r="O480" s="51"/>
      <c r="P480" s="51"/>
      <c r="Q480" s="57"/>
      <c r="R480" s="671"/>
      <c r="S480" s="670"/>
      <c r="T480" s="76"/>
      <c r="U480" s="57"/>
      <c r="V480" s="88"/>
      <c r="W480" s="78"/>
      <c r="X480" s="88"/>
      <c r="Y480" s="88"/>
      <c r="Z480" s="57"/>
      <c r="AA480" s="57"/>
      <c r="AB480" s="57"/>
      <c r="AC480" s="57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</row>
    <row r="481" spans="1:62" s="4" customFormat="1" ht="24.6" customHeight="1">
      <c r="B481" s="945" t="s">
        <v>174</v>
      </c>
      <c r="C481" s="696">
        <v>62</v>
      </c>
      <c r="D481" s="695" t="s">
        <v>107</v>
      </c>
      <c r="E481" s="675">
        <v>0.24455869370037681</v>
      </c>
      <c r="F481" s="269"/>
      <c r="G481" s="56"/>
      <c r="H481" s="51"/>
      <c r="I481" s="51"/>
      <c r="J481" s="51"/>
      <c r="K481" s="51"/>
      <c r="L481" s="51"/>
      <c r="M481" s="51"/>
      <c r="N481" s="51"/>
      <c r="O481" s="51"/>
      <c r="P481" s="51"/>
      <c r="Q481" s="57"/>
      <c r="R481" s="671"/>
      <c r="S481" s="670"/>
      <c r="T481" s="76"/>
      <c r="U481" s="57"/>
      <c r="V481" s="88"/>
      <c r="W481" s="78"/>
      <c r="X481" s="88"/>
      <c r="Y481" s="88"/>
      <c r="Z481" s="57"/>
      <c r="AA481" s="57"/>
      <c r="AB481" s="57"/>
      <c r="AC481" s="57"/>
    </row>
    <row r="482" spans="1:62" s="4" customFormat="1" ht="24.6" customHeight="1">
      <c r="B482" s="945" t="s">
        <v>174</v>
      </c>
      <c r="C482" s="696">
        <v>62</v>
      </c>
      <c r="D482" s="695" t="s">
        <v>108</v>
      </c>
      <c r="E482" s="675">
        <v>1.9379852515329331E-2</v>
      </c>
      <c r="F482" s="269"/>
      <c r="G482" s="56"/>
      <c r="H482" s="51"/>
      <c r="I482" s="51"/>
      <c r="J482" s="51"/>
      <c r="K482" s="51"/>
      <c r="L482" s="51"/>
      <c r="M482" s="51"/>
      <c r="N482" s="51"/>
      <c r="O482" s="51"/>
      <c r="P482" s="51"/>
      <c r="Q482" s="57"/>
      <c r="R482" s="671"/>
      <c r="S482" s="670"/>
      <c r="T482" s="76"/>
      <c r="U482" s="57"/>
      <c r="V482" s="88"/>
      <c r="W482" s="78"/>
      <c r="X482" s="88"/>
      <c r="Y482" s="88"/>
      <c r="Z482" s="57"/>
      <c r="AA482" s="57"/>
      <c r="AB482" s="57"/>
      <c r="AC482" s="57"/>
    </row>
    <row r="483" spans="1:62" s="663" customFormat="1" ht="24.6" customHeight="1">
      <c r="B483" s="945" t="s">
        <v>174</v>
      </c>
      <c r="C483" s="696">
        <v>62</v>
      </c>
      <c r="D483" s="695" t="s">
        <v>109</v>
      </c>
      <c r="E483" s="675">
        <v>5.5961187492176385E-2</v>
      </c>
      <c r="F483" s="694"/>
      <c r="G483" s="667"/>
      <c r="H483" s="666"/>
      <c r="I483" s="666"/>
      <c r="J483" s="666"/>
      <c r="K483" s="666"/>
      <c r="L483" s="666"/>
      <c r="M483" s="666"/>
      <c r="N483" s="666"/>
      <c r="O483" s="666"/>
      <c r="P483" s="666"/>
      <c r="Q483" s="668"/>
      <c r="R483" s="671"/>
      <c r="S483" s="670"/>
      <c r="T483" s="669"/>
      <c r="U483" s="668"/>
      <c r="V483" s="671"/>
      <c r="W483" s="670"/>
      <c r="X483" s="671"/>
      <c r="Y483" s="671"/>
      <c r="Z483" s="668"/>
      <c r="AA483" s="668"/>
      <c r="AB483" s="668"/>
      <c r="AC483" s="668"/>
    </row>
    <row r="484" spans="1:62" ht="24.6" customHeight="1">
      <c r="B484" s="296" t="s">
        <v>137</v>
      </c>
      <c r="C484" s="296"/>
      <c r="D484" s="487"/>
      <c r="E484" s="482"/>
      <c r="F484" s="406">
        <v>3.356508447537534</v>
      </c>
      <c r="G484" s="56"/>
      <c r="H484" s="51"/>
      <c r="I484" s="51"/>
      <c r="J484" s="51"/>
      <c r="K484" s="51"/>
      <c r="L484" s="51"/>
      <c r="M484" s="51"/>
      <c r="N484" s="51"/>
      <c r="O484" s="51"/>
      <c r="P484" s="51"/>
      <c r="Q484" s="57"/>
      <c r="R484" s="671"/>
      <c r="S484" s="670"/>
      <c r="T484" s="76"/>
      <c r="U484" s="57"/>
      <c r="V484" s="88"/>
      <c r="W484" s="78"/>
      <c r="X484" s="88"/>
      <c r="Y484" s="88"/>
      <c r="Z484" s="57"/>
      <c r="AA484" s="57"/>
      <c r="AB484" s="57"/>
      <c r="AC484" s="57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</row>
    <row r="485" spans="1:62" s="4" customFormat="1" ht="24.6" customHeight="1">
      <c r="B485" s="945" t="s">
        <v>113</v>
      </c>
      <c r="C485" s="697">
        <v>10</v>
      </c>
      <c r="D485" s="77" t="s">
        <v>113</v>
      </c>
      <c r="E485" s="675">
        <v>3.356508447537534</v>
      </c>
      <c r="F485" s="269"/>
      <c r="G485" s="56"/>
      <c r="H485" s="51"/>
      <c r="I485" s="51"/>
      <c r="J485" s="51"/>
      <c r="K485" s="51"/>
      <c r="L485" s="51"/>
      <c r="M485" s="51"/>
      <c r="N485" s="51"/>
      <c r="O485" s="51"/>
      <c r="P485" s="51"/>
      <c r="Q485" s="57"/>
      <c r="R485" s="671"/>
      <c r="S485" s="670"/>
      <c r="T485" s="76"/>
      <c r="U485" s="57"/>
      <c r="V485" s="88"/>
      <c r="W485" s="78"/>
      <c r="X485" s="88"/>
      <c r="Y485" s="88"/>
      <c r="Z485" s="57"/>
      <c r="AA485" s="57"/>
      <c r="AB485" s="57"/>
      <c r="AC485" s="57"/>
    </row>
    <row r="486" spans="1:62" ht="24.6" customHeight="1">
      <c r="B486" s="296" t="s">
        <v>254</v>
      </c>
      <c r="C486" s="296"/>
      <c r="D486" s="486"/>
      <c r="E486" s="481"/>
      <c r="F486" s="406">
        <v>0.2591981370847396</v>
      </c>
      <c r="G486" s="56"/>
      <c r="H486" s="51"/>
      <c r="I486" s="51"/>
      <c r="J486" s="51"/>
      <c r="K486" s="51"/>
      <c r="L486" s="51"/>
      <c r="M486" s="51"/>
      <c r="N486" s="51"/>
      <c r="O486" s="51"/>
      <c r="P486" s="51"/>
      <c r="Q486" s="57"/>
      <c r="R486" s="671"/>
      <c r="S486" s="670"/>
      <c r="T486" s="76"/>
      <c r="U486" s="57"/>
      <c r="V486" s="88"/>
      <c r="W486" s="78"/>
      <c r="X486" s="88"/>
      <c r="Y486" s="88"/>
      <c r="Z486" s="57"/>
      <c r="AA486" s="57"/>
      <c r="AB486" s="57"/>
      <c r="AC486" s="57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</row>
    <row r="487" spans="1:62" s="4" customFormat="1" ht="24.6" customHeight="1">
      <c r="B487" s="699" t="s">
        <v>239</v>
      </c>
      <c r="C487" s="700">
        <v>2</v>
      </c>
      <c r="D487" s="698" t="s">
        <v>130</v>
      </c>
      <c r="E487" s="675">
        <v>9.9674234511988619E-2</v>
      </c>
      <c r="F487" s="269"/>
      <c r="G487" s="56"/>
      <c r="H487" s="56"/>
      <c r="I487" s="88"/>
      <c r="J487" s="386"/>
      <c r="K487" s="386"/>
      <c r="L487" s="386"/>
      <c r="M487" s="386"/>
      <c r="N487" s="386"/>
      <c r="O487" s="386"/>
      <c r="P487" s="386"/>
      <c r="Q487" s="57"/>
      <c r="R487" s="671"/>
      <c r="S487" s="670"/>
      <c r="T487" s="76"/>
      <c r="U487" s="57"/>
      <c r="V487" s="88"/>
      <c r="W487" s="78"/>
      <c r="X487" s="88"/>
      <c r="Y487" s="88"/>
      <c r="Z487" s="57"/>
      <c r="AA487" s="57"/>
      <c r="AB487" s="57"/>
      <c r="AC487" s="57"/>
    </row>
    <row r="488" spans="1:62" ht="24.6" customHeight="1">
      <c r="B488" s="699" t="s">
        <v>239</v>
      </c>
      <c r="C488" s="700">
        <v>2</v>
      </c>
      <c r="D488" s="698" t="s">
        <v>142</v>
      </c>
      <c r="E488" s="675">
        <v>8.7748581691149602E-2</v>
      </c>
      <c r="F488" s="269"/>
      <c r="G488" s="56"/>
      <c r="H488" s="56"/>
      <c r="I488" s="88"/>
      <c r="J488" s="386"/>
      <c r="K488" s="386"/>
      <c r="L488" s="386"/>
      <c r="M488" s="386"/>
      <c r="N488" s="386"/>
      <c r="O488" s="386"/>
      <c r="P488" s="386"/>
      <c r="Q488" s="57"/>
      <c r="R488" s="671"/>
      <c r="S488" s="670"/>
      <c r="T488" s="76"/>
      <c r="U488" s="57"/>
      <c r="V488" s="88"/>
      <c r="W488" s="78"/>
      <c r="X488" s="88"/>
      <c r="Y488" s="88"/>
      <c r="Z488" s="57"/>
      <c r="AA488" s="57"/>
      <c r="AB488" s="57"/>
      <c r="AC488" s="57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</row>
    <row r="489" spans="1:62" s="4" customFormat="1" ht="24.6" customHeight="1">
      <c r="B489" s="699" t="s">
        <v>239</v>
      </c>
      <c r="C489" s="700">
        <v>2</v>
      </c>
      <c r="D489" s="698" t="s">
        <v>131</v>
      </c>
      <c r="E489" s="675">
        <v>7.1775320881601365E-2</v>
      </c>
      <c r="F489" s="269"/>
      <c r="G489" s="56"/>
      <c r="H489" s="56"/>
      <c r="I489" s="88"/>
      <c r="J489" s="78"/>
      <c r="K489" s="78"/>
      <c r="L489" s="78"/>
      <c r="M489" s="78"/>
      <c r="N489" s="78"/>
      <c r="O489" s="78"/>
      <c r="P489" s="78"/>
      <c r="Q489" s="57"/>
      <c r="R489" s="671"/>
      <c r="S489" s="670"/>
      <c r="T489" s="76"/>
      <c r="U489" s="57"/>
      <c r="V489" s="88"/>
      <c r="W489" s="78"/>
      <c r="X489" s="88"/>
      <c r="Y489" s="88"/>
      <c r="Z489" s="57"/>
      <c r="AA489" s="57"/>
      <c r="AB489" s="57"/>
      <c r="AC489" s="57"/>
    </row>
    <row r="490" spans="1:62" ht="24.6" customHeight="1">
      <c r="B490" s="99" t="s">
        <v>125</v>
      </c>
      <c r="C490" s="99"/>
      <c r="D490" s="99"/>
      <c r="E490" s="252"/>
      <c r="F490" s="245">
        <v>28.487852636269849</v>
      </c>
      <c r="I490" s="57"/>
      <c r="J490" s="121"/>
      <c r="K490" s="121"/>
      <c r="L490" s="121"/>
      <c r="M490" s="121"/>
      <c r="N490" s="121"/>
      <c r="O490" s="121"/>
      <c r="P490" s="121"/>
      <c r="Q490" s="57"/>
      <c r="R490" s="671"/>
      <c r="S490" s="670"/>
      <c r="T490" s="76"/>
      <c r="U490" s="57"/>
      <c r="V490" s="88"/>
      <c r="W490" s="78"/>
      <c r="X490" s="88"/>
      <c r="Y490" s="88"/>
      <c r="Z490" s="57"/>
      <c r="AA490" s="57"/>
      <c r="AB490" s="57"/>
      <c r="AC490" s="57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</row>
    <row r="491" spans="1:62" ht="24.6" customHeight="1">
      <c r="B491" s="296" t="s">
        <v>3</v>
      </c>
      <c r="C491" s="296"/>
      <c r="D491" s="296"/>
      <c r="E491" s="391"/>
      <c r="F491" s="391">
        <v>99.999999999999986</v>
      </c>
      <c r="I491" s="57"/>
      <c r="J491" s="117"/>
      <c r="K491" s="117"/>
      <c r="L491" s="117"/>
      <c r="M491" s="117"/>
      <c r="N491" s="117"/>
      <c r="O491" s="117"/>
      <c r="P491" s="117"/>
      <c r="Q491" s="57"/>
      <c r="R491" s="671"/>
      <c r="S491" s="670"/>
      <c r="T491" s="76"/>
      <c r="U491" s="57"/>
      <c r="V491" s="88"/>
      <c r="W491" s="78"/>
      <c r="X491" s="88"/>
      <c r="Y491" s="88"/>
      <c r="Z491" s="57"/>
      <c r="AA491" s="57"/>
      <c r="AB491" s="57"/>
      <c r="AC491" s="57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</row>
    <row r="492" spans="1:62" s="100" customFormat="1" ht="20.100000000000001" customHeight="1">
      <c r="A492" s="57"/>
      <c r="B492" s="76" t="s">
        <v>227</v>
      </c>
      <c r="C492" s="76"/>
      <c r="D492" s="76"/>
      <c r="E492" s="76"/>
      <c r="F492" s="76"/>
      <c r="G492" s="88"/>
      <c r="H492" s="76"/>
      <c r="I492" s="76"/>
      <c r="J492" s="76"/>
      <c r="K492" s="76"/>
      <c r="L492" s="76"/>
      <c r="M492" s="76"/>
      <c r="N492" s="76"/>
      <c r="O492" s="76"/>
      <c r="P492" s="76"/>
      <c r="Q492" s="116"/>
      <c r="R492" s="386"/>
      <c r="S492" s="670"/>
      <c r="T492" s="76"/>
      <c r="U492" s="57"/>
      <c r="V492" s="88"/>
      <c r="W492" s="78"/>
      <c r="X492" s="88"/>
      <c r="Y492" s="88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</row>
    <row r="493" spans="1:62" s="100" customFormat="1" ht="20.100000000000001" customHeight="1">
      <c r="A493" s="57"/>
      <c r="B493" s="664" t="s">
        <v>527</v>
      </c>
      <c r="C493" s="76"/>
      <c r="D493" s="76"/>
      <c r="E493" s="76"/>
      <c r="F493" s="76"/>
      <c r="G493" s="88"/>
      <c r="H493" s="76"/>
      <c r="I493" s="76"/>
      <c r="J493" s="76"/>
      <c r="K493" s="76"/>
      <c r="L493" s="76"/>
      <c r="M493" s="76"/>
      <c r="N493" s="76"/>
      <c r="O493" s="76"/>
      <c r="P493" s="76"/>
      <c r="Q493" s="116"/>
      <c r="R493" s="386"/>
      <c r="S493" s="670"/>
      <c r="T493" s="76"/>
      <c r="U493" s="57"/>
      <c r="V493" s="88"/>
      <c r="W493" s="78"/>
      <c r="X493" s="88"/>
      <c r="Y493" s="88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</row>
    <row r="494" spans="1:62" s="100" customFormat="1" ht="15.95" customHeight="1">
      <c r="A494" s="57"/>
      <c r="B494" s="76"/>
      <c r="C494" s="76"/>
      <c r="D494" s="76"/>
      <c r="E494" s="76"/>
      <c r="F494" s="76"/>
      <c r="G494" s="88"/>
      <c r="H494" s="76"/>
      <c r="I494" s="76"/>
      <c r="J494" s="76"/>
      <c r="K494" s="76"/>
      <c r="L494" s="76"/>
      <c r="M494" s="76"/>
      <c r="N494" s="76"/>
      <c r="O494" s="76"/>
      <c r="P494" s="76"/>
      <c r="Q494" s="116"/>
      <c r="R494" s="386"/>
      <c r="S494" s="670"/>
      <c r="T494" s="76"/>
      <c r="U494" s="57"/>
      <c r="V494" s="88"/>
      <c r="W494" s="78"/>
      <c r="X494" s="88"/>
      <c r="Y494" s="88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</row>
    <row r="495" spans="1:62" s="57" customFormat="1" ht="14.25" customHeight="1">
      <c r="G495" s="88"/>
      <c r="R495" s="671"/>
      <c r="S495" s="671"/>
      <c r="V495" s="88"/>
      <c r="W495" s="88"/>
      <c r="X495" s="88"/>
      <c r="Y495" s="88"/>
    </row>
    <row r="496" spans="1:62" s="4" customFormat="1" ht="15.95" hidden="1" customHeight="1">
      <c r="R496" s="667"/>
      <c r="S496" s="667"/>
      <c r="V496" s="56"/>
      <c r="W496" s="56"/>
      <c r="X496" s="56"/>
      <c r="Y496" s="56"/>
    </row>
    <row r="497" spans="18:122" s="4" customFormat="1" ht="15.95" hidden="1" customHeight="1">
      <c r="R497" s="667"/>
      <c r="S497" s="667"/>
      <c r="V497" s="56"/>
      <c r="W497" s="56"/>
      <c r="X497" s="56"/>
      <c r="Y497" s="56"/>
    </row>
    <row r="498" spans="18:122" s="4" customFormat="1" ht="15.95" hidden="1" customHeight="1">
      <c r="R498" s="667"/>
      <c r="S498" s="667"/>
      <c r="V498" s="56"/>
      <c r="W498" s="56"/>
      <c r="X498" s="56"/>
      <c r="Y498" s="56"/>
    </row>
    <row r="499" spans="18:122" s="4" customFormat="1" ht="15.95" hidden="1" customHeight="1">
      <c r="R499" s="667"/>
      <c r="S499" s="667"/>
      <c r="V499" s="56"/>
      <c r="W499" s="56"/>
      <c r="X499" s="56"/>
      <c r="Y499" s="56"/>
    </row>
    <row r="500" spans="18:122" s="4" customFormat="1" ht="15.95" hidden="1" customHeight="1">
      <c r="R500" s="667"/>
      <c r="S500" s="667"/>
      <c r="V500" s="56"/>
      <c r="W500" s="56"/>
      <c r="X500" s="56"/>
      <c r="Y500" s="56"/>
    </row>
    <row r="501" spans="18:122" s="4" customFormat="1" ht="15.95" hidden="1" customHeight="1">
      <c r="R501" s="667"/>
      <c r="S501" s="667"/>
      <c r="V501" s="56"/>
      <c r="W501" s="56"/>
      <c r="X501" s="56"/>
      <c r="Y501" s="56"/>
    </row>
    <row r="502" spans="18:122" s="4" customFormat="1" ht="15.95" hidden="1" customHeight="1">
      <c r="R502" s="667"/>
      <c r="S502" s="667"/>
      <c r="V502" s="56"/>
      <c r="W502" s="56"/>
      <c r="X502" s="56"/>
      <c r="Y502" s="56"/>
    </row>
    <row r="503" spans="18:122" s="4" customFormat="1" ht="15.95" hidden="1" customHeight="1">
      <c r="R503" s="667"/>
      <c r="S503" s="667"/>
      <c r="V503" s="56"/>
      <c r="W503" s="56"/>
      <c r="X503" s="56"/>
      <c r="Y503" s="56"/>
    </row>
    <row r="504" spans="18:122" s="4" customFormat="1" ht="15.95" hidden="1" customHeight="1">
      <c r="R504" s="667"/>
      <c r="S504" s="667"/>
      <c r="V504" s="56"/>
      <c r="W504" s="56"/>
      <c r="X504" s="56"/>
      <c r="Y504" s="56"/>
    </row>
    <row r="505" spans="18:122" s="4" customFormat="1" ht="15.95" hidden="1" customHeight="1">
      <c r="R505" s="667"/>
      <c r="S505" s="667"/>
      <c r="V505" s="56"/>
      <c r="W505" s="56"/>
      <c r="X505" s="56"/>
      <c r="Y505" s="56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8:122" s="4" customFormat="1" ht="15.95" hidden="1" customHeight="1">
      <c r="R506" s="667"/>
      <c r="S506" s="667"/>
      <c r="V506" s="56"/>
      <c r="W506" s="56"/>
      <c r="X506" s="56"/>
      <c r="Y506" s="56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8:122" s="4" customFormat="1" ht="15.95" hidden="1" customHeight="1">
      <c r="R507" s="667"/>
      <c r="S507" s="667"/>
      <c r="V507" s="56"/>
      <c r="W507" s="56"/>
      <c r="X507" s="56"/>
      <c r="Y507" s="56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8:122" s="4" customFormat="1" ht="15.95" hidden="1" customHeight="1">
      <c r="R508" s="667"/>
      <c r="S508" s="667"/>
      <c r="V508" s="56"/>
      <c r="W508" s="56"/>
      <c r="X508" s="56"/>
      <c r="Y508" s="56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8:122" s="4" customFormat="1" ht="15.95" hidden="1" customHeight="1">
      <c r="R509" s="667"/>
      <c r="S509" s="667"/>
      <c r="V509" s="56"/>
      <c r="W509" s="56"/>
      <c r="X509" s="56"/>
      <c r="Y509" s="56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8:122" s="4" customFormat="1" ht="15.95" hidden="1" customHeight="1">
      <c r="R510" s="667"/>
      <c r="S510" s="667"/>
      <c r="V510" s="56"/>
      <c r="W510" s="56"/>
      <c r="X510" s="56"/>
      <c r="Y510" s="56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8:122" s="4" customFormat="1" ht="15.95" hidden="1" customHeight="1">
      <c r="R511" s="667"/>
      <c r="S511" s="667"/>
      <c r="V511" s="56"/>
      <c r="W511" s="56"/>
      <c r="X511" s="56"/>
      <c r="Y511" s="56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8:122" s="4" customFormat="1" ht="15.95" hidden="1" customHeight="1">
      <c r="R512" s="667"/>
      <c r="S512" s="667"/>
      <c r="V512" s="56"/>
      <c r="W512" s="56"/>
      <c r="X512" s="56"/>
      <c r="Y512" s="56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21" ht="15.95" hidden="1" customHeight="1">
      <c r="A513" s="31"/>
      <c r="B513" s="31"/>
      <c r="C513" s="31"/>
      <c r="D513" s="31"/>
      <c r="E513" s="31"/>
      <c r="F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T513" s="31"/>
      <c r="U513" s="31"/>
    </row>
    <row r="514" spans="1:21" ht="15.95" hidden="1" customHeight="1">
      <c r="A514" s="31"/>
      <c r="B514" s="31"/>
      <c r="C514" s="31"/>
      <c r="D514" s="31"/>
      <c r="E514" s="31"/>
      <c r="F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T514" s="31"/>
      <c r="U514" s="31"/>
    </row>
    <row r="515" spans="1:21" ht="15.95" hidden="1" customHeight="1">
      <c r="A515" s="31"/>
      <c r="B515" s="31"/>
      <c r="C515" s="31"/>
      <c r="D515" s="31"/>
      <c r="E515" s="31"/>
      <c r="F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T515" s="31"/>
      <c r="U515" s="31"/>
    </row>
    <row r="516" spans="1:21" ht="15.95" hidden="1" customHeight="1">
      <c r="A516" s="31"/>
      <c r="B516" s="31"/>
      <c r="C516" s="31"/>
      <c r="D516" s="31"/>
      <c r="E516" s="31"/>
      <c r="F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T516" s="31"/>
      <c r="U516" s="31"/>
    </row>
    <row r="517" spans="1:21" ht="15.95" hidden="1" customHeight="1">
      <c r="A517" s="31"/>
      <c r="B517" s="31"/>
      <c r="C517" s="31"/>
      <c r="D517" s="31"/>
      <c r="E517" s="31"/>
      <c r="F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T517" s="31"/>
      <c r="U517" s="31"/>
    </row>
    <row r="518" spans="1:21" ht="15.95" hidden="1" customHeight="1">
      <c r="A518" s="31"/>
      <c r="B518" s="31"/>
      <c r="C518" s="31"/>
      <c r="D518" s="31"/>
      <c r="E518" s="31"/>
      <c r="F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T518" s="31"/>
      <c r="U518" s="31"/>
    </row>
    <row r="519" spans="1:21" ht="15.95" hidden="1" customHeight="1">
      <c r="A519" s="31"/>
      <c r="B519" s="31"/>
      <c r="C519" s="31"/>
      <c r="D519" s="31"/>
      <c r="E519" s="31"/>
      <c r="F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T519" s="31"/>
      <c r="U519" s="31"/>
    </row>
    <row r="520" spans="1:21" ht="15.95" hidden="1" customHeight="1">
      <c r="A520" s="31"/>
      <c r="B520" s="31"/>
      <c r="C520" s="31"/>
      <c r="D520" s="31"/>
      <c r="E520" s="31"/>
      <c r="F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T520" s="31"/>
      <c r="U520" s="31"/>
    </row>
    <row r="521" spans="1:21" ht="15.95" hidden="1" customHeight="1">
      <c r="A521" s="31"/>
      <c r="B521" s="31"/>
      <c r="C521" s="31"/>
      <c r="D521" s="31"/>
      <c r="E521" s="31"/>
      <c r="F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T521" s="31"/>
      <c r="U521" s="31"/>
    </row>
    <row r="522" spans="1:21" ht="15.95" hidden="1" customHeight="1">
      <c r="A522" s="31"/>
      <c r="B522" s="31"/>
      <c r="C522" s="31"/>
      <c r="D522" s="31"/>
      <c r="E522" s="31"/>
      <c r="F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T522" s="31"/>
      <c r="U522" s="31"/>
    </row>
    <row r="523" spans="1:21" ht="15.95" hidden="1" customHeight="1">
      <c r="A523" s="31"/>
      <c r="B523" s="31"/>
      <c r="C523" s="31"/>
      <c r="D523" s="31"/>
      <c r="E523" s="31"/>
      <c r="F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T523" s="31"/>
      <c r="U523" s="31"/>
    </row>
    <row r="524" spans="1:21" ht="15.95" hidden="1" customHeight="1">
      <c r="A524" s="31"/>
      <c r="B524" s="31"/>
      <c r="C524" s="31"/>
      <c r="D524" s="31"/>
      <c r="E524" s="31"/>
      <c r="F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T524" s="31"/>
      <c r="U524" s="31"/>
    </row>
    <row r="525" spans="1:21" ht="15.95" hidden="1" customHeight="1">
      <c r="A525" s="31"/>
      <c r="B525" s="31"/>
      <c r="C525" s="31"/>
      <c r="D525" s="31"/>
      <c r="E525" s="31"/>
      <c r="F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T525" s="31"/>
      <c r="U525" s="31"/>
    </row>
    <row r="526" spans="1:21" ht="15.95" hidden="1" customHeight="1">
      <c r="A526" s="31"/>
      <c r="B526" s="31"/>
      <c r="C526" s="31"/>
      <c r="D526" s="31"/>
      <c r="E526" s="31"/>
      <c r="F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T526" s="31"/>
      <c r="U526" s="31"/>
    </row>
    <row r="527" spans="1:21" ht="15.95" hidden="1" customHeight="1">
      <c r="A527" s="31"/>
      <c r="B527" s="31"/>
      <c r="C527" s="31"/>
      <c r="D527" s="31"/>
      <c r="E527" s="31"/>
      <c r="F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T527" s="31"/>
      <c r="U527" s="31"/>
    </row>
    <row r="528" spans="1:21" ht="15.95" hidden="1" customHeight="1">
      <c r="A528" s="31"/>
      <c r="B528" s="31"/>
      <c r="C528" s="31"/>
      <c r="D528" s="31"/>
      <c r="E528" s="31"/>
      <c r="F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T528" s="31"/>
      <c r="U528" s="31"/>
    </row>
    <row r="529" spans="1:21" ht="15.95" hidden="1" customHeight="1">
      <c r="A529" s="31"/>
      <c r="B529" s="31"/>
      <c r="C529" s="31"/>
      <c r="D529" s="31"/>
      <c r="E529" s="31"/>
      <c r="F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T529" s="31"/>
      <c r="U529" s="31"/>
    </row>
    <row r="530" spans="1:21" ht="15.95" hidden="1" customHeight="1">
      <c r="A530" s="31"/>
      <c r="B530" s="31"/>
      <c r="C530" s="31"/>
      <c r="D530" s="31"/>
      <c r="E530" s="31"/>
      <c r="F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T530" s="31"/>
      <c r="U530" s="31"/>
    </row>
    <row r="531" spans="1:21" ht="15.95" hidden="1" customHeight="1">
      <c r="A531" s="31"/>
      <c r="B531" s="31"/>
      <c r="C531" s="31"/>
      <c r="D531" s="31"/>
      <c r="E531" s="31"/>
      <c r="F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T531" s="31"/>
      <c r="U531" s="31"/>
    </row>
    <row r="532" spans="1:21" ht="15.95" hidden="1" customHeight="1">
      <c r="A532" s="31"/>
      <c r="B532" s="31"/>
      <c r="C532" s="31"/>
      <c r="D532" s="31"/>
      <c r="E532" s="31"/>
      <c r="F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T532" s="31"/>
      <c r="U532" s="31"/>
    </row>
    <row r="533" spans="1:21" ht="15.95" hidden="1" customHeight="1">
      <c r="A533" s="31"/>
      <c r="B533" s="31"/>
      <c r="C533" s="31"/>
      <c r="D533" s="31"/>
      <c r="E533" s="31"/>
      <c r="F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T533" s="31"/>
      <c r="U533" s="31"/>
    </row>
    <row r="534" spans="1:21" ht="15.95" hidden="1" customHeight="1">
      <c r="A534" s="31"/>
      <c r="B534" s="31"/>
      <c r="C534" s="31"/>
      <c r="D534" s="31"/>
      <c r="E534" s="31"/>
      <c r="F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T534" s="31"/>
      <c r="U534" s="31"/>
    </row>
    <row r="535" spans="1:21" ht="15.95" hidden="1" customHeight="1">
      <c r="A535" s="31"/>
      <c r="B535" s="31"/>
      <c r="C535" s="31"/>
      <c r="D535" s="31"/>
      <c r="E535" s="31"/>
      <c r="F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T535" s="31"/>
      <c r="U535" s="31"/>
    </row>
    <row r="536" spans="1:21" ht="15.95" hidden="1" customHeight="1">
      <c r="A536" s="31"/>
      <c r="B536" s="31"/>
      <c r="C536" s="31"/>
      <c r="D536" s="31"/>
      <c r="E536" s="31"/>
      <c r="F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T536" s="31"/>
      <c r="U536" s="31"/>
    </row>
    <row r="537" spans="1:21" ht="15.95" hidden="1" customHeight="1">
      <c r="A537" s="31"/>
      <c r="B537" s="31"/>
      <c r="C537" s="31"/>
      <c r="D537" s="31"/>
      <c r="E537" s="31"/>
      <c r="F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T537" s="31"/>
      <c r="U537" s="31"/>
    </row>
    <row r="538" spans="1:21" ht="15.95" hidden="1" customHeight="1">
      <c r="A538" s="31"/>
      <c r="B538" s="31"/>
      <c r="C538" s="31"/>
      <c r="D538" s="31"/>
      <c r="E538" s="31"/>
      <c r="F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T538" s="31"/>
      <c r="U538" s="31"/>
    </row>
    <row r="539" spans="1:21" ht="15.95" hidden="1" customHeight="1">
      <c r="A539" s="31"/>
      <c r="B539" s="31"/>
      <c r="C539" s="31"/>
      <c r="D539" s="31"/>
      <c r="E539" s="31"/>
      <c r="F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T539" s="31"/>
      <c r="U539" s="31"/>
    </row>
    <row r="540" spans="1:21" ht="15.95" hidden="1" customHeight="1">
      <c r="A540" s="31"/>
      <c r="B540" s="31"/>
      <c r="C540" s="31"/>
      <c r="D540" s="31"/>
      <c r="E540" s="31"/>
      <c r="F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T540" s="31"/>
      <c r="U540" s="31"/>
    </row>
    <row r="541" spans="1:21" ht="15.95" hidden="1" customHeight="1">
      <c r="A541" s="31"/>
      <c r="B541" s="31"/>
      <c r="C541" s="31"/>
      <c r="D541" s="31"/>
      <c r="E541" s="31"/>
      <c r="F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T541" s="31"/>
      <c r="U541" s="31"/>
    </row>
    <row r="542" spans="1:21" ht="15.95" hidden="1" customHeight="1">
      <c r="A542" s="31"/>
      <c r="B542" s="31"/>
      <c r="C542" s="31"/>
      <c r="D542" s="31"/>
      <c r="E542" s="31"/>
      <c r="F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T542" s="31"/>
      <c r="U542" s="31"/>
    </row>
    <row r="543" spans="1:21" ht="15.95" hidden="1" customHeight="1">
      <c r="A543" s="31"/>
      <c r="B543" s="31"/>
      <c r="C543" s="31"/>
      <c r="D543" s="31"/>
      <c r="E543" s="31"/>
      <c r="F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T543" s="31"/>
      <c r="U543" s="31"/>
    </row>
    <row r="544" spans="1:21" ht="15.95" hidden="1" customHeight="1">
      <c r="A544" s="31"/>
      <c r="B544" s="31"/>
      <c r="C544" s="31"/>
      <c r="D544" s="31"/>
      <c r="E544" s="31"/>
      <c r="F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T544" s="31"/>
      <c r="U544" s="31"/>
    </row>
    <row r="545" spans="1:21" ht="15.95" hidden="1" customHeight="1">
      <c r="A545" s="31"/>
      <c r="B545" s="31"/>
      <c r="C545" s="31"/>
      <c r="D545" s="31"/>
      <c r="E545" s="31"/>
      <c r="F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T545" s="31"/>
      <c r="U545" s="31"/>
    </row>
    <row r="546" spans="1:21" ht="15.95" hidden="1" customHeight="1">
      <c r="A546" s="31"/>
      <c r="B546" s="31"/>
      <c r="C546" s="31"/>
      <c r="D546" s="31"/>
      <c r="E546" s="31"/>
      <c r="F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T546" s="31"/>
      <c r="U546" s="31"/>
    </row>
    <row r="547" spans="1:21" ht="15.95" hidden="1" customHeight="1">
      <c r="A547" s="31"/>
      <c r="B547" s="31"/>
      <c r="C547" s="31"/>
      <c r="D547" s="31"/>
      <c r="E547" s="31"/>
      <c r="F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T547" s="31"/>
      <c r="U547" s="31"/>
    </row>
    <row r="548" spans="1:21" ht="15.95" hidden="1" customHeight="1">
      <c r="A548" s="31"/>
      <c r="B548" s="31"/>
      <c r="C548" s="31"/>
      <c r="D548" s="31"/>
      <c r="E548" s="31"/>
      <c r="F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T548" s="31"/>
      <c r="U548" s="31"/>
    </row>
    <row r="549" spans="1:21" ht="15.95" hidden="1" customHeight="1">
      <c r="A549" s="31"/>
      <c r="B549" s="31"/>
      <c r="C549" s="31"/>
      <c r="D549" s="31"/>
      <c r="E549" s="31"/>
      <c r="F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T549" s="31"/>
      <c r="U549" s="31"/>
    </row>
    <row r="550" spans="1:21" ht="15.95" hidden="1" customHeight="1">
      <c r="A550" s="31"/>
      <c r="B550" s="31"/>
      <c r="C550" s="31"/>
      <c r="D550" s="31"/>
      <c r="E550" s="31"/>
      <c r="F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T550" s="31"/>
      <c r="U550" s="31"/>
    </row>
    <row r="551" spans="1:21" ht="15.95" hidden="1" customHeight="1">
      <c r="A551" s="31"/>
      <c r="B551" s="31"/>
      <c r="C551" s="31"/>
      <c r="D551" s="31"/>
      <c r="E551" s="31"/>
      <c r="F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T551" s="31"/>
      <c r="U551" s="31"/>
    </row>
    <row r="552" spans="1:21" ht="15.95" hidden="1" customHeight="1">
      <c r="A552" s="31"/>
      <c r="B552" s="31"/>
      <c r="C552" s="31"/>
      <c r="D552" s="31"/>
      <c r="E552" s="31"/>
      <c r="F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T552" s="31"/>
      <c r="U552" s="31"/>
    </row>
    <row r="553" spans="1:21" ht="15.95" hidden="1" customHeight="1">
      <c r="A553" s="31"/>
      <c r="B553" s="31"/>
      <c r="C553" s="31"/>
      <c r="D553" s="31"/>
      <c r="E553" s="31"/>
      <c r="F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T553" s="31"/>
      <c r="U553" s="31"/>
    </row>
    <row r="554" spans="1:21" ht="15.95" hidden="1" customHeight="1">
      <c r="A554" s="31"/>
      <c r="B554" s="31"/>
      <c r="C554" s="31"/>
      <c r="D554" s="31"/>
      <c r="E554" s="31"/>
      <c r="F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T554" s="31"/>
      <c r="U554" s="31"/>
    </row>
    <row r="555" spans="1:21" ht="15.95" hidden="1" customHeight="1">
      <c r="A555" s="31"/>
      <c r="B555" s="31"/>
      <c r="C555" s="31"/>
      <c r="D555" s="31"/>
      <c r="E555" s="31"/>
      <c r="F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T555" s="31"/>
      <c r="U555" s="31"/>
    </row>
    <row r="556" spans="1:21" ht="15.95" hidden="1" customHeight="1">
      <c r="A556" s="31"/>
      <c r="B556" s="31"/>
      <c r="C556" s="31"/>
      <c r="D556" s="31"/>
      <c r="E556" s="31"/>
      <c r="F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T556" s="31"/>
      <c r="U556" s="31"/>
    </row>
    <row r="557" spans="1:21" ht="15.95" hidden="1" customHeight="1">
      <c r="A557" s="31"/>
      <c r="B557" s="31"/>
      <c r="C557" s="31"/>
      <c r="D557" s="31"/>
      <c r="E557" s="31"/>
      <c r="F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T557" s="31"/>
      <c r="U557" s="31"/>
    </row>
    <row r="558" spans="1:21" ht="15.95" hidden="1" customHeight="1">
      <c r="A558" s="31"/>
      <c r="B558" s="31"/>
      <c r="C558" s="31"/>
      <c r="D558" s="31"/>
      <c r="E558" s="31"/>
      <c r="F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T558" s="31"/>
      <c r="U558" s="31"/>
    </row>
    <row r="559" spans="1:21" ht="15.95" hidden="1" customHeight="1">
      <c r="A559" s="31"/>
      <c r="B559" s="31"/>
      <c r="C559" s="31"/>
      <c r="D559" s="31"/>
      <c r="E559" s="31"/>
      <c r="F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T559" s="31"/>
      <c r="U559" s="31"/>
    </row>
    <row r="560" spans="1:21" ht="15.95" hidden="1" customHeight="1">
      <c r="A560" s="31"/>
      <c r="B560" s="31"/>
      <c r="C560" s="31"/>
      <c r="D560" s="31"/>
      <c r="E560" s="31"/>
      <c r="F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T560" s="31"/>
      <c r="U560" s="31"/>
    </row>
    <row r="561" spans="1:21" ht="15.95" hidden="1" customHeight="1">
      <c r="A561" s="31"/>
      <c r="B561" s="31"/>
      <c r="C561" s="31"/>
      <c r="D561" s="31"/>
      <c r="E561" s="31"/>
      <c r="F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T561" s="31"/>
      <c r="U561" s="31"/>
    </row>
    <row r="562" spans="1:21" ht="15.95" hidden="1" customHeight="1">
      <c r="A562" s="31"/>
      <c r="B562" s="31"/>
      <c r="C562" s="31"/>
      <c r="D562" s="31"/>
      <c r="E562" s="31"/>
      <c r="F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T562" s="31"/>
      <c r="U562" s="31"/>
    </row>
    <row r="563" spans="1:21" ht="15.95" hidden="1" customHeight="1">
      <c r="A563" s="31"/>
      <c r="B563" s="31"/>
      <c r="C563" s="31"/>
      <c r="D563" s="31"/>
      <c r="E563" s="31"/>
      <c r="F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T563" s="31"/>
      <c r="U563" s="31"/>
    </row>
    <row r="564" spans="1:21" ht="15.95" hidden="1" customHeight="1">
      <c r="A564" s="31"/>
      <c r="B564" s="31"/>
      <c r="C564" s="31"/>
      <c r="D564" s="31"/>
      <c r="E564" s="31"/>
      <c r="F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T564" s="31"/>
      <c r="U564" s="31"/>
    </row>
    <row r="565" spans="1:21" ht="15.95" hidden="1" customHeight="1">
      <c r="A565" s="31"/>
      <c r="B565" s="31"/>
      <c r="C565" s="31"/>
      <c r="D565" s="31"/>
      <c r="E565" s="31"/>
      <c r="F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T565" s="31"/>
      <c r="U565" s="31"/>
    </row>
    <row r="566" spans="1:21" ht="15.95" hidden="1" customHeight="1">
      <c r="A566" s="31"/>
      <c r="B566" s="31"/>
      <c r="C566" s="31"/>
      <c r="D566" s="31"/>
      <c r="E566" s="31"/>
      <c r="F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T566" s="31"/>
      <c r="U566" s="31"/>
    </row>
    <row r="567" spans="1:21" ht="15.95" hidden="1" customHeight="1">
      <c r="A567" s="31"/>
      <c r="B567" s="31"/>
      <c r="C567" s="31"/>
      <c r="D567" s="31"/>
      <c r="E567" s="31"/>
      <c r="F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T567" s="31"/>
      <c r="U567" s="31"/>
    </row>
    <row r="568" spans="1:21" ht="15.95" hidden="1" customHeight="1">
      <c r="A568" s="31"/>
      <c r="B568" s="31"/>
      <c r="C568" s="31"/>
      <c r="D568" s="31"/>
      <c r="E568" s="31"/>
      <c r="F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T568" s="31"/>
      <c r="U568" s="31"/>
    </row>
    <row r="569" spans="1:21" ht="15.95" hidden="1" customHeight="1">
      <c r="A569" s="31"/>
      <c r="B569" s="31"/>
      <c r="C569" s="31"/>
      <c r="D569" s="31"/>
      <c r="E569" s="31"/>
      <c r="F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T569" s="31"/>
      <c r="U569" s="31"/>
    </row>
    <row r="570" spans="1:21" ht="15.95" hidden="1" customHeight="1">
      <c r="A570" s="31"/>
      <c r="B570" s="31"/>
      <c r="C570" s="31"/>
      <c r="D570" s="31"/>
      <c r="E570" s="31"/>
      <c r="F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T570" s="31"/>
      <c r="U570" s="31"/>
    </row>
    <row r="571" spans="1:21" ht="15.95" hidden="1" customHeight="1">
      <c r="A571" s="31"/>
      <c r="B571" s="31"/>
      <c r="C571" s="31"/>
      <c r="D571" s="31"/>
      <c r="E571" s="31"/>
      <c r="F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T571" s="31"/>
      <c r="U571" s="31"/>
    </row>
    <row r="572" spans="1:21" ht="15.95" hidden="1" customHeight="1">
      <c r="A572" s="31"/>
      <c r="B572" s="31"/>
      <c r="C572" s="31"/>
      <c r="D572" s="31"/>
      <c r="E572" s="31"/>
      <c r="F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T572" s="31"/>
      <c r="U572" s="31"/>
    </row>
    <row r="573" spans="1:21" ht="15.95" hidden="1" customHeight="1">
      <c r="A573" s="31"/>
      <c r="B573" s="31"/>
      <c r="C573" s="31"/>
      <c r="D573" s="31"/>
      <c r="E573" s="31"/>
      <c r="F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T573" s="31"/>
      <c r="U573" s="31"/>
    </row>
    <row r="574" spans="1:21" ht="15.95" hidden="1" customHeight="1">
      <c r="A574" s="31"/>
      <c r="B574" s="31"/>
      <c r="C574" s="31"/>
      <c r="D574" s="31"/>
      <c r="E574" s="31"/>
      <c r="F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T574" s="31"/>
      <c r="U574" s="31"/>
    </row>
    <row r="575" spans="1:21" ht="15.95" hidden="1" customHeight="1">
      <c r="A575" s="31"/>
      <c r="B575" s="31"/>
      <c r="C575" s="31"/>
      <c r="D575" s="31"/>
      <c r="E575" s="31"/>
      <c r="F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T575" s="31"/>
      <c r="U575" s="31"/>
    </row>
    <row r="576" spans="1:21" ht="15.95" hidden="1" customHeight="1">
      <c r="A576" s="31"/>
      <c r="B576" s="31"/>
      <c r="C576" s="31"/>
      <c r="D576" s="31"/>
      <c r="E576" s="31"/>
      <c r="F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T576" s="31"/>
      <c r="U576" s="31"/>
    </row>
    <row r="577" spans="1:21" ht="15.95" hidden="1" customHeight="1">
      <c r="A577" s="31"/>
      <c r="B577" s="31"/>
      <c r="C577" s="31"/>
      <c r="D577" s="31"/>
      <c r="E577" s="31"/>
      <c r="F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T577" s="31"/>
      <c r="U577" s="31"/>
    </row>
    <row r="578" spans="1:21" ht="15.95" hidden="1" customHeight="1">
      <c r="A578" s="31"/>
      <c r="B578" s="31"/>
      <c r="C578" s="31"/>
      <c r="D578" s="31"/>
      <c r="E578" s="31"/>
      <c r="F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T578" s="31"/>
      <c r="U578" s="31"/>
    </row>
    <row r="579" spans="1:21" ht="15.95" hidden="1" customHeight="1">
      <c r="A579" s="31"/>
      <c r="B579" s="31"/>
      <c r="C579" s="31"/>
      <c r="D579" s="31"/>
      <c r="E579" s="31"/>
      <c r="F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T579" s="31"/>
      <c r="U579" s="31"/>
    </row>
    <row r="580" spans="1:21" ht="15.95" hidden="1" customHeight="1">
      <c r="A580" s="31"/>
      <c r="B580" s="31"/>
      <c r="C580" s="31"/>
      <c r="D580" s="31"/>
      <c r="E580" s="31"/>
      <c r="F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T580" s="31"/>
      <c r="U580" s="31"/>
    </row>
    <row r="581" spans="1:21" ht="15.95" hidden="1" customHeight="1">
      <c r="A581" s="31"/>
      <c r="B581" s="31"/>
      <c r="C581" s="31"/>
      <c r="D581" s="31"/>
      <c r="E581" s="31"/>
      <c r="F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T581" s="31"/>
      <c r="U581" s="31"/>
    </row>
    <row r="582" spans="1:21" ht="15.95" hidden="1" customHeight="1">
      <c r="A582" s="31"/>
      <c r="B582" s="31"/>
      <c r="C582" s="31"/>
      <c r="D582" s="31"/>
      <c r="E582" s="31"/>
      <c r="F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T582" s="31"/>
      <c r="U582" s="31"/>
    </row>
    <row r="583" spans="1:21" ht="15.95" hidden="1" customHeight="1">
      <c r="A583" s="31"/>
      <c r="B583" s="31"/>
      <c r="C583" s="31"/>
      <c r="D583" s="31"/>
      <c r="E583" s="31"/>
      <c r="F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T583" s="31"/>
      <c r="U583" s="31"/>
    </row>
    <row r="584" spans="1:21" ht="15.95" hidden="1" customHeight="1">
      <c r="A584" s="31"/>
      <c r="B584" s="31"/>
      <c r="C584" s="31"/>
      <c r="D584" s="31"/>
      <c r="E584" s="31"/>
      <c r="F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T584" s="31"/>
      <c r="U584" s="31"/>
    </row>
    <row r="585" spans="1:21" ht="15.95" hidden="1" customHeight="1">
      <c r="A585" s="31"/>
      <c r="B585" s="31"/>
      <c r="C585" s="31"/>
      <c r="D585" s="31"/>
      <c r="E585" s="31"/>
      <c r="F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T585" s="31"/>
      <c r="U585" s="31"/>
    </row>
    <row r="586" spans="1:21" ht="15.95" hidden="1" customHeight="1">
      <c r="A586" s="31"/>
      <c r="B586" s="31"/>
      <c r="C586" s="31"/>
      <c r="D586" s="31"/>
      <c r="E586" s="31"/>
      <c r="F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T586" s="31"/>
      <c r="U586" s="31"/>
    </row>
    <row r="587" spans="1:21" ht="15.95" hidden="1" customHeight="1">
      <c r="A587" s="31"/>
      <c r="B587" s="31"/>
      <c r="C587" s="31"/>
      <c r="D587" s="31"/>
      <c r="E587" s="31"/>
      <c r="F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T587" s="31"/>
      <c r="U587" s="31"/>
    </row>
    <row r="588" spans="1:21" ht="15.95" hidden="1" customHeight="1">
      <c r="A588" s="31"/>
      <c r="B588" s="31"/>
      <c r="C588" s="31"/>
      <c r="D588" s="31"/>
      <c r="E588" s="31"/>
      <c r="F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T588" s="31"/>
      <c r="U588" s="31"/>
    </row>
    <row r="589" spans="1:21" ht="15.95" hidden="1" customHeight="1">
      <c r="A589" s="31"/>
      <c r="B589" s="31"/>
      <c r="C589" s="31"/>
      <c r="D589" s="31"/>
      <c r="E589" s="31"/>
      <c r="F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T589" s="31"/>
      <c r="U589" s="31"/>
    </row>
    <row r="590" spans="1:21" ht="15.95" hidden="1" customHeight="1">
      <c r="A590" s="31"/>
      <c r="B590" s="31"/>
      <c r="C590" s="31"/>
      <c r="D590" s="31"/>
      <c r="E590" s="31"/>
      <c r="F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T590" s="31"/>
      <c r="U590" s="31"/>
    </row>
    <row r="591" spans="1:21" ht="15.95" hidden="1" customHeight="1">
      <c r="A591" s="31"/>
      <c r="B591" s="31"/>
      <c r="C591" s="31"/>
      <c r="D591" s="31"/>
      <c r="E591" s="31"/>
      <c r="F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T591" s="31"/>
      <c r="U591" s="31"/>
    </row>
    <row r="592" spans="1:21" ht="15.95" hidden="1" customHeight="1">
      <c r="A592" s="31"/>
      <c r="B592" s="31"/>
      <c r="C592" s="31"/>
      <c r="D592" s="31"/>
      <c r="E592" s="31"/>
      <c r="F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T592" s="31"/>
      <c r="U592" s="31"/>
    </row>
    <row r="593" spans="1:21" ht="15.95" hidden="1" customHeight="1">
      <c r="A593" s="31"/>
      <c r="B593" s="31"/>
      <c r="C593" s="31"/>
      <c r="D593" s="31"/>
      <c r="E593" s="31"/>
      <c r="F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T593" s="31"/>
      <c r="U593" s="31"/>
    </row>
    <row r="594" spans="1:21" ht="15.95" hidden="1" customHeight="1">
      <c r="A594" s="31"/>
      <c r="B594" s="31"/>
      <c r="C594" s="31"/>
      <c r="D594" s="31"/>
      <c r="E594" s="31"/>
      <c r="F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T594" s="31"/>
      <c r="U594" s="31"/>
    </row>
    <row r="595" spans="1:21" ht="15.95" hidden="1" customHeight="1">
      <c r="A595" s="31"/>
      <c r="B595" s="31"/>
      <c r="C595" s="31"/>
      <c r="D595" s="31"/>
      <c r="E595" s="31"/>
      <c r="F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T595" s="31"/>
      <c r="U595" s="31"/>
    </row>
    <row r="596" spans="1:21" ht="15.95" hidden="1" customHeight="1">
      <c r="A596" s="31"/>
      <c r="B596" s="31"/>
      <c r="C596" s="31"/>
      <c r="D596" s="31"/>
      <c r="E596" s="31"/>
      <c r="F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T596" s="31"/>
      <c r="U596" s="31"/>
    </row>
    <row r="597" spans="1:21" ht="15.95" hidden="1" customHeight="1">
      <c r="A597" s="31"/>
      <c r="B597" s="31"/>
      <c r="C597" s="31"/>
      <c r="D597" s="31"/>
      <c r="E597" s="31"/>
      <c r="F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T597" s="31"/>
      <c r="U597" s="31"/>
    </row>
    <row r="598" spans="1:21" ht="15.95" hidden="1" customHeight="1">
      <c r="A598" s="31"/>
      <c r="B598" s="31"/>
      <c r="C598" s="31"/>
      <c r="D598" s="31"/>
      <c r="E598" s="31"/>
      <c r="F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T598" s="31"/>
      <c r="U598" s="31"/>
    </row>
    <row r="599" spans="1:21" ht="15.95" hidden="1" customHeight="1">
      <c r="A599" s="31"/>
      <c r="B599" s="31"/>
      <c r="C599" s="31"/>
      <c r="D599" s="31"/>
      <c r="E599" s="31"/>
      <c r="F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T599" s="31"/>
      <c r="U599" s="31"/>
    </row>
    <row r="600" spans="1:21" ht="15.95" hidden="1" customHeight="1">
      <c r="A600" s="31"/>
      <c r="B600" s="31"/>
      <c r="C600" s="31"/>
      <c r="D600" s="31"/>
      <c r="E600" s="31"/>
      <c r="F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T600" s="31"/>
      <c r="U600" s="31"/>
    </row>
    <row r="601" spans="1:21" ht="15.95" hidden="1" customHeight="1">
      <c r="A601" s="31"/>
      <c r="B601" s="31"/>
      <c r="C601" s="31"/>
      <c r="D601" s="31"/>
      <c r="E601" s="31"/>
      <c r="F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T601" s="31"/>
      <c r="U601" s="31"/>
    </row>
    <row r="602" spans="1:21" ht="15.95" hidden="1" customHeight="1">
      <c r="A602" s="31"/>
      <c r="B602" s="31"/>
      <c r="C602" s="31"/>
      <c r="D602" s="31"/>
      <c r="E602" s="31"/>
      <c r="F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T602" s="31"/>
      <c r="U602" s="31"/>
    </row>
    <row r="603" spans="1:21" ht="15.95" hidden="1" customHeight="1">
      <c r="A603" s="31"/>
      <c r="B603" s="31"/>
      <c r="C603" s="31"/>
      <c r="D603" s="31"/>
      <c r="E603" s="31"/>
      <c r="F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T603" s="31"/>
      <c r="U603" s="31"/>
    </row>
    <row r="604" spans="1:21" ht="15.95" hidden="1" customHeight="1">
      <c r="A604" s="31"/>
      <c r="B604" s="31"/>
      <c r="C604" s="31"/>
      <c r="D604" s="31"/>
      <c r="E604" s="31"/>
      <c r="F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T604" s="31"/>
      <c r="U604" s="31"/>
    </row>
    <row r="605" spans="1:21" ht="15.95" hidden="1" customHeight="1">
      <c r="A605" s="31"/>
      <c r="B605" s="31"/>
      <c r="C605" s="31"/>
      <c r="D605" s="31"/>
      <c r="E605" s="31"/>
      <c r="F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T605" s="31"/>
      <c r="U605" s="31"/>
    </row>
    <row r="606" spans="1:21" ht="15.95" hidden="1" customHeight="1">
      <c r="A606" s="31"/>
      <c r="B606" s="31"/>
      <c r="C606" s="31"/>
      <c r="D606" s="31"/>
      <c r="E606" s="31"/>
      <c r="F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T606" s="31"/>
      <c r="U606" s="31"/>
    </row>
    <row r="607" spans="1:21" ht="15.95" hidden="1" customHeight="1">
      <c r="A607" s="31"/>
      <c r="B607" s="31"/>
      <c r="C607" s="31"/>
      <c r="D607" s="31"/>
      <c r="E607" s="31"/>
      <c r="F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T607" s="31"/>
      <c r="U607" s="31"/>
    </row>
    <row r="608" spans="1:21" ht="15.95" hidden="1" customHeight="1">
      <c r="A608" s="31"/>
      <c r="B608" s="31"/>
      <c r="C608" s="31"/>
      <c r="D608" s="31"/>
      <c r="E608" s="31"/>
      <c r="F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T608" s="31"/>
      <c r="U608" s="31"/>
    </row>
    <row r="609" spans="1:21" ht="15.95" hidden="1" customHeight="1">
      <c r="A609" s="31"/>
      <c r="B609" s="31"/>
      <c r="C609" s="31"/>
      <c r="D609" s="31"/>
      <c r="E609" s="31"/>
      <c r="F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T609" s="31"/>
      <c r="U609" s="31"/>
    </row>
    <row r="610" spans="1:21" ht="15.95" hidden="1" customHeight="1">
      <c r="A610" s="31"/>
      <c r="B610" s="31"/>
      <c r="C610" s="31"/>
      <c r="D610" s="31"/>
      <c r="E610" s="31"/>
      <c r="F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T610" s="31"/>
      <c r="U610" s="31"/>
    </row>
    <row r="611" spans="1:21" ht="15.95" hidden="1" customHeight="1">
      <c r="A611" s="31"/>
      <c r="B611" s="31"/>
      <c r="C611" s="31"/>
      <c r="D611" s="31"/>
      <c r="E611" s="31"/>
      <c r="F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T611" s="31"/>
      <c r="U611" s="31"/>
    </row>
    <row r="612" spans="1:21" ht="15.95" hidden="1" customHeight="1">
      <c r="A612" s="31"/>
      <c r="B612" s="31"/>
      <c r="C612" s="31"/>
      <c r="D612" s="31"/>
      <c r="E612" s="31"/>
      <c r="F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T612" s="31"/>
      <c r="U612" s="31"/>
    </row>
    <row r="613" spans="1:21" ht="15.95" hidden="1" customHeight="1">
      <c r="A613" s="31"/>
      <c r="B613" s="31"/>
      <c r="C613" s="31"/>
      <c r="D613" s="31"/>
      <c r="E613" s="31"/>
      <c r="F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T613" s="31"/>
      <c r="U613" s="31"/>
    </row>
    <row r="614" spans="1:21" ht="15.95" hidden="1" customHeight="1">
      <c r="A614" s="31"/>
      <c r="B614" s="31"/>
      <c r="C614" s="31"/>
      <c r="D614" s="31"/>
      <c r="E614" s="31"/>
      <c r="F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T614" s="31"/>
      <c r="U614" s="31"/>
    </row>
    <row r="615" spans="1:21" ht="15.95" hidden="1" customHeight="1">
      <c r="A615" s="31"/>
      <c r="B615" s="31"/>
      <c r="C615" s="31"/>
      <c r="D615" s="31"/>
      <c r="E615" s="31"/>
      <c r="F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T615" s="31"/>
      <c r="U615" s="31"/>
    </row>
    <row r="616" spans="1:21" ht="15.95" hidden="1" customHeight="1">
      <c r="A616" s="31"/>
      <c r="B616" s="31"/>
      <c r="C616" s="31"/>
      <c r="D616" s="31"/>
      <c r="E616" s="31"/>
      <c r="F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T616" s="31"/>
      <c r="U616" s="31"/>
    </row>
    <row r="617" spans="1:21" ht="15.95" hidden="1" customHeight="1">
      <c r="A617" s="31"/>
      <c r="B617" s="31"/>
      <c r="C617" s="31"/>
      <c r="D617" s="31"/>
      <c r="E617" s="31"/>
      <c r="F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T617" s="31"/>
      <c r="U617" s="31"/>
    </row>
    <row r="618" spans="1:21" ht="15.95" hidden="1" customHeight="1">
      <c r="A618" s="31"/>
      <c r="B618" s="31"/>
      <c r="C618" s="31"/>
      <c r="D618" s="31"/>
      <c r="E618" s="31"/>
      <c r="F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T618" s="31"/>
      <c r="U618" s="31"/>
    </row>
    <row r="619" spans="1:21" ht="15.95" hidden="1" customHeight="1">
      <c r="A619" s="31"/>
      <c r="B619" s="31"/>
      <c r="C619" s="31"/>
      <c r="D619" s="31"/>
      <c r="E619" s="31"/>
      <c r="F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T619" s="31"/>
      <c r="U619" s="31"/>
    </row>
    <row r="620" spans="1:21" ht="15.95" hidden="1" customHeight="1">
      <c r="A620" s="31"/>
      <c r="B620" s="31"/>
      <c r="C620" s="31"/>
      <c r="D620" s="31"/>
      <c r="E620" s="31"/>
      <c r="F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T620" s="31"/>
      <c r="U620" s="31"/>
    </row>
    <row r="621" spans="1:21" ht="15.95" hidden="1" customHeight="1">
      <c r="A621" s="31"/>
      <c r="B621" s="31"/>
      <c r="C621" s="31"/>
      <c r="D621" s="31"/>
      <c r="E621" s="31"/>
      <c r="F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T621" s="31"/>
      <c r="U621" s="31"/>
    </row>
    <row r="622" spans="1:21" ht="15.95" hidden="1" customHeight="1">
      <c r="A622" s="31"/>
      <c r="B622" s="31"/>
      <c r="C622" s="31"/>
      <c r="D622" s="31"/>
      <c r="E622" s="31"/>
      <c r="F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T622" s="31"/>
      <c r="U622" s="31"/>
    </row>
    <row r="623" spans="1:21" ht="15.95" hidden="1" customHeight="1">
      <c r="A623" s="31"/>
      <c r="B623" s="31"/>
      <c r="C623" s="31"/>
      <c r="D623" s="31"/>
      <c r="E623" s="31"/>
      <c r="F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T623" s="31"/>
      <c r="U623" s="31"/>
    </row>
    <row r="624" spans="1:21" ht="15.95" hidden="1" customHeight="1">
      <c r="A624" s="31"/>
      <c r="B624" s="31"/>
      <c r="C624" s="31"/>
      <c r="D624" s="31"/>
      <c r="E624" s="31"/>
      <c r="F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T624" s="31"/>
      <c r="U624" s="31"/>
    </row>
    <row r="625" spans="1:21" ht="15.95" hidden="1" customHeight="1">
      <c r="A625" s="31"/>
      <c r="B625" s="31"/>
      <c r="C625" s="31"/>
      <c r="D625" s="31"/>
      <c r="E625" s="31"/>
      <c r="F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T625" s="31"/>
      <c r="U625" s="31"/>
    </row>
    <row r="626" spans="1:21" ht="15.95" hidden="1" customHeight="1">
      <c r="A626" s="31"/>
      <c r="B626" s="31"/>
      <c r="C626" s="31"/>
      <c r="D626" s="31"/>
      <c r="E626" s="31"/>
      <c r="F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T626" s="31"/>
      <c r="U626" s="31"/>
    </row>
    <row r="627" spans="1:21" ht="15.95" hidden="1" customHeight="1">
      <c r="A627" s="31"/>
      <c r="B627" s="31"/>
      <c r="C627" s="31"/>
      <c r="D627" s="31"/>
      <c r="E627" s="31"/>
      <c r="F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T627" s="31"/>
      <c r="U627" s="31"/>
    </row>
    <row r="628" spans="1:21" ht="15.95" hidden="1" customHeight="1">
      <c r="A628" s="31"/>
      <c r="B628" s="31"/>
      <c r="C628" s="31"/>
      <c r="D628" s="31"/>
      <c r="E628" s="31"/>
      <c r="F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T628" s="31"/>
      <c r="U628" s="31"/>
    </row>
    <row r="629" spans="1:21" ht="15.95" hidden="1" customHeight="1">
      <c r="A629" s="31"/>
      <c r="B629" s="31"/>
      <c r="C629" s="31"/>
      <c r="D629" s="31"/>
      <c r="E629" s="31"/>
      <c r="F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T629" s="31"/>
      <c r="U629" s="31"/>
    </row>
    <row r="630" spans="1:21" ht="15.95" hidden="1" customHeight="1">
      <c r="A630" s="31"/>
      <c r="B630" s="31"/>
      <c r="C630" s="31"/>
      <c r="D630" s="31"/>
      <c r="E630" s="31"/>
      <c r="F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T630" s="31"/>
      <c r="U630" s="31"/>
    </row>
    <row r="631" spans="1:21" ht="15.95" hidden="1" customHeight="1">
      <c r="A631" s="31"/>
      <c r="B631" s="31"/>
      <c r="C631" s="31"/>
      <c r="D631" s="31"/>
      <c r="E631" s="31"/>
      <c r="F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T631" s="31"/>
      <c r="U631" s="31"/>
    </row>
    <row r="632" spans="1:21" ht="15.95" hidden="1" customHeight="1">
      <c r="A632" s="31"/>
      <c r="B632" s="31"/>
      <c r="C632" s="31"/>
      <c r="D632" s="31"/>
      <c r="E632" s="31"/>
      <c r="F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T632" s="31"/>
      <c r="U632" s="31"/>
    </row>
    <row r="633" spans="1:21" ht="15.95" hidden="1" customHeight="1">
      <c r="A633" s="31"/>
      <c r="B633" s="31"/>
      <c r="C633" s="31"/>
      <c r="D633" s="31"/>
      <c r="E633" s="31"/>
      <c r="F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T633" s="31"/>
      <c r="U633" s="31"/>
    </row>
    <row r="634" spans="1:21" ht="15.95" hidden="1" customHeight="1">
      <c r="A634" s="31"/>
      <c r="B634" s="31"/>
      <c r="C634" s="31"/>
      <c r="D634" s="31"/>
      <c r="E634" s="31"/>
      <c r="F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T634" s="31"/>
      <c r="U634" s="31"/>
    </row>
    <row r="635" spans="1:21" ht="15.95" hidden="1" customHeight="1">
      <c r="A635" s="31"/>
      <c r="B635" s="31"/>
      <c r="C635" s="31"/>
      <c r="D635" s="31"/>
      <c r="E635" s="31"/>
      <c r="F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T635" s="31"/>
      <c r="U635" s="31"/>
    </row>
    <row r="636" spans="1:21" ht="15.95" hidden="1" customHeight="1">
      <c r="A636" s="31"/>
      <c r="B636" s="31"/>
      <c r="C636" s="31"/>
      <c r="D636" s="31"/>
      <c r="E636" s="31"/>
      <c r="F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T636" s="31"/>
      <c r="U636" s="31"/>
    </row>
    <row r="637" spans="1:21" ht="15.95" hidden="1" customHeight="1">
      <c r="A637" s="31"/>
      <c r="B637" s="31"/>
      <c r="C637" s="31"/>
      <c r="D637" s="31"/>
      <c r="E637" s="31"/>
      <c r="F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T637" s="31"/>
      <c r="U637" s="31"/>
    </row>
    <row r="638" spans="1:21" ht="15.95" hidden="1" customHeight="1">
      <c r="A638" s="31"/>
      <c r="B638" s="31"/>
      <c r="C638" s="31"/>
      <c r="D638" s="31"/>
      <c r="E638" s="31"/>
      <c r="F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T638" s="31"/>
      <c r="U638" s="31"/>
    </row>
    <row r="639" spans="1:21" ht="15.95" hidden="1" customHeight="1">
      <c r="A639" s="31"/>
      <c r="B639" s="31"/>
      <c r="C639" s="31"/>
      <c r="D639" s="31"/>
      <c r="E639" s="31"/>
      <c r="F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T639" s="31"/>
      <c r="U639" s="31"/>
    </row>
    <row r="640" spans="1:21" ht="15.95" hidden="1" customHeight="1">
      <c r="A640" s="31"/>
      <c r="B640" s="31"/>
      <c r="C640" s="31"/>
      <c r="D640" s="31"/>
      <c r="E640" s="31"/>
      <c r="F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T640" s="31"/>
      <c r="U640" s="31"/>
    </row>
    <row r="641" spans="1:21" ht="15.95" hidden="1" customHeight="1">
      <c r="A641" s="31"/>
      <c r="B641" s="31"/>
      <c r="C641" s="31"/>
      <c r="D641" s="31"/>
      <c r="E641" s="31"/>
      <c r="F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T641" s="31"/>
      <c r="U641" s="31"/>
    </row>
    <row r="642" spans="1:21" ht="15.95" hidden="1" customHeight="1">
      <c r="A642" s="31"/>
      <c r="B642" s="31"/>
      <c r="C642" s="31"/>
      <c r="D642" s="31"/>
      <c r="E642" s="31"/>
      <c r="F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T642" s="31"/>
      <c r="U642" s="31"/>
    </row>
    <row r="643" spans="1:21" ht="15.95" hidden="1" customHeight="1">
      <c r="A643" s="31"/>
      <c r="B643" s="31"/>
      <c r="C643" s="31"/>
      <c r="D643" s="31"/>
      <c r="E643" s="31"/>
      <c r="F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T643" s="31"/>
      <c r="U643" s="31"/>
    </row>
    <row r="644" spans="1:21" ht="15.95" hidden="1" customHeight="1">
      <c r="A644" s="31"/>
      <c r="B644" s="31"/>
      <c r="C644" s="31"/>
      <c r="D644" s="31"/>
      <c r="E644" s="31"/>
      <c r="F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T644" s="31"/>
      <c r="U644" s="31"/>
    </row>
    <row r="645" spans="1:21" ht="15.95" hidden="1" customHeight="1">
      <c r="A645" s="31"/>
      <c r="B645" s="31"/>
      <c r="C645" s="31"/>
      <c r="D645" s="31"/>
      <c r="E645" s="31"/>
      <c r="F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T645" s="31"/>
      <c r="U645" s="31"/>
    </row>
    <row r="646" spans="1:21" ht="15.95" hidden="1" customHeight="1">
      <c r="A646" s="31"/>
      <c r="B646" s="31"/>
      <c r="C646" s="31"/>
      <c r="D646" s="31"/>
      <c r="E646" s="31"/>
      <c r="F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T646" s="31"/>
      <c r="U646" s="31"/>
    </row>
    <row r="647" spans="1:21" ht="15.95" hidden="1" customHeight="1">
      <c r="A647" s="31"/>
      <c r="B647" s="31"/>
      <c r="C647" s="31"/>
      <c r="D647" s="31"/>
      <c r="E647" s="31"/>
      <c r="F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T647" s="31"/>
      <c r="U647" s="31"/>
    </row>
    <row r="648" spans="1:21" ht="15.95" hidden="1" customHeight="1">
      <c r="A648" s="31"/>
      <c r="B648" s="31"/>
      <c r="C648" s="31"/>
      <c r="D648" s="31"/>
      <c r="E648" s="31"/>
      <c r="F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T648" s="31"/>
      <c r="U648" s="31"/>
    </row>
    <row r="649" spans="1:21" ht="15.95" hidden="1" customHeight="1">
      <c r="A649" s="31"/>
      <c r="B649" s="31"/>
      <c r="C649" s="31"/>
      <c r="D649" s="31"/>
      <c r="E649" s="31"/>
      <c r="F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T649" s="31"/>
      <c r="U649" s="31"/>
    </row>
    <row r="650" spans="1:21" ht="15.95" hidden="1" customHeight="1">
      <c r="A650" s="31"/>
      <c r="B650" s="31"/>
      <c r="C650" s="31"/>
      <c r="D650" s="31"/>
      <c r="E650" s="31"/>
      <c r="F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T650" s="31"/>
      <c r="U650" s="31"/>
    </row>
    <row r="651" spans="1:21" ht="15.95" hidden="1" customHeight="1">
      <c r="A651" s="31"/>
      <c r="B651" s="31"/>
      <c r="C651" s="31"/>
      <c r="D651" s="31"/>
      <c r="E651" s="31"/>
      <c r="F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T651" s="31"/>
      <c r="U651" s="31"/>
    </row>
    <row r="652" spans="1:21" ht="15.95" hidden="1" customHeight="1">
      <c r="A652" s="31"/>
      <c r="B652" s="31"/>
      <c r="C652" s="31"/>
      <c r="D652" s="31"/>
      <c r="E652" s="31"/>
      <c r="F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T652" s="31"/>
      <c r="U652" s="31"/>
    </row>
    <row r="653" spans="1:21" ht="15.95" hidden="1" customHeight="1">
      <c r="A653" s="31"/>
      <c r="B653" s="31"/>
      <c r="C653" s="31"/>
      <c r="D653" s="31"/>
      <c r="E653" s="31"/>
      <c r="F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T653" s="31"/>
      <c r="U653" s="31"/>
    </row>
    <row r="654" spans="1:21" ht="15.95" hidden="1" customHeight="1">
      <c r="A654" s="31"/>
      <c r="B654" s="31"/>
      <c r="C654" s="31"/>
      <c r="D654" s="31"/>
      <c r="E654" s="31"/>
      <c r="F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T654" s="31"/>
      <c r="U654" s="31"/>
    </row>
    <row r="655" spans="1:21" ht="15.95" hidden="1" customHeight="1">
      <c r="A655" s="31"/>
      <c r="B655" s="31"/>
      <c r="C655" s="31"/>
      <c r="D655" s="31"/>
      <c r="E655" s="31"/>
      <c r="F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T655" s="31"/>
      <c r="U655" s="31"/>
    </row>
    <row r="656" spans="1:21" ht="15.95" hidden="1" customHeight="1">
      <c r="A656" s="31"/>
      <c r="B656" s="31"/>
      <c r="C656" s="31"/>
      <c r="D656" s="31"/>
      <c r="E656" s="31"/>
      <c r="F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T656" s="31"/>
      <c r="U656" s="31"/>
    </row>
    <row r="657" spans="1:21" ht="15.95" hidden="1" customHeight="1">
      <c r="A657" s="31"/>
      <c r="B657" s="31"/>
      <c r="C657" s="31"/>
      <c r="D657" s="31"/>
      <c r="E657" s="31"/>
      <c r="F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T657" s="31"/>
      <c r="U657" s="31"/>
    </row>
    <row r="658" spans="1:21" ht="15.95" hidden="1" customHeight="1">
      <c r="A658" s="31"/>
      <c r="B658" s="31"/>
      <c r="C658" s="31"/>
      <c r="D658" s="31"/>
      <c r="E658" s="31"/>
      <c r="F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T658" s="31"/>
      <c r="U658" s="31"/>
    </row>
    <row r="659" spans="1:21" ht="15.95" hidden="1" customHeight="1">
      <c r="A659" s="31"/>
      <c r="B659" s="31"/>
      <c r="C659" s="31"/>
      <c r="D659" s="31"/>
      <c r="E659" s="31"/>
      <c r="F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T659" s="31"/>
      <c r="U659" s="31"/>
    </row>
    <row r="660" spans="1:21" ht="15.95" hidden="1" customHeight="1">
      <c r="A660" s="31"/>
      <c r="B660" s="31"/>
      <c r="C660" s="31"/>
      <c r="D660" s="31"/>
      <c r="E660" s="31"/>
      <c r="F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T660" s="31"/>
      <c r="U660" s="31"/>
    </row>
    <row r="661" spans="1:21" ht="15.95" hidden="1" customHeight="1">
      <c r="A661" s="31"/>
      <c r="B661" s="31"/>
      <c r="C661" s="31"/>
      <c r="D661" s="31"/>
      <c r="E661" s="31"/>
      <c r="F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T661" s="31"/>
      <c r="U661" s="31"/>
    </row>
    <row r="662" spans="1:21" ht="15.95" hidden="1" customHeight="1">
      <c r="A662" s="31"/>
      <c r="B662" s="31"/>
      <c r="C662" s="31"/>
      <c r="D662" s="31"/>
      <c r="E662" s="31"/>
      <c r="F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T662" s="31"/>
      <c r="U662" s="31"/>
    </row>
    <row r="663" spans="1:21" ht="15.95" hidden="1" customHeight="1">
      <c r="A663" s="31"/>
      <c r="B663" s="31"/>
      <c r="C663" s="31"/>
      <c r="D663" s="31"/>
      <c r="E663" s="31"/>
      <c r="F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T663" s="31"/>
      <c r="U663" s="31"/>
    </row>
    <row r="664" spans="1:21" ht="15.95" hidden="1" customHeight="1">
      <c r="A664" s="31"/>
      <c r="B664" s="31"/>
      <c r="C664" s="31"/>
      <c r="D664" s="31"/>
      <c r="E664" s="31"/>
      <c r="F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T664" s="31"/>
      <c r="U664" s="31"/>
    </row>
    <row r="665" spans="1:21" ht="15.95" hidden="1" customHeight="1">
      <c r="A665" s="31"/>
      <c r="B665" s="31"/>
      <c r="C665" s="31"/>
      <c r="D665" s="31"/>
      <c r="E665" s="31"/>
      <c r="F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T665" s="31"/>
      <c r="U665" s="31"/>
    </row>
    <row r="666" spans="1:21" ht="15.95" hidden="1" customHeight="1">
      <c r="A666" s="31"/>
      <c r="B666" s="31"/>
      <c r="C666" s="31"/>
      <c r="D666" s="31"/>
      <c r="E666" s="31"/>
      <c r="F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T666" s="31"/>
      <c r="U666" s="31"/>
    </row>
    <row r="667" spans="1:21" ht="15.95" hidden="1" customHeight="1">
      <c r="A667" s="31"/>
      <c r="B667" s="31"/>
      <c r="C667" s="31"/>
      <c r="D667" s="31"/>
      <c r="E667" s="31"/>
      <c r="F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T667" s="31"/>
      <c r="U667" s="31"/>
    </row>
    <row r="668" spans="1:21" ht="15.95" hidden="1" customHeight="1">
      <c r="A668" s="31"/>
      <c r="B668" s="31"/>
      <c r="C668" s="31"/>
      <c r="D668" s="31"/>
      <c r="E668" s="31"/>
      <c r="F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T668" s="31"/>
      <c r="U668" s="31"/>
    </row>
    <row r="669" spans="1:21" ht="15.95" hidden="1" customHeight="1">
      <c r="A669" s="31"/>
      <c r="B669" s="31"/>
      <c r="C669" s="31"/>
      <c r="D669" s="31"/>
      <c r="E669" s="31"/>
      <c r="F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T669" s="31"/>
      <c r="U669" s="31"/>
    </row>
    <row r="670" spans="1:21" ht="15.95" hidden="1" customHeight="1">
      <c r="A670" s="31"/>
      <c r="B670" s="31"/>
      <c r="C670" s="31"/>
      <c r="D670" s="31"/>
      <c r="E670" s="31"/>
      <c r="F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T670" s="31"/>
      <c r="U670" s="31"/>
    </row>
    <row r="671" spans="1:21" ht="15.95" hidden="1" customHeight="1">
      <c r="A671" s="31"/>
      <c r="B671" s="31"/>
      <c r="C671" s="31"/>
      <c r="D671" s="31"/>
      <c r="E671" s="31"/>
      <c r="F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T671" s="31"/>
      <c r="U671" s="31"/>
    </row>
    <row r="672" spans="1:21" ht="15.95" hidden="1" customHeight="1">
      <c r="A672" s="31"/>
      <c r="B672" s="31"/>
      <c r="C672" s="31"/>
      <c r="D672" s="31"/>
      <c r="E672" s="31"/>
      <c r="F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T672" s="31"/>
      <c r="U672" s="31"/>
    </row>
    <row r="673" spans="1:21" ht="15.95" hidden="1" customHeight="1">
      <c r="A673" s="31"/>
      <c r="B673" s="31"/>
      <c r="C673" s="31"/>
      <c r="D673" s="31"/>
      <c r="E673" s="31"/>
      <c r="F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T673" s="31"/>
      <c r="U673" s="31"/>
    </row>
    <row r="674" spans="1:21" ht="15.95" hidden="1" customHeight="1">
      <c r="A674" s="31"/>
      <c r="B674" s="31"/>
      <c r="C674" s="31"/>
      <c r="D674" s="31"/>
      <c r="E674" s="31"/>
      <c r="F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T674" s="31"/>
      <c r="U674" s="31"/>
    </row>
    <row r="675" spans="1:21" ht="15.95" hidden="1" customHeight="1">
      <c r="A675" s="31"/>
      <c r="B675" s="31"/>
      <c r="C675" s="31"/>
      <c r="D675" s="31"/>
      <c r="E675" s="31"/>
      <c r="F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T675" s="31"/>
      <c r="U675" s="31"/>
    </row>
    <row r="676" spans="1:21" ht="15.95" hidden="1" customHeight="1">
      <c r="A676" s="31"/>
      <c r="B676" s="31"/>
      <c r="C676" s="31"/>
      <c r="D676" s="31"/>
      <c r="E676" s="31"/>
      <c r="F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T676" s="31"/>
      <c r="U676" s="31"/>
    </row>
    <row r="677" spans="1:21" ht="15.95" hidden="1" customHeight="1">
      <c r="A677" s="31"/>
      <c r="B677" s="31"/>
      <c r="C677" s="31"/>
      <c r="D677" s="31"/>
      <c r="E677" s="31"/>
      <c r="F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T677" s="31"/>
      <c r="U677" s="31"/>
    </row>
    <row r="678" spans="1:21" ht="15.95" hidden="1" customHeight="1">
      <c r="A678" s="31"/>
      <c r="B678" s="31"/>
      <c r="C678" s="31"/>
      <c r="D678" s="31"/>
      <c r="E678" s="31"/>
      <c r="F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T678" s="31"/>
      <c r="U678" s="31"/>
    </row>
    <row r="679" spans="1:21" ht="15.95" hidden="1" customHeight="1">
      <c r="A679" s="31"/>
      <c r="B679" s="31"/>
      <c r="C679" s="31"/>
      <c r="D679" s="31"/>
      <c r="E679" s="31"/>
      <c r="F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T679" s="31"/>
      <c r="U679" s="31"/>
    </row>
    <row r="680" spans="1:21" ht="15.95" hidden="1" customHeight="1">
      <c r="A680" s="31"/>
      <c r="B680" s="31"/>
      <c r="C680" s="31"/>
      <c r="D680" s="31"/>
      <c r="E680" s="31"/>
      <c r="F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T680" s="31"/>
      <c r="U680" s="31"/>
    </row>
    <row r="681" spans="1:21" ht="15.95" hidden="1" customHeight="1">
      <c r="A681" s="31"/>
      <c r="B681" s="31"/>
      <c r="C681" s="31"/>
      <c r="D681" s="31"/>
      <c r="E681" s="31"/>
      <c r="F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T681" s="31"/>
      <c r="U681" s="31"/>
    </row>
    <row r="682" spans="1:21" ht="15.95" hidden="1" customHeight="1">
      <c r="A682" s="31"/>
      <c r="B682" s="31"/>
      <c r="C682" s="31"/>
      <c r="D682" s="31"/>
      <c r="E682" s="31"/>
      <c r="F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T682" s="31"/>
      <c r="U682" s="31"/>
    </row>
    <row r="683" spans="1:21" ht="15.95" hidden="1" customHeight="1">
      <c r="A683" s="31"/>
      <c r="B683" s="31"/>
      <c r="C683" s="31"/>
      <c r="D683" s="31"/>
      <c r="E683" s="31"/>
      <c r="F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T683" s="31"/>
      <c r="U683" s="31"/>
    </row>
    <row r="684" spans="1:21" ht="15.95" hidden="1" customHeight="1">
      <c r="A684" s="31"/>
      <c r="B684" s="31"/>
      <c r="C684" s="31"/>
      <c r="D684" s="31"/>
      <c r="E684" s="31"/>
      <c r="F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T684" s="31"/>
      <c r="U684" s="31"/>
    </row>
    <row r="685" spans="1:21" ht="15.95" hidden="1" customHeight="1">
      <c r="A685" s="31"/>
      <c r="B685" s="31"/>
      <c r="C685" s="31"/>
      <c r="D685" s="31"/>
      <c r="E685" s="31"/>
      <c r="F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T685" s="31"/>
      <c r="U685" s="31"/>
    </row>
    <row r="686" spans="1:21" ht="15.95" hidden="1" customHeight="1">
      <c r="A686" s="31"/>
      <c r="B686" s="31"/>
      <c r="C686" s="31"/>
      <c r="D686" s="31"/>
      <c r="E686" s="31"/>
      <c r="F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T686" s="31"/>
      <c r="U686" s="31"/>
    </row>
    <row r="687" spans="1:21" ht="15.95" hidden="1" customHeight="1">
      <c r="A687" s="31"/>
      <c r="B687" s="31"/>
      <c r="C687" s="31"/>
      <c r="D687" s="31"/>
      <c r="E687" s="31"/>
      <c r="F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T687" s="31"/>
      <c r="U687" s="31"/>
    </row>
    <row r="688" spans="1:21" ht="15.95" hidden="1" customHeight="1">
      <c r="A688" s="31"/>
      <c r="B688" s="31"/>
      <c r="C688" s="31"/>
      <c r="D688" s="31"/>
      <c r="E688" s="31"/>
      <c r="F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T688" s="31"/>
      <c r="U688" s="31"/>
    </row>
    <row r="689" spans="1:21" ht="15.95" hidden="1" customHeight="1">
      <c r="A689" s="31"/>
      <c r="B689" s="31"/>
      <c r="C689" s="31"/>
      <c r="D689" s="31"/>
      <c r="E689" s="31"/>
      <c r="F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T689" s="31"/>
      <c r="U689" s="31"/>
    </row>
    <row r="690" spans="1:21" ht="15.95" hidden="1" customHeight="1">
      <c r="A690" s="31"/>
      <c r="B690" s="31"/>
      <c r="C690" s="31"/>
      <c r="D690" s="31"/>
      <c r="E690" s="31"/>
      <c r="F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T690" s="31"/>
      <c r="U690" s="31"/>
    </row>
    <row r="691" spans="1:21" ht="15.95" hidden="1" customHeight="1">
      <c r="A691" s="31"/>
      <c r="B691" s="31"/>
      <c r="C691" s="31"/>
      <c r="D691" s="31"/>
      <c r="E691" s="31"/>
      <c r="F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T691" s="31"/>
      <c r="U691" s="31"/>
    </row>
    <row r="692" spans="1:21" ht="15.95" hidden="1" customHeight="1">
      <c r="A692" s="31"/>
      <c r="B692" s="31"/>
      <c r="C692" s="31"/>
      <c r="D692" s="31"/>
      <c r="E692" s="31"/>
      <c r="F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T692" s="31"/>
      <c r="U692" s="31"/>
    </row>
    <row r="693" spans="1:21" ht="15.95" hidden="1" customHeight="1">
      <c r="A693" s="31"/>
      <c r="B693" s="31"/>
      <c r="C693" s="31"/>
      <c r="D693" s="31"/>
      <c r="E693" s="31"/>
      <c r="F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T693" s="31"/>
      <c r="U693" s="31"/>
    </row>
    <row r="694" spans="1:21" ht="15.95" hidden="1" customHeight="1">
      <c r="A694" s="31"/>
      <c r="B694" s="31"/>
      <c r="C694" s="31"/>
      <c r="D694" s="31"/>
      <c r="E694" s="31"/>
      <c r="F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T694" s="31"/>
      <c r="U694" s="31"/>
    </row>
    <row r="695" spans="1:21" ht="15.95" hidden="1" customHeight="1">
      <c r="A695" s="31"/>
      <c r="B695" s="31"/>
      <c r="C695" s="31"/>
      <c r="D695" s="31"/>
      <c r="E695" s="31"/>
      <c r="F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T695" s="31"/>
      <c r="U695" s="31"/>
    </row>
    <row r="696" spans="1:21" ht="15.95" hidden="1" customHeight="1">
      <c r="A696" s="31"/>
      <c r="B696" s="31"/>
      <c r="C696" s="31"/>
      <c r="D696" s="31"/>
      <c r="E696" s="31"/>
      <c r="F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T696" s="31"/>
      <c r="U696" s="31"/>
    </row>
    <row r="697" spans="1:21" ht="15.95" hidden="1" customHeight="1">
      <c r="A697" s="31"/>
      <c r="B697" s="31"/>
      <c r="C697" s="31"/>
      <c r="D697" s="31"/>
      <c r="E697" s="31"/>
      <c r="F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T697" s="31"/>
      <c r="U697" s="31"/>
    </row>
    <row r="698" spans="1:21" ht="15.95" hidden="1" customHeight="1">
      <c r="A698" s="31"/>
      <c r="B698" s="31"/>
      <c r="C698" s="31"/>
      <c r="D698" s="31"/>
      <c r="E698" s="31"/>
      <c r="F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T698" s="31"/>
      <c r="U698" s="31"/>
    </row>
    <row r="699" spans="1:21" ht="15.95" hidden="1" customHeight="1">
      <c r="A699" s="31"/>
      <c r="B699" s="31"/>
      <c r="C699" s="31"/>
      <c r="D699" s="31"/>
      <c r="E699" s="31"/>
      <c r="F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T699" s="31"/>
      <c r="U699" s="31"/>
    </row>
    <row r="700" spans="1:21" ht="15.95" hidden="1" customHeight="1">
      <c r="A700" s="31"/>
      <c r="B700" s="31"/>
      <c r="C700" s="31"/>
      <c r="D700" s="31"/>
      <c r="E700" s="31"/>
      <c r="F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T700" s="31"/>
      <c r="U700" s="31"/>
    </row>
    <row r="701" spans="1:21" ht="15.95" hidden="1" customHeight="1">
      <c r="A701" s="31"/>
      <c r="B701" s="31"/>
      <c r="C701" s="31"/>
      <c r="D701" s="31"/>
      <c r="E701" s="31"/>
      <c r="F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T701" s="31"/>
      <c r="U701" s="31"/>
    </row>
    <row r="702" spans="1:21" ht="15.95" hidden="1" customHeight="1">
      <c r="A702" s="31"/>
      <c r="B702" s="31"/>
      <c r="C702" s="31"/>
      <c r="D702" s="31"/>
      <c r="E702" s="31"/>
      <c r="F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T702" s="31"/>
      <c r="U702" s="31"/>
    </row>
    <row r="703" spans="1:21" ht="15.95" hidden="1" customHeight="1">
      <c r="A703" s="31"/>
      <c r="B703" s="31"/>
      <c r="C703" s="31"/>
      <c r="D703" s="31"/>
      <c r="E703" s="31"/>
      <c r="F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T703" s="31"/>
      <c r="U703" s="31"/>
    </row>
    <row r="704" spans="1:21" ht="15.95" hidden="1" customHeight="1">
      <c r="A704" s="31"/>
      <c r="B704" s="31"/>
      <c r="C704" s="31"/>
      <c r="D704" s="31"/>
      <c r="E704" s="31"/>
      <c r="F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T704" s="31"/>
      <c r="U704" s="31"/>
    </row>
    <row r="705" spans="1:21" ht="15.95" hidden="1" customHeight="1">
      <c r="A705" s="31"/>
      <c r="B705" s="31"/>
      <c r="C705" s="31"/>
      <c r="D705" s="31"/>
      <c r="E705" s="31"/>
      <c r="F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T705" s="31"/>
      <c r="U705" s="31"/>
    </row>
    <row r="706" spans="1:21" ht="15.95" hidden="1" customHeight="1">
      <c r="A706" s="31"/>
      <c r="B706" s="31"/>
      <c r="C706" s="31"/>
      <c r="D706" s="31"/>
      <c r="E706" s="31"/>
      <c r="F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T706" s="31"/>
      <c r="U706" s="31"/>
    </row>
    <row r="707" spans="1:21" ht="15.95" hidden="1" customHeight="1">
      <c r="A707" s="31"/>
      <c r="B707" s="31"/>
      <c r="C707" s="31"/>
      <c r="D707" s="31"/>
      <c r="E707" s="31"/>
      <c r="F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T707" s="31"/>
      <c r="U707" s="31"/>
    </row>
    <row r="708" spans="1:21" ht="15.95" hidden="1" customHeight="1">
      <c r="A708" s="31"/>
      <c r="B708" s="31"/>
      <c r="C708" s="31"/>
      <c r="D708" s="31"/>
      <c r="E708" s="31"/>
      <c r="F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T708" s="31"/>
      <c r="U708" s="31"/>
    </row>
    <row r="709" spans="1:21" ht="15.95" hidden="1" customHeight="1">
      <c r="A709" s="31"/>
      <c r="B709" s="31"/>
      <c r="C709" s="31"/>
      <c r="D709" s="31"/>
      <c r="E709" s="31"/>
      <c r="F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T709" s="31"/>
      <c r="U709" s="31"/>
    </row>
    <row r="710" spans="1:21" ht="15.95" hidden="1" customHeight="1">
      <c r="A710" s="31"/>
      <c r="B710" s="31"/>
      <c r="C710" s="31"/>
      <c r="D710" s="31"/>
      <c r="E710" s="31"/>
      <c r="F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T710" s="31"/>
      <c r="U710" s="31"/>
    </row>
    <row r="711" spans="1:21" ht="15.95" hidden="1" customHeight="1">
      <c r="A711" s="31"/>
      <c r="B711" s="31"/>
      <c r="C711" s="31"/>
      <c r="D711" s="31"/>
      <c r="E711" s="31"/>
      <c r="F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T711" s="31"/>
      <c r="U711" s="31"/>
    </row>
    <row r="712" spans="1:21" ht="15.95" hidden="1" customHeight="1">
      <c r="A712" s="31"/>
      <c r="B712" s="31"/>
      <c r="C712" s="31"/>
      <c r="D712" s="31"/>
      <c r="E712" s="31"/>
      <c r="F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T712" s="31"/>
      <c r="U712" s="31"/>
    </row>
    <row r="713" spans="1:21" ht="15.95" hidden="1" customHeight="1">
      <c r="A713" s="31"/>
      <c r="B713" s="31"/>
      <c r="C713" s="31"/>
      <c r="D713" s="31"/>
      <c r="E713" s="31"/>
      <c r="F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T713" s="31"/>
      <c r="U713" s="31"/>
    </row>
    <row r="714" spans="1:21" ht="15.95" hidden="1" customHeight="1">
      <c r="A714" s="31"/>
      <c r="B714" s="31"/>
      <c r="C714" s="31"/>
      <c r="D714" s="31"/>
      <c r="E714" s="31"/>
      <c r="F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T714" s="31"/>
      <c r="U714" s="31"/>
    </row>
    <row r="715" spans="1:21" ht="15.95" hidden="1" customHeight="1">
      <c r="A715" s="31"/>
      <c r="B715" s="31"/>
      <c r="C715" s="31"/>
      <c r="D715" s="31"/>
      <c r="E715" s="31"/>
      <c r="F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T715" s="31"/>
      <c r="U715" s="31"/>
    </row>
    <row r="716" spans="1:21" ht="15.95" hidden="1" customHeight="1">
      <c r="A716" s="31"/>
      <c r="B716" s="31"/>
      <c r="C716" s="31"/>
      <c r="D716" s="31"/>
      <c r="E716" s="31"/>
      <c r="F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T716" s="31"/>
      <c r="U716" s="31"/>
    </row>
    <row r="717" spans="1:21" ht="15.95" hidden="1" customHeight="1">
      <c r="A717" s="31"/>
      <c r="B717" s="31"/>
      <c r="C717" s="31"/>
      <c r="D717" s="31"/>
      <c r="E717" s="31"/>
      <c r="F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T717" s="31"/>
      <c r="U717" s="31"/>
    </row>
    <row r="718" spans="1:21" ht="15.95" hidden="1" customHeight="1">
      <c r="A718" s="31"/>
      <c r="B718" s="31"/>
      <c r="C718" s="31"/>
      <c r="D718" s="31"/>
      <c r="E718" s="31"/>
      <c r="F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T718" s="31"/>
      <c r="U718" s="31"/>
    </row>
    <row r="719" spans="1:21" ht="15.95" hidden="1" customHeight="1">
      <c r="A719" s="31"/>
      <c r="B719" s="31"/>
      <c r="C719" s="31"/>
      <c r="D719" s="31"/>
      <c r="E719" s="31"/>
      <c r="F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T719" s="31"/>
      <c r="U719" s="31"/>
    </row>
    <row r="720" spans="1:21" ht="15.95" hidden="1" customHeight="1">
      <c r="A720" s="31"/>
      <c r="B720" s="31"/>
      <c r="C720" s="31"/>
      <c r="D720" s="31"/>
      <c r="E720" s="31"/>
      <c r="F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T720" s="31"/>
      <c r="U720" s="31"/>
    </row>
    <row r="721" spans="1:21" ht="15.95" hidden="1" customHeight="1">
      <c r="A721" s="31"/>
      <c r="B721" s="31"/>
      <c r="C721" s="31"/>
      <c r="D721" s="31"/>
      <c r="E721" s="31"/>
      <c r="F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T721" s="31"/>
      <c r="U721" s="31"/>
    </row>
    <row r="722" spans="1:21" ht="15.95" hidden="1" customHeight="1">
      <c r="A722" s="31"/>
      <c r="B722" s="31"/>
      <c r="C722" s="31"/>
      <c r="D722" s="31"/>
      <c r="E722" s="31"/>
      <c r="F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T722" s="31"/>
      <c r="U722" s="31"/>
    </row>
    <row r="723" spans="1:21" ht="15.95" hidden="1" customHeight="1">
      <c r="A723" s="31"/>
      <c r="B723" s="31"/>
      <c r="C723" s="31"/>
      <c r="D723" s="31"/>
      <c r="E723" s="31"/>
      <c r="F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T723" s="31"/>
      <c r="U723" s="31"/>
    </row>
    <row r="724" spans="1:21" ht="15.95" hidden="1" customHeight="1">
      <c r="A724" s="31"/>
      <c r="B724" s="31"/>
      <c r="C724" s="31"/>
      <c r="D724" s="31"/>
      <c r="E724" s="31"/>
      <c r="F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T724" s="31"/>
      <c r="U724" s="31"/>
    </row>
    <row r="725" spans="1:21" ht="15.95" hidden="1" customHeight="1">
      <c r="A725" s="31"/>
      <c r="B725" s="31"/>
      <c r="C725" s="31"/>
      <c r="D725" s="31"/>
      <c r="E725" s="31"/>
      <c r="F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T725" s="31"/>
      <c r="U725" s="31"/>
    </row>
    <row r="726" spans="1:21" ht="15.95" hidden="1" customHeight="1">
      <c r="A726" s="31"/>
      <c r="B726" s="31"/>
      <c r="C726" s="31"/>
      <c r="D726" s="31"/>
      <c r="E726" s="31"/>
      <c r="F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T726" s="31"/>
      <c r="U726" s="31"/>
    </row>
    <row r="727" spans="1:21" ht="15.95" hidden="1" customHeight="1">
      <c r="A727" s="31"/>
      <c r="B727" s="31"/>
      <c r="C727" s="31"/>
      <c r="D727" s="31"/>
      <c r="E727" s="31"/>
      <c r="F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T727" s="31"/>
      <c r="U727" s="31"/>
    </row>
    <row r="728" spans="1:21" ht="15.95" hidden="1" customHeight="1">
      <c r="A728" s="31"/>
      <c r="B728" s="31"/>
      <c r="C728" s="31"/>
      <c r="D728" s="31"/>
      <c r="E728" s="31"/>
      <c r="F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T728" s="31"/>
      <c r="U728" s="31"/>
    </row>
    <row r="729" spans="1:21" ht="15.95" hidden="1" customHeight="1">
      <c r="A729" s="31"/>
      <c r="B729" s="31"/>
      <c r="C729" s="31"/>
      <c r="D729" s="31"/>
      <c r="E729" s="31"/>
      <c r="F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T729" s="31"/>
      <c r="U729" s="31"/>
    </row>
    <row r="730" spans="1:21" ht="15.95" hidden="1" customHeight="1">
      <c r="A730" s="31"/>
      <c r="B730" s="31"/>
      <c r="C730" s="31"/>
      <c r="D730" s="31"/>
      <c r="E730" s="31"/>
      <c r="F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T730" s="31"/>
      <c r="U730" s="31"/>
    </row>
    <row r="731" spans="1:21" ht="15.95" hidden="1" customHeight="1">
      <c r="A731" s="31"/>
      <c r="B731" s="31"/>
      <c r="C731" s="31"/>
      <c r="D731" s="31"/>
      <c r="E731" s="31"/>
      <c r="F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T731" s="31"/>
      <c r="U731" s="31"/>
    </row>
    <row r="732" spans="1:21" ht="15.95" hidden="1" customHeight="1">
      <c r="A732" s="31"/>
      <c r="B732" s="31"/>
      <c r="C732" s="31"/>
      <c r="D732" s="31"/>
      <c r="E732" s="31"/>
      <c r="F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T732" s="31"/>
      <c r="U732" s="31"/>
    </row>
    <row r="733" spans="1:21" ht="15.95" hidden="1" customHeight="1">
      <c r="A733" s="31"/>
      <c r="B733" s="31"/>
      <c r="C733" s="31"/>
      <c r="D733" s="31"/>
      <c r="E733" s="31"/>
      <c r="F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T733" s="31"/>
      <c r="U733" s="31"/>
    </row>
    <row r="734" spans="1:21" ht="15.95" hidden="1" customHeight="1">
      <c r="A734" s="31"/>
      <c r="B734" s="31"/>
      <c r="C734" s="31"/>
      <c r="D734" s="31"/>
      <c r="E734" s="31"/>
      <c r="F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T734" s="31"/>
      <c r="U734" s="31"/>
    </row>
    <row r="735" spans="1:21" ht="15.95" hidden="1" customHeight="1">
      <c r="A735" s="31"/>
      <c r="B735" s="31"/>
      <c r="C735" s="31"/>
      <c r="D735" s="31"/>
      <c r="E735" s="31"/>
      <c r="F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T735" s="31"/>
      <c r="U735" s="31"/>
    </row>
    <row r="736" spans="1:21" ht="15.95" hidden="1" customHeight="1">
      <c r="A736" s="31"/>
      <c r="B736" s="31"/>
      <c r="C736" s="31"/>
      <c r="D736" s="31"/>
      <c r="E736" s="31"/>
      <c r="F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T736" s="31"/>
      <c r="U736" s="31"/>
    </row>
    <row r="737" spans="1:21" ht="15.95" hidden="1" customHeight="1">
      <c r="A737" s="31"/>
      <c r="B737" s="31"/>
      <c r="C737" s="31"/>
      <c r="D737" s="31"/>
      <c r="E737" s="31"/>
      <c r="F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T737" s="31"/>
      <c r="U737" s="31"/>
    </row>
    <row r="738" spans="1:21" ht="15.95" hidden="1" customHeight="1">
      <c r="A738" s="31"/>
      <c r="B738" s="31"/>
      <c r="C738" s="31"/>
      <c r="D738" s="31"/>
      <c r="E738" s="31"/>
      <c r="F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T738" s="31"/>
      <c r="U738" s="31"/>
    </row>
    <row r="739" spans="1:21" ht="15.95" hidden="1" customHeight="1">
      <c r="A739" s="31"/>
      <c r="B739" s="31"/>
      <c r="C739" s="31"/>
      <c r="D739" s="31"/>
      <c r="E739" s="31"/>
      <c r="F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T739" s="31"/>
      <c r="U739" s="31"/>
    </row>
    <row r="740" spans="1:21" ht="15.95" hidden="1" customHeight="1">
      <c r="A740" s="31"/>
      <c r="B740" s="31"/>
      <c r="C740" s="31"/>
      <c r="D740" s="31"/>
      <c r="E740" s="31"/>
      <c r="F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T740" s="31"/>
      <c r="U740" s="31"/>
    </row>
    <row r="741" spans="1:21" ht="15.95" hidden="1" customHeight="1">
      <c r="A741" s="31"/>
      <c r="B741" s="31"/>
      <c r="C741" s="31"/>
      <c r="D741" s="31"/>
      <c r="E741" s="31"/>
      <c r="F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T741" s="31"/>
      <c r="U741" s="31"/>
    </row>
    <row r="742" spans="1:21" ht="15.95" hidden="1" customHeight="1">
      <c r="A742" s="31"/>
      <c r="B742" s="31"/>
      <c r="C742" s="31"/>
      <c r="D742" s="31"/>
      <c r="E742" s="31"/>
      <c r="F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T742" s="31"/>
      <c r="U742" s="31"/>
    </row>
    <row r="743" spans="1:21" ht="15.95" hidden="1" customHeight="1">
      <c r="A743" s="31"/>
      <c r="B743" s="31"/>
      <c r="C743" s="31"/>
      <c r="D743" s="31"/>
      <c r="E743" s="31"/>
      <c r="F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T743" s="31"/>
      <c r="U743" s="31"/>
    </row>
    <row r="744" spans="1:21" ht="15.95" hidden="1" customHeight="1">
      <c r="A744" s="31"/>
      <c r="B744" s="31"/>
      <c r="C744" s="31"/>
      <c r="D744" s="31"/>
      <c r="E744" s="31"/>
      <c r="F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T744" s="31"/>
      <c r="U744" s="31"/>
    </row>
    <row r="745" spans="1:21" ht="15.95" hidden="1" customHeight="1">
      <c r="A745" s="31"/>
      <c r="B745" s="31"/>
      <c r="C745" s="31"/>
      <c r="D745" s="31"/>
      <c r="E745" s="31"/>
      <c r="F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T745" s="31"/>
      <c r="U745" s="31"/>
    </row>
    <row r="746" spans="1:21" ht="15.95" hidden="1" customHeight="1">
      <c r="A746" s="31"/>
      <c r="B746" s="31"/>
      <c r="C746" s="31"/>
      <c r="D746" s="31"/>
      <c r="E746" s="31"/>
      <c r="F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T746" s="31"/>
      <c r="U746" s="31"/>
    </row>
    <row r="747" spans="1:21" ht="15.95" hidden="1" customHeight="1">
      <c r="A747" s="31"/>
      <c r="B747" s="31"/>
      <c r="C747" s="31"/>
      <c r="D747" s="31"/>
      <c r="E747" s="31"/>
      <c r="F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T747" s="31"/>
      <c r="U747" s="31"/>
    </row>
    <row r="748" spans="1:21" ht="15.95" hidden="1" customHeight="1">
      <c r="A748" s="31"/>
      <c r="B748" s="31"/>
      <c r="C748" s="31"/>
      <c r="D748" s="31"/>
      <c r="E748" s="31"/>
      <c r="F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T748" s="31"/>
      <c r="U748" s="31"/>
    </row>
    <row r="749" spans="1:21" ht="15.95" hidden="1" customHeight="1">
      <c r="A749" s="31"/>
      <c r="B749" s="31"/>
      <c r="C749" s="31"/>
      <c r="D749" s="31"/>
      <c r="E749" s="31"/>
      <c r="F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T749" s="31"/>
      <c r="U749" s="31"/>
    </row>
    <row r="750" spans="1:21" ht="15.95" hidden="1" customHeight="1">
      <c r="A750" s="31"/>
      <c r="B750" s="31"/>
      <c r="C750" s="31"/>
      <c r="D750" s="31"/>
      <c r="E750" s="31"/>
      <c r="F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T750" s="31"/>
      <c r="U750" s="31"/>
    </row>
    <row r="751" spans="1:21" ht="15.95" hidden="1" customHeight="1">
      <c r="A751" s="31"/>
      <c r="B751" s="31"/>
      <c r="C751" s="31"/>
      <c r="D751" s="31"/>
      <c r="E751" s="31"/>
      <c r="F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T751" s="31"/>
      <c r="U751" s="31"/>
    </row>
    <row r="752" spans="1:21" ht="15.95" hidden="1" customHeight="1">
      <c r="A752" s="31"/>
      <c r="B752" s="31"/>
      <c r="C752" s="31"/>
      <c r="D752" s="31"/>
      <c r="E752" s="31"/>
      <c r="F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T752" s="31"/>
      <c r="U752" s="31"/>
    </row>
    <row r="753" spans="1:21" ht="15.95" hidden="1" customHeight="1">
      <c r="A753" s="31"/>
      <c r="B753" s="31"/>
      <c r="C753" s="31"/>
      <c r="D753" s="31"/>
      <c r="E753" s="31"/>
      <c r="F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T753" s="31"/>
      <c r="U753" s="31"/>
    </row>
    <row r="754" spans="1:21" ht="15.95" hidden="1" customHeight="1">
      <c r="A754" s="31"/>
      <c r="B754" s="31"/>
      <c r="C754" s="31"/>
      <c r="D754" s="31"/>
      <c r="E754" s="31"/>
      <c r="F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T754" s="31"/>
      <c r="U754" s="31"/>
    </row>
    <row r="755" spans="1:21" ht="15.95" hidden="1" customHeight="1">
      <c r="A755" s="31"/>
      <c r="B755" s="31"/>
      <c r="C755" s="31"/>
      <c r="D755" s="31"/>
      <c r="E755" s="31"/>
      <c r="F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T755" s="31"/>
      <c r="U755" s="31"/>
    </row>
    <row r="756" spans="1:21" ht="15.95" hidden="1" customHeight="1">
      <c r="A756" s="31"/>
      <c r="B756" s="31"/>
      <c r="C756" s="31"/>
      <c r="D756" s="31"/>
      <c r="E756" s="31"/>
      <c r="F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T756" s="31"/>
      <c r="U756" s="31"/>
    </row>
    <row r="757" spans="1:21" ht="15.95" hidden="1" customHeight="1">
      <c r="A757" s="31"/>
      <c r="B757" s="31"/>
      <c r="C757" s="31"/>
      <c r="D757" s="31"/>
      <c r="E757" s="31"/>
      <c r="F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T757" s="31"/>
      <c r="U757" s="31"/>
    </row>
    <row r="758" spans="1:21" ht="15.95" hidden="1" customHeight="1">
      <c r="A758" s="31"/>
      <c r="B758" s="31"/>
      <c r="C758" s="31"/>
      <c r="D758" s="31"/>
      <c r="E758" s="31"/>
      <c r="F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T758" s="31"/>
      <c r="U758" s="31"/>
    </row>
    <row r="759" spans="1:21" ht="15.95" hidden="1" customHeight="1">
      <c r="A759" s="31"/>
      <c r="B759" s="31"/>
      <c r="C759" s="31"/>
      <c r="D759" s="31"/>
      <c r="E759" s="31"/>
      <c r="F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T759" s="31"/>
      <c r="U759" s="31"/>
    </row>
    <row r="760" spans="1:21" ht="15.95" hidden="1" customHeight="1">
      <c r="A760" s="31"/>
      <c r="B760" s="31"/>
      <c r="C760" s="31"/>
      <c r="D760" s="31"/>
      <c r="E760" s="31"/>
      <c r="F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T760" s="31"/>
      <c r="U760" s="31"/>
    </row>
    <row r="761" spans="1:21" ht="15.95" hidden="1" customHeight="1">
      <c r="A761" s="31"/>
      <c r="B761" s="31"/>
      <c r="C761" s="31"/>
      <c r="D761" s="31"/>
      <c r="E761" s="31"/>
      <c r="F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T761" s="31"/>
      <c r="U761" s="31"/>
    </row>
    <row r="762" spans="1:21" ht="15.95" hidden="1" customHeight="1">
      <c r="A762" s="31"/>
      <c r="B762" s="31"/>
      <c r="C762" s="31"/>
      <c r="D762" s="31"/>
      <c r="E762" s="31"/>
      <c r="F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T762" s="31"/>
      <c r="U762" s="31"/>
    </row>
    <row r="763" spans="1:21" ht="15.95" hidden="1" customHeight="1">
      <c r="A763" s="31"/>
      <c r="B763" s="31"/>
      <c r="C763" s="31"/>
      <c r="D763" s="31"/>
      <c r="E763" s="31"/>
      <c r="F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T763" s="31"/>
      <c r="U763" s="31"/>
    </row>
    <row r="764" spans="1:21" ht="15.95" hidden="1" customHeight="1">
      <c r="A764" s="31"/>
      <c r="B764" s="31"/>
      <c r="C764" s="31"/>
      <c r="D764" s="31"/>
      <c r="E764" s="31"/>
      <c r="F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T764" s="31"/>
      <c r="U764" s="31"/>
    </row>
    <row r="765" spans="1:21" ht="15.95" hidden="1" customHeight="1">
      <c r="A765" s="31"/>
      <c r="B765" s="31"/>
      <c r="C765" s="31"/>
      <c r="D765" s="31"/>
      <c r="E765" s="31"/>
      <c r="F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T765" s="31"/>
      <c r="U765" s="31"/>
    </row>
    <row r="766" spans="1:21" ht="15.95" hidden="1" customHeight="1">
      <c r="A766" s="31"/>
      <c r="B766" s="31"/>
      <c r="C766" s="31"/>
      <c r="D766" s="31"/>
      <c r="E766" s="31"/>
      <c r="F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T766" s="31"/>
      <c r="U766" s="31"/>
    </row>
    <row r="767" spans="1:21" ht="15.95" hidden="1" customHeight="1">
      <c r="A767" s="31"/>
      <c r="B767" s="31"/>
      <c r="C767" s="31"/>
      <c r="D767" s="31"/>
      <c r="E767" s="31"/>
      <c r="F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T767" s="31"/>
      <c r="U767" s="31"/>
    </row>
    <row r="768" spans="1:21" ht="15.95" hidden="1" customHeight="1">
      <c r="A768" s="31"/>
      <c r="B768" s="31"/>
      <c r="C768" s="31"/>
      <c r="D768" s="31"/>
      <c r="E768" s="31"/>
      <c r="F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T768" s="31"/>
      <c r="U768" s="31"/>
    </row>
    <row r="769" spans="1:21" ht="15.95" hidden="1" customHeight="1">
      <c r="A769" s="31"/>
      <c r="B769" s="31"/>
      <c r="C769" s="31"/>
      <c r="D769" s="31"/>
      <c r="E769" s="31"/>
      <c r="F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T769" s="31"/>
      <c r="U769" s="31"/>
    </row>
    <row r="770" spans="1:21" ht="15.95" hidden="1" customHeight="1">
      <c r="A770" s="31"/>
      <c r="B770" s="31"/>
      <c r="C770" s="31"/>
      <c r="D770" s="31"/>
      <c r="E770" s="31"/>
      <c r="F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T770" s="31"/>
      <c r="U770" s="31"/>
    </row>
    <row r="771" spans="1:21" ht="15.95" hidden="1" customHeight="1">
      <c r="A771" s="31"/>
      <c r="B771" s="31"/>
      <c r="C771" s="31"/>
      <c r="D771" s="31"/>
      <c r="E771" s="31"/>
      <c r="F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T771" s="31"/>
      <c r="U771" s="31"/>
    </row>
    <row r="772" spans="1:21" ht="15.95" hidden="1" customHeight="1">
      <c r="A772" s="31"/>
      <c r="B772" s="31"/>
      <c r="C772" s="31"/>
      <c r="D772" s="31"/>
      <c r="E772" s="31"/>
      <c r="F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T772" s="31"/>
      <c r="U772" s="31"/>
    </row>
    <row r="773" spans="1:21" ht="15.95" hidden="1" customHeight="1">
      <c r="A773" s="31"/>
      <c r="B773" s="31"/>
      <c r="C773" s="31"/>
      <c r="D773" s="31"/>
      <c r="E773" s="31"/>
      <c r="F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T773" s="31"/>
      <c r="U773" s="31"/>
    </row>
    <row r="774" spans="1:21" ht="15.95" hidden="1" customHeight="1">
      <c r="A774" s="31"/>
      <c r="B774" s="31"/>
      <c r="C774" s="31"/>
      <c r="D774" s="31"/>
      <c r="E774" s="31"/>
      <c r="F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T774" s="31"/>
      <c r="U774" s="31"/>
    </row>
    <row r="775" spans="1:21" ht="15.95" hidden="1" customHeight="1">
      <c r="A775" s="31"/>
      <c r="B775" s="31"/>
      <c r="C775" s="31"/>
      <c r="D775" s="31"/>
      <c r="E775" s="31"/>
      <c r="F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T775" s="31"/>
      <c r="U775" s="31"/>
    </row>
    <row r="776" spans="1:21" ht="15.95" hidden="1" customHeight="1">
      <c r="A776" s="31"/>
      <c r="B776" s="31"/>
      <c r="C776" s="31"/>
      <c r="D776" s="31"/>
      <c r="E776" s="31"/>
      <c r="F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T776" s="31"/>
      <c r="U776" s="31"/>
    </row>
    <row r="777" spans="1:21" ht="15.95" hidden="1" customHeight="1">
      <c r="A777" s="31"/>
      <c r="B777" s="31"/>
      <c r="C777" s="31"/>
      <c r="D777" s="31"/>
      <c r="E777" s="31"/>
      <c r="F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T777" s="31"/>
      <c r="U777" s="31"/>
    </row>
    <row r="778" spans="1:21" ht="15.95" hidden="1" customHeight="1">
      <c r="A778" s="31"/>
      <c r="B778" s="31"/>
      <c r="C778" s="31"/>
      <c r="D778" s="31"/>
      <c r="E778" s="31"/>
      <c r="F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T778" s="31"/>
      <c r="U778" s="31"/>
    </row>
    <row r="779" spans="1:21" ht="15.95" hidden="1" customHeight="1">
      <c r="A779" s="31"/>
      <c r="B779" s="31"/>
      <c r="C779" s="31"/>
      <c r="D779" s="31"/>
      <c r="E779" s="31"/>
      <c r="F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T779" s="31"/>
      <c r="U779" s="31"/>
    </row>
    <row r="780" spans="1:21" ht="15.95" hidden="1" customHeight="1">
      <c r="A780" s="31"/>
      <c r="B780" s="31"/>
      <c r="C780" s="31"/>
      <c r="D780" s="31"/>
      <c r="E780" s="31"/>
      <c r="F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T780" s="31"/>
      <c r="U780" s="31"/>
    </row>
    <row r="781" spans="1:21" ht="15.95" hidden="1" customHeight="1">
      <c r="A781" s="31"/>
      <c r="B781" s="31"/>
      <c r="C781" s="31"/>
      <c r="D781" s="31"/>
      <c r="E781" s="31"/>
      <c r="F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T781" s="31"/>
      <c r="U781" s="31"/>
    </row>
    <row r="782" spans="1:21" ht="15.95" hidden="1" customHeight="1">
      <c r="A782" s="31"/>
      <c r="B782" s="31"/>
      <c r="C782" s="31"/>
      <c r="D782" s="31"/>
      <c r="E782" s="31"/>
      <c r="F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T782" s="31"/>
      <c r="U782" s="31"/>
    </row>
    <row r="783" spans="1:21" ht="15.95" hidden="1" customHeight="1">
      <c r="A783" s="31"/>
      <c r="B783" s="31"/>
      <c r="C783" s="31"/>
      <c r="D783" s="31"/>
      <c r="E783" s="31"/>
      <c r="F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T783" s="31"/>
      <c r="U783" s="31"/>
    </row>
    <row r="784" spans="1:21" ht="15.95" hidden="1" customHeight="1">
      <c r="A784" s="31"/>
      <c r="B784" s="31"/>
      <c r="C784" s="31"/>
      <c r="D784" s="31"/>
      <c r="E784" s="31"/>
      <c r="F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T784" s="31"/>
      <c r="U784" s="31"/>
    </row>
    <row r="785" spans="1:21" ht="15.95" hidden="1" customHeight="1">
      <c r="A785" s="31"/>
      <c r="B785" s="31"/>
      <c r="C785" s="31"/>
      <c r="D785" s="31"/>
      <c r="E785" s="31"/>
      <c r="F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T785" s="31"/>
      <c r="U785" s="31"/>
    </row>
    <row r="786" spans="1:21" ht="15.95" hidden="1" customHeight="1">
      <c r="A786" s="31"/>
      <c r="B786" s="31"/>
      <c r="C786" s="31"/>
      <c r="D786" s="31"/>
      <c r="E786" s="31"/>
      <c r="F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T786" s="31"/>
      <c r="U786" s="31"/>
    </row>
    <row r="787" spans="1:21" ht="15.95" hidden="1" customHeight="1">
      <c r="A787" s="31"/>
      <c r="B787" s="31"/>
      <c r="C787" s="31"/>
      <c r="D787" s="31"/>
      <c r="E787" s="31"/>
      <c r="F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T787" s="31"/>
      <c r="U787" s="31"/>
    </row>
    <row r="788" spans="1:21" ht="15.95" hidden="1" customHeight="1">
      <c r="A788" s="31"/>
      <c r="B788" s="31"/>
      <c r="C788" s="31"/>
      <c r="D788" s="31"/>
      <c r="E788" s="31"/>
      <c r="F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T788" s="31"/>
      <c r="U788" s="31"/>
    </row>
    <row r="789" spans="1:21" ht="15.95" hidden="1" customHeight="1">
      <c r="A789" s="31"/>
      <c r="B789" s="31"/>
      <c r="C789" s="31"/>
      <c r="D789" s="31"/>
      <c r="E789" s="31"/>
      <c r="F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T789" s="31"/>
      <c r="U789" s="31"/>
    </row>
    <row r="790" spans="1:21" ht="15.95" hidden="1" customHeight="1">
      <c r="A790" s="31"/>
      <c r="B790" s="31"/>
      <c r="C790" s="31"/>
      <c r="D790" s="31"/>
      <c r="E790" s="31"/>
      <c r="F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T790" s="31"/>
      <c r="U790" s="31"/>
    </row>
    <row r="791" spans="1:21" ht="15.95" hidden="1" customHeight="1">
      <c r="A791" s="31"/>
      <c r="B791" s="31"/>
      <c r="C791" s="31"/>
      <c r="D791" s="31"/>
      <c r="E791" s="31"/>
      <c r="F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T791" s="31"/>
      <c r="U791" s="31"/>
    </row>
    <row r="792" spans="1:21" ht="15.95" hidden="1" customHeight="1">
      <c r="A792" s="31"/>
      <c r="B792" s="31"/>
      <c r="C792" s="31"/>
      <c r="D792" s="31"/>
      <c r="E792" s="31"/>
      <c r="F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T792" s="31"/>
      <c r="U792" s="31"/>
    </row>
    <row r="793" spans="1:21" ht="15.95" hidden="1" customHeight="1">
      <c r="A793" s="31"/>
      <c r="B793" s="31"/>
      <c r="C793" s="31"/>
      <c r="D793" s="31"/>
      <c r="E793" s="31"/>
      <c r="F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T793" s="31"/>
      <c r="U793" s="31"/>
    </row>
    <row r="794" spans="1:21" ht="15.95" hidden="1" customHeight="1">
      <c r="A794" s="31"/>
      <c r="B794" s="31"/>
      <c r="C794" s="31"/>
      <c r="D794" s="31"/>
      <c r="E794" s="31"/>
      <c r="F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T794" s="31"/>
      <c r="U794" s="31"/>
    </row>
    <row r="795" spans="1:21" ht="15.95" hidden="1" customHeight="1">
      <c r="A795" s="31"/>
      <c r="B795" s="31"/>
      <c r="C795" s="31"/>
      <c r="D795" s="31"/>
      <c r="E795" s="31"/>
      <c r="F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T795" s="31"/>
      <c r="U795" s="31"/>
    </row>
    <row r="796" spans="1:21" ht="15.95" hidden="1" customHeight="1">
      <c r="A796" s="31"/>
      <c r="B796" s="31"/>
      <c r="C796" s="31"/>
      <c r="D796" s="31"/>
      <c r="E796" s="31"/>
      <c r="F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T796" s="31"/>
      <c r="U796" s="31"/>
    </row>
    <row r="797" spans="1:21" ht="15.95" hidden="1" customHeight="1">
      <c r="A797" s="31"/>
      <c r="B797" s="31"/>
      <c r="C797" s="31"/>
      <c r="D797" s="31"/>
      <c r="E797" s="31"/>
      <c r="F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T797" s="31"/>
      <c r="U797" s="31"/>
    </row>
    <row r="798" spans="1:21" ht="15.95" hidden="1" customHeight="1">
      <c r="A798" s="31"/>
      <c r="B798" s="31"/>
      <c r="C798" s="31"/>
      <c r="D798" s="31"/>
      <c r="E798" s="31"/>
      <c r="F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T798" s="31"/>
      <c r="U798" s="31"/>
    </row>
    <row r="799" spans="1:21" ht="15.95" hidden="1" customHeight="1">
      <c r="A799" s="31"/>
      <c r="B799" s="31"/>
      <c r="C799" s="31"/>
      <c r="D799" s="31"/>
      <c r="E799" s="31"/>
      <c r="F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T799" s="31"/>
      <c r="U799" s="31"/>
    </row>
    <row r="800" spans="1:21" ht="15.95" hidden="1" customHeight="1">
      <c r="A800" s="31"/>
      <c r="B800" s="31"/>
      <c r="C800" s="31"/>
      <c r="D800" s="31"/>
      <c r="E800" s="31"/>
      <c r="F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T800" s="31"/>
      <c r="U800" s="31"/>
    </row>
    <row r="801" spans="1:21" ht="15.95" hidden="1" customHeight="1">
      <c r="A801" s="31"/>
      <c r="B801" s="31"/>
      <c r="C801" s="31"/>
      <c r="D801" s="31"/>
      <c r="E801" s="31"/>
      <c r="F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T801" s="31"/>
      <c r="U801" s="31"/>
    </row>
    <row r="802" spans="1:21" ht="15.95" hidden="1" customHeight="1">
      <c r="A802" s="31"/>
      <c r="B802" s="31"/>
      <c r="C802" s="31"/>
      <c r="D802" s="31"/>
      <c r="E802" s="31"/>
      <c r="F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T802" s="31"/>
      <c r="U802" s="31"/>
    </row>
    <row r="803" spans="1:21" ht="15.95" hidden="1" customHeight="1">
      <c r="A803" s="31"/>
      <c r="B803" s="31"/>
      <c r="C803" s="31"/>
      <c r="D803" s="31"/>
      <c r="E803" s="31"/>
      <c r="F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T803" s="31"/>
      <c r="U803" s="31"/>
    </row>
    <row r="804" spans="1:21" ht="15.95" hidden="1" customHeight="1">
      <c r="A804" s="31"/>
      <c r="B804" s="31"/>
      <c r="C804" s="31"/>
      <c r="D804" s="31"/>
      <c r="E804" s="31"/>
      <c r="F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T804" s="31"/>
      <c r="U804" s="31"/>
    </row>
    <row r="805" spans="1:21" ht="15.95" hidden="1" customHeight="1">
      <c r="A805" s="31"/>
      <c r="B805" s="31"/>
      <c r="C805" s="31"/>
      <c r="D805" s="31"/>
      <c r="E805" s="31"/>
      <c r="F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T805" s="31"/>
      <c r="U805" s="31"/>
    </row>
    <row r="806" spans="1:21" ht="15.95" hidden="1" customHeight="1">
      <c r="A806" s="31"/>
      <c r="B806" s="31"/>
      <c r="C806" s="31"/>
      <c r="D806" s="31"/>
      <c r="E806" s="31"/>
      <c r="F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T806" s="31"/>
      <c r="U806" s="31"/>
    </row>
    <row r="807" spans="1:21" ht="15.95" hidden="1" customHeight="1">
      <c r="A807" s="31"/>
      <c r="B807" s="31"/>
      <c r="C807" s="31"/>
      <c r="D807" s="31"/>
      <c r="E807" s="31"/>
      <c r="F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T807" s="31"/>
      <c r="U807" s="31"/>
    </row>
    <row r="808" spans="1:21" ht="15.95" hidden="1" customHeight="1">
      <c r="A808" s="31"/>
      <c r="B808" s="31"/>
      <c r="C808" s="31"/>
      <c r="D808" s="31"/>
      <c r="E808" s="31"/>
      <c r="F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T808" s="31"/>
      <c r="U808" s="31"/>
    </row>
    <row r="809" spans="1:21" ht="15.95" hidden="1" customHeight="1">
      <c r="A809" s="31"/>
      <c r="B809" s="31"/>
      <c r="C809" s="31"/>
      <c r="D809" s="31"/>
      <c r="E809" s="31"/>
      <c r="F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T809" s="31"/>
      <c r="U809" s="31"/>
    </row>
    <row r="810" spans="1:21" ht="15.95" hidden="1" customHeight="1">
      <c r="A810" s="31"/>
      <c r="B810" s="31"/>
      <c r="C810" s="31"/>
      <c r="D810" s="31"/>
      <c r="E810" s="31"/>
      <c r="F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T810" s="31"/>
      <c r="U810" s="31"/>
    </row>
    <row r="811" spans="1:21" ht="15.95" hidden="1" customHeight="1">
      <c r="A811" s="31"/>
      <c r="B811" s="31"/>
      <c r="C811" s="31"/>
      <c r="D811" s="31"/>
      <c r="E811" s="31"/>
      <c r="F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T811" s="31"/>
      <c r="U811" s="31"/>
    </row>
    <row r="812" spans="1:21" ht="15.95" hidden="1" customHeight="1">
      <c r="A812" s="31"/>
      <c r="B812" s="31"/>
      <c r="C812" s="31"/>
      <c r="D812" s="31"/>
      <c r="E812" s="31"/>
      <c r="F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T812" s="31"/>
      <c r="U812" s="31"/>
    </row>
    <row r="813" spans="1:21" ht="15.95" hidden="1" customHeight="1">
      <c r="A813" s="31"/>
      <c r="B813" s="31"/>
      <c r="C813" s="31"/>
      <c r="D813" s="31"/>
      <c r="E813" s="31"/>
      <c r="F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T813" s="31"/>
      <c r="U813" s="31"/>
    </row>
    <row r="814" spans="1:21" ht="15.95" hidden="1" customHeight="1">
      <c r="A814" s="31"/>
      <c r="B814" s="31"/>
      <c r="C814" s="31"/>
      <c r="D814" s="31"/>
      <c r="E814" s="31"/>
      <c r="F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T814" s="31"/>
      <c r="U814" s="31"/>
    </row>
    <row r="815" spans="1:21" ht="15.95" hidden="1" customHeight="1">
      <c r="A815" s="31"/>
      <c r="B815" s="31"/>
      <c r="C815" s="31"/>
      <c r="D815" s="31"/>
      <c r="E815" s="31"/>
      <c r="F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T815" s="31"/>
      <c r="U815" s="31"/>
    </row>
    <row r="816" spans="1:21" ht="15.95" hidden="1" customHeight="1">
      <c r="A816" s="31"/>
      <c r="B816" s="31"/>
      <c r="C816" s="31"/>
      <c r="D816" s="31"/>
      <c r="E816" s="31"/>
      <c r="F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T816" s="31"/>
      <c r="U816" s="31"/>
    </row>
    <row r="817" spans="1:21" ht="15.95" hidden="1" customHeight="1">
      <c r="A817" s="31"/>
      <c r="B817" s="31"/>
      <c r="C817" s="31"/>
      <c r="D817" s="31"/>
      <c r="E817" s="31"/>
      <c r="F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T817" s="31"/>
      <c r="U817" s="31"/>
    </row>
    <row r="818" spans="1:21" ht="15.95" hidden="1" customHeight="1">
      <c r="A818" s="31"/>
      <c r="B818" s="31"/>
      <c r="C818" s="31"/>
      <c r="D818" s="31"/>
      <c r="E818" s="31"/>
      <c r="F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T818" s="31"/>
      <c r="U818" s="31"/>
    </row>
    <row r="819" spans="1:21" ht="15.95" hidden="1" customHeight="1">
      <c r="A819" s="31"/>
      <c r="B819" s="31"/>
      <c r="C819" s="31"/>
      <c r="D819" s="31"/>
      <c r="E819" s="31"/>
      <c r="F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T819" s="31"/>
      <c r="U819" s="31"/>
    </row>
    <row r="820" spans="1:21" ht="15.95" hidden="1" customHeight="1">
      <c r="A820" s="31"/>
      <c r="B820" s="31"/>
      <c r="C820" s="31"/>
      <c r="D820" s="31"/>
      <c r="E820" s="31"/>
      <c r="F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T820" s="31"/>
      <c r="U820" s="31"/>
    </row>
    <row r="821" spans="1:21" ht="15.95" hidden="1" customHeight="1">
      <c r="A821" s="31"/>
      <c r="B821" s="31"/>
      <c r="C821" s="31"/>
      <c r="D821" s="31"/>
      <c r="E821" s="31"/>
      <c r="F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T821" s="31"/>
      <c r="U821" s="31"/>
    </row>
    <row r="822" spans="1:21" ht="15.95" hidden="1" customHeight="1">
      <c r="A822" s="31"/>
      <c r="B822" s="31"/>
      <c r="C822" s="31"/>
      <c r="D822" s="31"/>
      <c r="E822" s="31"/>
      <c r="F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T822" s="31"/>
      <c r="U822" s="31"/>
    </row>
    <row r="823" spans="1:21" ht="15.95" hidden="1" customHeight="1">
      <c r="A823" s="31"/>
      <c r="B823" s="31"/>
      <c r="C823" s="31"/>
      <c r="D823" s="31"/>
      <c r="E823" s="31"/>
      <c r="F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T823" s="31"/>
      <c r="U823" s="31"/>
    </row>
    <row r="824" spans="1:21" ht="15.95" hidden="1" customHeight="1">
      <c r="A824" s="31"/>
      <c r="B824" s="31"/>
      <c r="C824" s="31"/>
      <c r="D824" s="31"/>
      <c r="E824" s="31"/>
      <c r="F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T824" s="31"/>
      <c r="U824" s="31"/>
    </row>
    <row r="825" spans="1:21" ht="15.95" hidden="1" customHeight="1">
      <c r="A825" s="31"/>
      <c r="B825" s="31"/>
      <c r="C825" s="31"/>
      <c r="D825" s="31"/>
      <c r="E825" s="31"/>
      <c r="F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T825" s="31"/>
      <c r="U825" s="31"/>
    </row>
    <row r="826" spans="1:21" ht="15.95" hidden="1" customHeight="1">
      <c r="A826" s="31"/>
      <c r="B826" s="31"/>
      <c r="C826" s="31"/>
      <c r="D826" s="31"/>
      <c r="E826" s="31"/>
      <c r="F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T826" s="31"/>
      <c r="U826" s="31"/>
    </row>
    <row r="827" spans="1:21" ht="15.95" hidden="1" customHeight="1">
      <c r="A827" s="31"/>
      <c r="B827" s="31"/>
      <c r="C827" s="31"/>
      <c r="D827" s="31"/>
      <c r="E827" s="31"/>
      <c r="F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T827" s="31"/>
      <c r="U827" s="31"/>
    </row>
    <row r="828" spans="1:21" ht="15.95" hidden="1" customHeight="1">
      <c r="A828" s="31"/>
      <c r="B828" s="31"/>
      <c r="C828" s="31"/>
      <c r="D828" s="31"/>
      <c r="E828" s="31"/>
      <c r="F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T828" s="31"/>
      <c r="U828" s="31"/>
    </row>
    <row r="829" spans="1:21" ht="15.95" hidden="1" customHeight="1">
      <c r="A829" s="31"/>
      <c r="B829" s="31"/>
      <c r="C829" s="31"/>
      <c r="D829" s="31"/>
      <c r="E829" s="31"/>
      <c r="F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T829" s="31"/>
      <c r="U829" s="31"/>
    </row>
    <row r="830" spans="1:21" ht="15.95" hidden="1" customHeight="1">
      <c r="A830" s="31"/>
      <c r="B830" s="31"/>
      <c r="C830" s="31"/>
      <c r="D830" s="31"/>
      <c r="E830" s="31"/>
      <c r="F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T830" s="31"/>
      <c r="U830" s="31"/>
    </row>
    <row r="831" spans="1:21" ht="15.95" hidden="1" customHeight="1">
      <c r="A831" s="31"/>
      <c r="B831" s="31"/>
      <c r="C831" s="31"/>
      <c r="D831" s="31"/>
      <c r="E831" s="31"/>
      <c r="F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T831" s="31"/>
      <c r="U831" s="31"/>
    </row>
    <row r="832" spans="1:21" ht="15.95" hidden="1" customHeight="1">
      <c r="A832" s="31"/>
      <c r="B832" s="31"/>
      <c r="C832" s="31"/>
      <c r="D832" s="31"/>
      <c r="E832" s="31"/>
      <c r="F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T832" s="31"/>
      <c r="U832" s="31"/>
    </row>
    <row r="833" spans="1:21" ht="15.95" hidden="1" customHeight="1">
      <c r="A833" s="31"/>
      <c r="B833" s="31"/>
      <c r="C833" s="31"/>
      <c r="D833" s="31"/>
      <c r="E833" s="31"/>
      <c r="F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T833" s="31"/>
      <c r="U833" s="31"/>
    </row>
    <row r="834" spans="1:21" ht="15.95" hidden="1" customHeight="1">
      <c r="A834" s="31"/>
      <c r="B834" s="31"/>
      <c r="C834" s="31"/>
      <c r="D834" s="31"/>
      <c r="E834" s="31"/>
      <c r="F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T834" s="31"/>
      <c r="U834" s="31"/>
    </row>
    <row r="835" spans="1:21" ht="15.95" hidden="1" customHeight="1">
      <c r="A835" s="31"/>
      <c r="B835" s="31"/>
      <c r="C835" s="31"/>
      <c r="D835" s="31"/>
      <c r="E835" s="31"/>
      <c r="F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T835" s="31"/>
      <c r="U835" s="31"/>
    </row>
    <row r="836" spans="1:21" ht="15.95" hidden="1" customHeight="1">
      <c r="A836" s="31"/>
      <c r="B836" s="31"/>
      <c r="C836" s="31"/>
      <c r="D836" s="31"/>
      <c r="E836" s="31"/>
      <c r="F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T836" s="31"/>
      <c r="U836" s="31"/>
    </row>
    <row r="837" spans="1:21" ht="15.95" hidden="1" customHeight="1">
      <c r="A837" s="31"/>
      <c r="B837" s="31"/>
      <c r="C837" s="31"/>
      <c r="D837" s="31"/>
      <c r="E837" s="31"/>
      <c r="F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T837" s="31"/>
      <c r="U837" s="31"/>
    </row>
    <row r="838" spans="1:21" ht="15.95" hidden="1" customHeight="1">
      <c r="A838" s="31"/>
      <c r="B838" s="31"/>
      <c r="C838" s="31"/>
      <c r="D838" s="31"/>
      <c r="E838" s="31"/>
      <c r="F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T838" s="31"/>
      <c r="U838" s="31"/>
    </row>
    <row r="839" spans="1:21" ht="15.95" hidden="1" customHeight="1">
      <c r="A839" s="31"/>
      <c r="B839" s="31"/>
      <c r="C839" s="31"/>
      <c r="D839" s="31"/>
      <c r="E839" s="31"/>
      <c r="F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T839" s="31"/>
      <c r="U839" s="31"/>
    </row>
    <row r="840" spans="1:21" ht="15.95" hidden="1" customHeight="1">
      <c r="A840" s="31"/>
      <c r="B840" s="31"/>
      <c r="C840" s="31"/>
      <c r="D840" s="31"/>
      <c r="E840" s="31"/>
      <c r="F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T840" s="31"/>
      <c r="U840" s="31"/>
    </row>
    <row r="841" spans="1:21" ht="15.95" hidden="1" customHeight="1">
      <c r="A841" s="31"/>
      <c r="B841" s="31"/>
      <c r="C841" s="31"/>
      <c r="D841" s="31"/>
      <c r="E841" s="31"/>
      <c r="F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T841" s="31"/>
      <c r="U841" s="31"/>
    </row>
    <row r="842" spans="1:21" ht="15.95" hidden="1" customHeight="1">
      <c r="A842" s="31"/>
      <c r="B842" s="31"/>
      <c r="C842" s="31"/>
      <c r="D842" s="31"/>
      <c r="E842" s="31"/>
      <c r="F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T842" s="31"/>
      <c r="U842" s="31"/>
    </row>
    <row r="843" spans="1:21" ht="15.95" hidden="1" customHeight="1">
      <c r="A843" s="31"/>
      <c r="B843" s="31"/>
      <c r="C843" s="31"/>
      <c r="D843" s="31"/>
      <c r="E843" s="31"/>
      <c r="F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T843" s="31"/>
      <c r="U843" s="31"/>
    </row>
    <row r="844" spans="1:21" ht="15.95" hidden="1" customHeight="1">
      <c r="A844" s="31"/>
      <c r="B844" s="31"/>
      <c r="C844" s="31"/>
      <c r="D844" s="31"/>
      <c r="E844" s="31"/>
      <c r="F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T844" s="31"/>
      <c r="U844" s="31"/>
    </row>
    <row r="845" spans="1:21" ht="15.95" hidden="1" customHeight="1">
      <c r="A845" s="31"/>
      <c r="B845" s="31"/>
      <c r="C845" s="31"/>
      <c r="D845" s="31"/>
      <c r="E845" s="31"/>
      <c r="F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T845" s="31"/>
      <c r="U845" s="31"/>
    </row>
    <row r="846" spans="1:21" ht="15.95" hidden="1" customHeight="1">
      <c r="A846" s="31"/>
      <c r="B846" s="31"/>
      <c r="C846" s="31"/>
      <c r="D846" s="31"/>
      <c r="E846" s="31"/>
      <c r="F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T846" s="31"/>
      <c r="U846" s="31"/>
    </row>
    <row r="847" spans="1:21" ht="15.95" hidden="1" customHeight="1">
      <c r="A847" s="31"/>
      <c r="B847" s="31"/>
      <c r="C847" s="31"/>
      <c r="D847" s="31"/>
      <c r="E847" s="31"/>
      <c r="F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T847" s="31"/>
      <c r="U847" s="31"/>
    </row>
    <row r="848" spans="1:21" ht="15.95" hidden="1" customHeight="1">
      <c r="A848" s="31"/>
      <c r="B848" s="31"/>
      <c r="C848" s="31"/>
      <c r="D848" s="31"/>
      <c r="E848" s="31"/>
      <c r="F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T848" s="31"/>
      <c r="U848" s="31"/>
    </row>
    <row r="849" spans="1:21" ht="15.95" hidden="1" customHeight="1">
      <c r="A849" s="31"/>
      <c r="B849" s="31"/>
      <c r="C849" s="31"/>
      <c r="D849" s="31"/>
      <c r="E849" s="31"/>
      <c r="F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T849" s="31"/>
      <c r="U849" s="31"/>
    </row>
    <row r="850" spans="1:21" ht="15.95" hidden="1" customHeight="1">
      <c r="A850" s="31"/>
      <c r="B850" s="31"/>
      <c r="C850" s="31"/>
      <c r="D850" s="31"/>
      <c r="E850" s="31"/>
      <c r="F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T850" s="31"/>
      <c r="U850" s="31"/>
    </row>
    <row r="851" spans="1:21" ht="15.95" hidden="1" customHeight="1">
      <c r="A851" s="31"/>
      <c r="B851" s="31"/>
      <c r="C851" s="31"/>
      <c r="D851" s="31"/>
      <c r="E851" s="31"/>
      <c r="F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T851" s="31"/>
      <c r="U851" s="31"/>
    </row>
    <row r="852" spans="1:21" ht="15.95" hidden="1" customHeight="1">
      <c r="A852" s="31"/>
      <c r="B852" s="31"/>
      <c r="C852" s="31"/>
      <c r="D852" s="31"/>
      <c r="E852" s="31"/>
      <c r="F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T852" s="31"/>
      <c r="U852" s="31"/>
    </row>
    <row r="853" spans="1:21" ht="15.95" hidden="1" customHeight="1">
      <c r="A853" s="31"/>
      <c r="B853" s="31"/>
      <c r="C853" s="31"/>
      <c r="D853" s="31"/>
      <c r="E853" s="31"/>
      <c r="F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T853" s="31"/>
      <c r="U853" s="31"/>
    </row>
    <row r="854" spans="1:21" ht="15.95" hidden="1" customHeight="1">
      <c r="A854" s="31"/>
      <c r="B854" s="31"/>
      <c r="C854" s="31"/>
      <c r="D854" s="31"/>
      <c r="E854" s="31"/>
      <c r="F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T854" s="31"/>
      <c r="U854" s="31"/>
    </row>
    <row r="855" spans="1:21" ht="15.95" hidden="1" customHeight="1">
      <c r="A855" s="31"/>
      <c r="B855" s="31"/>
      <c r="C855" s="31"/>
      <c r="D855" s="31"/>
      <c r="E855" s="31"/>
      <c r="F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T855" s="31"/>
      <c r="U855" s="31"/>
    </row>
    <row r="856" spans="1:21" ht="15.95" hidden="1" customHeight="1">
      <c r="A856" s="31"/>
      <c r="B856" s="31"/>
      <c r="C856" s="31"/>
      <c r="D856" s="31"/>
      <c r="E856" s="31"/>
      <c r="F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T856" s="31"/>
      <c r="U856" s="31"/>
    </row>
    <row r="857" spans="1:21" ht="15.95" hidden="1" customHeight="1">
      <c r="A857" s="31"/>
      <c r="B857" s="31"/>
      <c r="C857" s="31"/>
      <c r="D857" s="31"/>
      <c r="E857" s="31"/>
      <c r="F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T857" s="31"/>
      <c r="U857" s="31"/>
    </row>
    <row r="858" spans="1:21" ht="15.95" hidden="1" customHeight="1">
      <c r="A858" s="31"/>
      <c r="B858" s="31"/>
      <c r="C858" s="31"/>
      <c r="D858" s="31"/>
      <c r="E858" s="31"/>
      <c r="F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T858" s="31"/>
      <c r="U858" s="31"/>
    </row>
    <row r="859" spans="1:21" ht="15.95" hidden="1" customHeight="1">
      <c r="A859" s="31"/>
      <c r="B859" s="31"/>
      <c r="C859" s="31"/>
      <c r="D859" s="31"/>
      <c r="E859" s="31"/>
      <c r="F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T859" s="31"/>
      <c r="U859" s="31"/>
    </row>
    <row r="860" spans="1:21" ht="15.95" hidden="1" customHeight="1">
      <c r="A860" s="31"/>
      <c r="B860" s="31"/>
      <c r="C860" s="31"/>
      <c r="D860" s="31"/>
      <c r="E860" s="31"/>
      <c r="F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T860" s="31"/>
      <c r="U860" s="31"/>
    </row>
    <row r="861" spans="1:21" ht="15.95" hidden="1" customHeight="1">
      <c r="A861" s="31"/>
      <c r="B861" s="31"/>
      <c r="C861" s="31"/>
      <c r="D861" s="31"/>
      <c r="E861" s="31"/>
      <c r="F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T861" s="31"/>
      <c r="U861" s="31"/>
    </row>
    <row r="862" spans="1:21" ht="15.95" hidden="1" customHeight="1">
      <c r="A862" s="31"/>
      <c r="B862" s="31"/>
      <c r="C862" s="31"/>
      <c r="D862" s="31"/>
      <c r="E862" s="31"/>
      <c r="F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T862" s="31"/>
      <c r="U862" s="31"/>
    </row>
    <row r="863" spans="1:21" ht="15.95" hidden="1" customHeight="1">
      <c r="A863" s="31"/>
      <c r="B863" s="31"/>
      <c r="C863" s="31"/>
      <c r="D863" s="31"/>
      <c r="E863" s="31"/>
      <c r="F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T863" s="31"/>
      <c r="U863" s="31"/>
    </row>
    <row r="864" spans="1:21" ht="15.95" hidden="1" customHeight="1">
      <c r="A864" s="31"/>
      <c r="B864" s="31"/>
      <c r="C864" s="31"/>
      <c r="D864" s="31"/>
      <c r="E864" s="31"/>
      <c r="F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T864" s="31"/>
      <c r="U864" s="31"/>
    </row>
    <row r="865" spans="1:21" ht="15.95" hidden="1" customHeight="1">
      <c r="A865" s="31"/>
      <c r="B865" s="31"/>
      <c r="C865" s="31"/>
      <c r="D865" s="31"/>
      <c r="E865" s="31"/>
      <c r="F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T865" s="31"/>
      <c r="U865" s="31"/>
    </row>
    <row r="866" spans="1:21" ht="15.95" hidden="1" customHeight="1">
      <c r="A866" s="31"/>
      <c r="B866" s="31"/>
      <c r="C866" s="31"/>
      <c r="D866" s="31"/>
      <c r="E866" s="31"/>
      <c r="F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T866" s="31"/>
      <c r="U866" s="31"/>
    </row>
    <row r="867" spans="1:21" ht="15.95" hidden="1" customHeight="1">
      <c r="A867" s="31"/>
      <c r="B867" s="31"/>
      <c r="C867" s="31"/>
      <c r="D867" s="31"/>
      <c r="E867" s="31"/>
      <c r="F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T867" s="31"/>
      <c r="U867" s="31"/>
    </row>
    <row r="868" spans="1:21" ht="15.95" hidden="1" customHeight="1">
      <c r="A868" s="31"/>
      <c r="B868" s="31"/>
      <c r="C868" s="31"/>
      <c r="D868" s="31"/>
      <c r="E868" s="31"/>
      <c r="F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T868" s="31"/>
      <c r="U868" s="31"/>
    </row>
    <row r="869" spans="1:21" ht="15.95" hidden="1" customHeight="1">
      <c r="A869" s="31"/>
      <c r="B869" s="31"/>
      <c r="C869" s="31"/>
      <c r="D869" s="31"/>
      <c r="E869" s="31"/>
      <c r="F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T869" s="31"/>
      <c r="U869" s="31"/>
    </row>
    <row r="870" spans="1:21" ht="15.95" hidden="1" customHeight="1">
      <c r="A870" s="31"/>
      <c r="B870" s="31"/>
      <c r="C870" s="31"/>
      <c r="D870" s="31"/>
      <c r="E870" s="31"/>
      <c r="F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T870" s="31"/>
      <c r="U870" s="31"/>
    </row>
    <row r="871" spans="1:21" ht="15.95" hidden="1" customHeight="1">
      <c r="A871" s="31"/>
      <c r="B871" s="31"/>
      <c r="C871" s="31"/>
      <c r="D871" s="31"/>
      <c r="E871" s="31"/>
      <c r="F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T871" s="31"/>
      <c r="U871" s="31"/>
    </row>
    <row r="872" spans="1:21" ht="15.95" hidden="1" customHeight="1">
      <c r="A872" s="31"/>
      <c r="B872" s="31"/>
      <c r="C872" s="31"/>
      <c r="D872" s="31"/>
      <c r="E872" s="31"/>
      <c r="F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T872" s="31"/>
      <c r="U872" s="31"/>
    </row>
    <row r="873" spans="1:21" ht="15.95" hidden="1" customHeight="1">
      <c r="A873" s="31"/>
      <c r="B873" s="31"/>
      <c r="C873" s="31"/>
      <c r="D873" s="31"/>
      <c r="E873" s="31"/>
      <c r="F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T873" s="31"/>
      <c r="U873" s="31"/>
    </row>
    <row r="874" spans="1:21" ht="15.95" hidden="1" customHeight="1">
      <c r="A874" s="31"/>
      <c r="B874" s="31"/>
      <c r="C874" s="31"/>
      <c r="D874" s="31"/>
      <c r="E874" s="31"/>
      <c r="F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T874" s="31"/>
      <c r="U874" s="31"/>
    </row>
    <row r="875" spans="1:21" ht="15.95" hidden="1" customHeight="1">
      <c r="A875" s="31"/>
      <c r="B875" s="31"/>
      <c r="C875" s="31"/>
      <c r="D875" s="31"/>
      <c r="E875" s="31"/>
      <c r="F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T875" s="31"/>
      <c r="U875" s="31"/>
    </row>
    <row r="876" spans="1:21" ht="15.95" hidden="1" customHeight="1">
      <c r="A876" s="31"/>
      <c r="B876" s="31"/>
      <c r="C876" s="31"/>
      <c r="D876" s="31"/>
      <c r="E876" s="31"/>
      <c r="F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T876" s="31"/>
      <c r="U876" s="31"/>
    </row>
    <row r="877" spans="1:21" ht="15.95" hidden="1" customHeight="1">
      <c r="A877" s="31"/>
      <c r="B877" s="31"/>
      <c r="C877" s="31"/>
      <c r="D877" s="31"/>
      <c r="E877" s="31"/>
      <c r="F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T877" s="31"/>
      <c r="U877" s="31"/>
    </row>
    <row r="878" spans="1:21" ht="15.95" hidden="1" customHeight="1">
      <c r="A878" s="31"/>
      <c r="B878" s="31"/>
      <c r="C878" s="31"/>
      <c r="D878" s="31"/>
      <c r="E878" s="31"/>
      <c r="F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T878" s="31"/>
      <c r="U878" s="31"/>
    </row>
    <row r="879" spans="1:21" ht="15.95" hidden="1" customHeight="1">
      <c r="A879" s="31"/>
      <c r="B879" s="31"/>
      <c r="C879" s="31"/>
      <c r="D879" s="31"/>
      <c r="E879" s="31"/>
      <c r="F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T879" s="31"/>
      <c r="U879" s="31"/>
    </row>
    <row r="880" spans="1:21" ht="15.95" hidden="1" customHeight="1">
      <c r="A880" s="31"/>
      <c r="B880" s="31"/>
      <c r="C880" s="31"/>
      <c r="D880" s="31"/>
      <c r="E880" s="31"/>
      <c r="F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T880" s="31"/>
      <c r="U880" s="31"/>
    </row>
    <row r="881" spans="1:21" ht="15.95" hidden="1" customHeight="1">
      <c r="A881" s="31"/>
      <c r="B881" s="31"/>
      <c r="C881" s="31"/>
      <c r="D881" s="31"/>
      <c r="E881" s="31"/>
      <c r="F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T881" s="31"/>
      <c r="U881" s="31"/>
    </row>
    <row r="882" spans="1:21" ht="15.95" hidden="1" customHeight="1">
      <c r="A882" s="31"/>
      <c r="B882" s="31"/>
      <c r="C882" s="31"/>
      <c r="D882" s="31"/>
      <c r="E882" s="31"/>
      <c r="F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T882" s="31"/>
      <c r="U882" s="31"/>
    </row>
    <row r="883" spans="1:21" ht="15.95" hidden="1" customHeight="1">
      <c r="A883" s="31"/>
      <c r="B883" s="31"/>
      <c r="C883" s="31"/>
      <c r="D883" s="31"/>
      <c r="E883" s="31"/>
      <c r="F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T883" s="31"/>
      <c r="U883" s="31"/>
    </row>
    <row r="884" spans="1:21" ht="15.95" hidden="1" customHeight="1">
      <c r="A884" s="31"/>
      <c r="B884" s="31"/>
      <c r="C884" s="31"/>
      <c r="D884" s="31"/>
      <c r="E884" s="31"/>
      <c r="F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T884" s="31"/>
      <c r="U884" s="31"/>
    </row>
    <row r="885" spans="1:21" ht="15.95" hidden="1" customHeight="1">
      <c r="A885" s="31"/>
      <c r="B885" s="31"/>
      <c r="C885" s="31"/>
      <c r="D885" s="31"/>
      <c r="E885" s="31"/>
      <c r="F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T885" s="31"/>
      <c r="U885" s="31"/>
    </row>
    <row r="886" spans="1:21" ht="15.95" hidden="1" customHeight="1">
      <c r="A886" s="31"/>
      <c r="B886" s="31"/>
      <c r="C886" s="31"/>
      <c r="D886" s="31"/>
      <c r="E886" s="31"/>
      <c r="F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T886" s="31"/>
      <c r="U886" s="31"/>
    </row>
    <row r="887" spans="1:21" ht="15.95" hidden="1" customHeight="1">
      <c r="A887" s="31"/>
      <c r="B887" s="31"/>
      <c r="C887" s="31"/>
      <c r="D887" s="31"/>
      <c r="E887" s="31"/>
      <c r="F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T887" s="31"/>
      <c r="U887" s="31"/>
    </row>
    <row r="888" spans="1:21" ht="15.95" hidden="1" customHeight="1">
      <c r="A888" s="31"/>
      <c r="B888" s="31"/>
      <c r="C888" s="31"/>
      <c r="D888" s="31"/>
      <c r="E888" s="31"/>
      <c r="F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T888" s="31"/>
      <c r="U888" s="31"/>
    </row>
    <row r="889" spans="1:21" ht="15.95" hidden="1" customHeight="1">
      <c r="A889" s="31"/>
      <c r="B889" s="31"/>
      <c r="C889" s="31"/>
      <c r="D889" s="31"/>
      <c r="E889" s="31"/>
      <c r="F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T889" s="31"/>
      <c r="U889" s="31"/>
    </row>
    <row r="890" spans="1:21" ht="15.95" hidden="1" customHeight="1">
      <c r="A890" s="31"/>
      <c r="B890" s="31"/>
      <c r="C890" s="31"/>
      <c r="D890" s="31"/>
      <c r="E890" s="31"/>
      <c r="F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T890" s="31"/>
      <c r="U890" s="31"/>
    </row>
    <row r="891" spans="1:21" ht="15.95" hidden="1" customHeight="1">
      <c r="A891" s="31"/>
      <c r="B891" s="31"/>
      <c r="C891" s="31"/>
      <c r="D891" s="31"/>
      <c r="E891" s="31"/>
      <c r="F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T891" s="31"/>
      <c r="U891" s="31"/>
    </row>
    <row r="892" spans="1:21" ht="15.95" hidden="1" customHeight="1">
      <c r="A892" s="31"/>
      <c r="B892" s="31"/>
      <c r="C892" s="31"/>
      <c r="D892" s="31"/>
      <c r="E892" s="31"/>
      <c r="F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T892" s="31"/>
      <c r="U892" s="31"/>
    </row>
    <row r="893" spans="1:21" ht="15.95" hidden="1" customHeight="1">
      <c r="A893" s="31"/>
      <c r="B893" s="31"/>
      <c r="C893" s="31"/>
      <c r="D893" s="31"/>
      <c r="E893" s="31"/>
      <c r="F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T893" s="31"/>
      <c r="U893" s="31"/>
    </row>
    <row r="894" spans="1:21" ht="15.95" hidden="1" customHeight="1">
      <c r="A894" s="31"/>
      <c r="B894" s="31"/>
      <c r="C894" s="31"/>
      <c r="D894" s="31"/>
      <c r="E894" s="31"/>
      <c r="F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T894" s="31"/>
      <c r="U894" s="31"/>
    </row>
    <row r="895" spans="1:21" ht="15.95" hidden="1" customHeight="1">
      <c r="A895" s="31"/>
      <c r="B895" s="31"/>
      <c r="C895" s="31"/>
      <c r="D895" s="31"/>
      <c r="E895" s="31"/>
      <c r="F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T895" s="31"/>
      <c r="U895" s="31"/>
    </row>
    <row r="896" spans="1:21" ht="15.95" hidden="1" customHeight="1">
      <c r="A896" s="31"/>
      <c r="B896" s="31"/>
      <c r="C896" s="31"/>
      <c r="D896" s="31"/>
      <c r="E896" s="31"/>
      <c r="F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T896" s="31"/>
      <c r="U896" s="31"/>
    </row>
    <row r="897" spans="1:21" ht="15.95" hidden="1" customHeight="1">
      <c r="A897" s="31"/>
      <c r="B897" s="31"/>
      <c r="C897" s="31"/>
      <c r="D897" s="31"/>
      <c r="E897" s="31"/>
      <c r="F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T897" s="31"/>
      <c r="U897" s="31"/>
    </row>
    <row r="898" spans="1:21" ht="15.95" hidden="1" customHeight="1">
      <c r="A898" s="31"/>
      <c r="B898" s="31"/>
      <c r="C898" s="31"/>
      <c r="D898" s="31"/>
      <c r="E898" s="31"/>
      <c r="F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T898" s="31"/>
      <c r="U898" s="31"/>
    </row>
    <row r="899" spans="1:21" ht="15.95" hidden="1" customHeight="1">
      <c r="A899" s="31"/>
      <c r="B899" s="31"/>
      <c r="C899" s="31"/>
      <c r="D899" s="31"/>
      <c r="E899" s="31"/>
      <c r="F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T899" s="31"/>
      <c r="U899" s="31"/>
    </row>
    <row r="900" spans="1:21" ht="15.95" hidden="1" customHeight="1">
      <c r="A900" s="31"/>
      <c r="B900" s="31"/>
      <c r="C900" s="31"/>
      <c r="D900" s="31"/>
      <c r="E900" s="31"/>
      <c r="F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T900" s="31"/>
      <c r="U900" s="31"/>
    </row>
    <row r="901" spans="1:21" ht="15.95" hidden="1" customHeight="1">
      <c r="A901" s="31"/>
      <c r="B901" s="31"/>
      <c r="C901" s="31"/>
      <c r="D901" s="31"/>
      <c r="E901" s="31"/>
      <c r="F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T901" s="31"/>
      <c r="U901" s="31"/>
    </row>
    <row r="902" spans="1:21" ht="15.95" hidden="1" customHeight="1">
      <c r="A902" s="31"/>
      <c r="B902" s="31"/>
      <c r="C902" s="31"/>
      <c r="D902" s="31"/>
      <c r="E902" s="31"/>
      <c r="F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T902" s="31"/>
      <c r="U902" s="31"/>
    </row>
    <row r="903" spans="1:21" ht="15.95" hidden="1" customHeight="1">
      <c r="A903" s="31"/>
      <c r="B903" s="31"/>
      <c r="C903" s="31"/>
      <c r="D903" s="31"/>
      <c r="E903" s="31"/>
      <c r="F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T903" s="31"/>
      <c r="U903" s="31"/>
    </row>
    <row r="904" spans="1:21" ht="15.95" hidden="1" customHeight="1">
      <c r="A904" s="31"/>
      <c r="B904" s="31"/>
      <c r="C904" s="31"/>
      <c r="D904" s="31"/>
      <c r="E904" s="31"/>
      <c r="F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T904" s="31"/>
      <c r="U904" s="31"/>
    </row>
    <row r="905" spans="1:21" ht="15.95" hidden="1" customHeight="1">
      <c r="A905" s="31"/>
      <c r="B905" s="31"/>
      <c r="C905" s="31"/>
      <c r="D905" s="31"/>
      <c r="E905" s="31"/>
      <c r="F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T905" s="31"/>
      <c r="U905" s="31"/>
    </row>
    <row r="906" spans="1:21" ht="15.95" hidden="1" customHeight="1">
      <c r="A906" s="31"/>
      <c r="B906" s="31"/>
      <c r="C906" s="31"/>
      <c r="D906" s="31"/>
      <c r="E906" s="31"/>
      <c r="F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T906" s="31"/>
      <c r="U906" s="31"/>
    </row>
    <row r="907" spans="1:21" ht="15.95" hidden="1" customHeight="1">
      <c r="A907" s="31"/>
      <c r="B907" s="31"/>
      <c r="C907" s="31"/>
      <c r="D907" s="31"/>
      <c r="E907" s="31"/>
      <c r="F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T907" s="31"/>
      <c r="U907" s="31"/>
    </row>
    <row r="908" spans="1:21" ht="15.95" hidden="1" customHeight="1">
      <c r="A908" s="31"/>
      <c r="B908" s="31"/>
      <c r="C908" s="31"/>
      <c r="D908" s="31"/>
      <c r="E908" s="31"/>
      <c r="F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T908" s="31"/>
      <c r="U908" s="31"/>
    </row>
    <row r="909" spans="1:21" ht="15.95" hidden="1" customHeight="1">
      <c r="A909" s="31"/>
      <c r="B909" s="31"/>
      <c r="C909" s="31"/>
      <c r="D909" s="31"/>
      <c r="E909" s="31"/>
      <c r="F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T909" s="31"/>
      <c r="U909" s="31"/>
    </row>
    <row r="910" spans="1:21" ht="15.95" hidden="1" customHeight="1">
      <c r="A910" s="31"/>
      <c r="B910" s="31"/>
      <c r="C910" s="31"/>
      <c r="D910" s="31"/>
      <c r="E910" s="31"/>
      <c r="F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T910" s="31"/>
      <c r="U910" s="31"/>
    </row>
    <row r="911" spans="1:21" ht="15.95" hidden="1" customHeight="1">
      <c r="A911" s="31"/>
      <c r="B911" s="31"/>
      <c r="C911" s="31"/>
      <c r="D911" s="31"/>
      <c r="E911" s="31"/>
      <c r="F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T911" s="31"/>
      <c r="U911" s="31"/>
    </row>
    <row r="912" spans="1:21" ht="15.95" hidden="1" customHeight="1">
      <c r="A912" s="31"/>
      <c r="B912" s="31"/>
      <c r="C912" s="31"/>
      <c r="D912" s="31"/>
      <c r="E912" s="31"/>
      <c r="F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T912" s="31"/>
      <c r="U912" s="31"/>
    </row>
    <row r="913" spans="1:21" ht="15.95" hidden="1" customHeight="1">
      <c r="A913" s="31"/>
      <c r="B913" s="31"/>
      <c r="C913" s="31"/>
      <c r="D913" s="31"/>
      <c r="E913" s="31"/>
      <c r="F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T913" s="31"/>
      <c r="U913" s="31"/>
    </row>
    <row r="914" spans="1:21" ht="15.95" hidden="1" customHeight="1">
      <c r="A914" s="31"/>
      <c r="B914" s="31"/>
      <c r="C914" s="31"/>
      <c r="D914" s="31"/>
      <c r="E914" s="31"/>
      <c r="F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T914" s="31"/>
      <c r="U914" s="31"/>
    </row>
    <row r="915" spans="1:21" ht="15.95" hidden="1" customHeight="1">
      <c r="A915" s="31"/>
      <c r="B915" s="31"/>
      <c r="C915" s="31"/>
      <c r="D915" s="31"/>
      <c r="E915" s="31"/>
      <c r="F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T915" s="31"/>
      <c r="U915" s="31"/>
    </row>
    <row r="916" spans="1:21" ht="15.95" hidden="1" customHeight="1">
      <c r="A916" s="31"/>
      <c r="B916" s="31"/>
      <c r="C916" s="31"/>
      <c r="D916" s="31"/>
      <c r="E916" s="31"/>
      <c r="F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T916" s="31"/>
      <c r="U916" s="31"/>
    </row>
    <row r="917" spans="1:21" ht="15.95" hidden="1" customHeight="1">
      <c r="A917" s="31"/>
      <c r="B917" s="31"/>
      <c r="C917" s="31"/>
      <c r="D917" s="31"/>
      <c r="E917" s="31"/>
      <c r="F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T917" s="31"/>
      <c r="U917" s="31"/>
    </row>
    <row r="918" spans="1:21" ht="15.95" hidden="1" customHeight="1">
      <c r="A918" s="31"/>
      <c r="B918" s="31"/>
      <c r="C918" s="31"/>
      <c r="D918" s="31"/>
      <c r="E918" s="31"/>
      <c r="F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T918" s="31"/>
      <c r="U918" s="31"/>
    </row>
    <row r="919" spans="1:21" ht="15.95" hidden="1" customHeight="1">
      <c r="A919" s="31"/>
      <c r="B919" s="31"/>
      <c r="C919" s="31"/>
      <c r="D919" s="31"/>
      <c r="E919" s="31"/>
      <c r="F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T919" s="31"/>
      <c r="U919" s="31"/>
    </row>
    <row r="920" spans="1:21" ht="15.95" hidden="1" customHeight="1">
      <c r="A920" s="31"/>
      <c r="B920" s="31"/>
      <c r="C920" s="31"/>
      <c r="D920" s="31"/>
      <c r="E920" s="31"/>
      <c r="F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T920" s="31"/>
      <c r="U920" s="31"/>
    </row>
    <row r="921" spans="1:21" ht="15.95" hidden="1" customHeight="1">
      <c r="A921" s="31"/>
      <c r="B921" s="31"/>
      <c r="C921" s="31"/>
      <c r="D921" s="31"/>
      <c r="E921" s="31"/>
      <c r="F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T921" s="31"/>
      <c r="U921" s="31"/>
    </row>
    <row r="922" spans="1:21" ht="15.95" hidden="1" customHeight="1">
      <c r="A922" s="31"/>
      <c r="B922" s="31"/>
      <c r="C922" s="31"/>
      <c r="D922" s="31"/>
      <c r="E922" s="31"/>
      <c r="F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T922" s="31"/>
      <c r="U922" s="31"/>
    </row>
    <row r="923" spans="1:21" ht="15.95" hidden="1" customHeight="1">
      <c r="A923" s="31"/>
      <c r="B923" s="31"/>
      <c r="C923" s="31"/>
      <c r="D923" s="31"/>
      <c r="E923" s="31"/>
      <c r="F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T923" s="31"/>
      <c r="U923" s="31"/>
    </row>
    <row r="924" spans="1:21" ht="15.95" hidden="1" customHeight="1">
      <c r="A924" s="31"/>
      <c r="B924" s="31"/>
      <c r="C924" s="31"/>
      <c r="D924" s="31"/>
      <c r="E924" s="31"/>
      <c r="F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T924" s="31"/>
      <c r="U924" s="31"/>
    </row>
    <row r="925" spans="1:21" ht="15.95" hidden="1" customHeight="1">
      <c r="A925" s="31"/>
      <c r="B925" s="31"/>
      <c r="C925" s="31"/>
      <c r="D925" s="31"/>
      <c r="E925" s="31"/>
      <c r="F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T925" s="31"/>
      <c r="U925" s="31"/>
    </row>
    <row r="926" spans="1:21" ht="15.95" hidden="1" customHeight="1">
      <c r="A926" s="31"/>
      <c r="B926" s="31"/>
      <c r="C926" s="31"/>
      <c r="D926" s="31"/>
      <c r="E926" s="31"/>
      <c r="F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T926" s="31"/>
      <c r="U926" s="31"/>
    </row>
    <row r="927" spans="1:21" ht="15.95" hidden="1" customHeight="1">
      <c r="A927" s="31"/>
      <c r="B927" s="31"/>
      <c r="C927" s="31"/>
      <c r="D927" s="31"/>
      <c r="E927" s="31"/>
      <c r="F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T927" s="31"/>
      <c r="U927" s="31"/>
    </row>
    <row r="928" spans="1:21" ht="15.95" hidden="1" customHeight="1">
      <c r="A928" s="31"/>
      <c r="B928" s="31"/>
      <c r="C928" s="31"/>
      <c r="D928" s="31"/>
      <c r="E928" s="31"/>
      <c r="F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T928" s="31"/>
      <c r="U928" s="31"/>
    </row>
    <row r="929" spans="1:21" ht="15.95" hidden="1" customHeight="1">
      <c r="A929" s="31"/>
      <c r="B929" s="31"/>
      <c r="C929" s="31"/>
      <c r="D929" s="31"/>
      <c r="E929" s="31"/>
      <c r="F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T929" s="31"/>
      <c r="U929" s="31"/>
    </row>
    <row r="930" spans="1:21" ht="15.95" hidden="1" customHeight="1">
      <c r="A930" s="31"/>
      <c r="B930" s="31"/>
      <c r="C930" s="31"/>
      <c r="D930" s="31"/>
      <c r="E930" s="31"/>
      <c r="F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T930" s="31"/>
      <c r="U930" s="31"/>
    </row>
    <row r="931" spans="1:21" ht="15.95" hidden="1" customHeight="1">
      <c r="A931" s="31"/>
      <c r="B931" s="31"/>
      <c r="C931" s="31"/>
      <c r="D931" s="31"/>
      <c r="E931" s="31"/>
      <c r="F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T931" s="31"/>
      <c r="U931" s="31"/>
    </row>
    <row r="932" spans="1:21" ht="15.95" hidden="1" customHeight="1">
      <c r="A932" s="31"/>
      <c r="B932" s="31"/>
      <c r="C932" s="31"/>
      <c r="D932" s="31"/>
      <c r="E932" s="31"/>
      <c r="F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T932" s="31"/>
      <c r="U932" s="31"/>
    </row>
    <row r="933" spans="1:21" ht="15.95" hidden="1" customHeight="1">
      <c r="A933" s="31"/>
      <c r="B933" s="31"/>
      <c r="C933" s="31"/>
      <c r="D933" s="31"/>
      <c r="E933" s="31"/>
      <c r="F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T933" s="31"/>
      <c r="U933" s="31"/>
    </row>
    <row r="934" spans="1:21" ht="15.95" hidden="1" customHeight="1">
      <c r="A934" s="31"/>
      <c r="B934" s="31"/>
      <c r="C934" s="31"/>
      <c r="D934" s="31"/>
      <c r="E934" s="31"/>
      <c r="F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T934" s="31"/>
      <c r="U934" s="31"/>
    </row>
    <row r="935" spans="1:21" ht="15.95" hidden="1" customHeight="1">
      <c r="A935" s="31"/>
      <c r="B935" s="31"/>
      <c r="C935" s="31"/>
      <c r="D935" s="31"/>
      <c r="E935" s="31"/>
      <c r="F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T935" s="31"/>
      <c r="U935" s="31"/>
    </row>
    <row r="936" spans="1:21" ht="15.95" hidden="1" customHeight="1">
      <c r="A936" s="31"/>
      <c r="B936" s="31"/>
      <c r="C936" s="31"/>
      <c r="D936" s="31"/>
      <c r="E936" s="31"/>
      <c r="F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T936" s="31"/>
      <c r="U936" s="31"/>
    </row>
    <row r="937" spans="1:21" ht="15.95" hidden="1" customHeight="1">
      <c r="A937" s="31"/>
      <c r="B937" s="31"/>
      <c r="C937" s="31"/>
      <c r="D937" s="31"/>
      <c r="E937" s="31"/>
      <c r="F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T937" s="31"/>
      <c r="U937" s="31"/>
    </row>
    <row r="938" spans="1:21" ht="15.95" hidden="1" customHeight="1">
      <c r="A938" s="31"/>
      <c r="B938" s="31"/>
      <c r="C938" s="31"/>
      <c r="D938" s="31"/>
      <c r="E938" s="31"/>
      <c r="F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T938" s="31"/>
      <c r="U938" s="31"/>
    </row>
    <row r="939" spans="1:21" ht="15.95" hidden="1" customHeight="1">
      <c r="A939" s="31"/>
      <c r="B939" s="31"/>
      <c r="C939" s="31"/>
      <c r="D939" s="31"/>
      <c r="E939" s="31"/>
      <c r="F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T939" s="31"/>
      <c r="U939" s="31"/>
    </row>
    <row r="940" spans="1:21" ht="15.95" hidden="1" customHeight="1">
      <c r="A940" s="31"/>
      <c r="B940" s="31"/>
      <c r="C940" s="31"/>
      <c r="D940" s="31"/>
      <c r="E940" s="31"/>
      <c r="F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T940" s="31"/>
      <c r="U940" s="31"/>
    </row>
    <row r="941" spans="1:21" ht="15.95" hidden="1" customHeight="1">
      <c r="A941" s="31"/>
      <c r="B941" s="31"/>
      <c r="C941" s="31"/>
      <c r="D941" s="31"/>
      <c r="E941" s="31"/>
      <c r="F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T941" s="31"/>
      <c r="U941" s="31"/>
    </row>
    <row r="942" spans="1:21" ht="15.95" hidden="1" customHeight="1">
      <c r="A942" s="31"/>
      <c r="B942" s="31"/>
      <c r="C942" s="31"/>
      <c r="D942" s="31"/>
      <c r="E942" s="31"/>
      <c r="F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T942" s="31"/>
      <c r="U942" s="31"/>
    </row>
    <row r="943" spans="1:21" ht="15.95" hidden="1" customHeight="1">
      <c r="A943" s="31"/>
      <c r="B943" s="31"/>
      <c r="C943" s="31"/>
      <c r="D943" s="31"/>
      <c r="E943" s="31"/>
      <c r="F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T943" s="31"/>
      <c r="U943" s="31"/>
    </row>
    <row r="944" spans="1:21" ht="15.95" hidden="1" customHeight="1">
      <c r="A944" s="31"/>
      <c r="B944" s="31"/>
      <c r="C944" s="31"/>
      <c r="D944" s="31"/>
      <c r="E944" s="31"/>
      <c r="F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T944" s="31"/>
      <c r="U944" s="31"/>
    </row>
    <row r="945" spans="1:21" ht="15.95" hidden="1" customHeight="1">
      <c r="A945" s="31"/>
      <c r="B945" s="31"/>
      <c r="C945" s="31"/>
      <c r="D945" s="31"/>
      <c r="E945" s="31"/>
      <c r="F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T945" s="31"/>
      <c r="U945" s="31"/>
    </row>
    <row r="946" spans="1:21" ht="15.95" hidden="1" customHeight="1">
      <c r="A946" s="31"/>
      <c r="B946" s="31"/>
      <c r="C946" s="31"/>
      <c r="D946" s="31"/>
      <c r="E946" s="31"/>
      <c r="F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T946" s="31"/>
      <c r="U946" s="31"/>
    </row>
    <row r="947" spans="1:21" ht="15.95" hidden="1" customHeight="1">
      <c r="A947" s="31"/>
      <c r="B947" s="31"/>
      <c r="C947" s="31"/>
      <c r="D947" s="31"/>
      <c r="E947" s="31"/>
      <c r="F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T947" s="31"/>
      <c r="U947" s="31"/>
    </row>
    <row r="948" spans="1:21" ht="15.95" hidden="1" customHeight="1">
      <c r="A948" s="31"/>
      <c r="B948" s="31"/>
      <c r="C948" s="31"/>
      <c r="D948" s="31"/>
      <c r="E948" s="31"/>
      <c r="F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T948" s="31"/>
      <c r="U948" s="31"/>
    </row>
    <row r="949" spans="1:21" ht="15.95" hidden="1" customHeight="1">
      <c r="A949" s="31"/>
      <c r="B949" s="31"/>
      <c r="C949" s="31"/>
      <c r="D949" s="31"/>
      <c r="E949" s="31"/>
      <c r="F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T949" s="31"/>
      <c r="U949" s="31"/>
    </row>
    <row r="950" spans="1:21" ht="15.95" hidden="1" customHeight="1">
      <c r="A950" s="31"/>
      <c r="B950" s="31"/>
      <c r="C950" s="31"/>
      <c r="D950" s="31"/>
      <c r="E950" s="31"/>
      <c r="F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T950" s="31"/>
      <c r="U950" s="31"/>
    </row>
    <row r="951" spans="1:21" ht="15.95" hidden="1" customHeight="1">
      <c r="A951" s="31"/>
      <c r="B951" s="31"/>
      <c r="C951" s="31"/>
      <c r="D951" s="31"/>
      <c r="E951" s="31"/>
      <c r="F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T951" s="31"/>
      <c r="U951" s="31"/>
    </row>
    <row r="952" spans="1:21" ht="15.95" hidden="1" customHeight="1">
      <c r="A952" s="31"/>
      <c r="B952" s="31"/>
      <c r="C952" s="31"/>
      <c r="D952" s="31"/>
      <c r="E952" s="31"/>
      <c r="F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T952" s="31"/>
      <c r="U952" s="31"/>
    </row>
    <row r="953" spans="1:21" ht="15.95" hidden="1" customHeight="1">
      <c r="A953" s="31"/>
      <c r="B953" s="31"/>
      <c r="C953" s="31"/>
      <c r="D953" s="31"/>
      <c r="E953" s="31"/>
      <c r="F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T953" s="31"/>
      <c r="U953" s="31"/>
    </row>
    <row r="954" spans="1:21" ht="15.95" hidden="1" customHeight="1">
      <c r="A954" s="31"/>
      <c r="B954" s="31"/>
      <c r="C954" s="31"/>
      <c r="D954" s="31"/>
      <c r="E954" s="31"/>
      <c r="F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T954" s="31"/>
      <c r="U954" s="31"/>
    </row>
    <row r="955" spans="1:21" ht="15.95" hidden="1" customHeight="1">
      <c r="A955" s="31"/>
      <c r="B955" s="31"/>
      <c r="C955" s="31"/>
      <c r="D955" s="31"/>
      <c r="E955" s="31"/>
      <c r="F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T955" s="31"/>
      <c r="U955" s="31"/>
    </row>
    <row r="956" spans="1:21" ht="15.95" hidden="1" customHeight="1">
      <c r="A956" s="31"/>
      <c r="B956" s="31"/>
      <c r="C956" s="31"/>
      <c r="D956" s="31"/>
      <c r="E956" s="31"/>
      <c r="F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T956" s="31"/>
      <c r="U956" s="31"/>
    </row>
    <row r="957" spans="1:21" ht="15.95" hidden="1" customHeight="1">
      <c r="A957" s="31"/>
      <c r="B957" s="31"/>
      <c r="C957" s="31"/>
      <c r="D957" s="31"/>
      <c r="E957" s="31"/>
      <c r="F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T957" s="31"/>
      <c r="U957" s="31"/>
    </row>
    <row r="958" spans="1:21" ht="15.95" hidden="1" customHeight="1">
      <c r="A958" s="31"/>
      <c r="B958" s="31"/>
      <c r="C958" s="31"/>
      <c r="D958" s="31"/>
      <c r="E958" s="31"/>
      <c r="F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T958" s="31"/>
      <c r="U958" s="31"/>
    </row>
    <row r="959" spans="1:21" ht="15.95" hidden="1" customHeight="1">
      <c r="A959" s="31"/>
      <c r="B959" s="31"/>
      <c r="C959" s="31"/>
      <c r="D959" s="31"/>
      <c r="E959" s="31"/>
      <c r="F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T959" s="31"/>
      <c r="U959" s="31"/>
    </row>
    <row r="960" spans="1:21" ht="15.95" hidden="1" customHeight="1">
      <c r="A960" s="31"/>
      <c r="B960" s="31"/>
      <c r="C960" s="31"/>
      <c r="D960" s="31"/>
      <c r="E960" s="31"/>
      <c r="F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T960" s="31"/>
      <c r="U960" s="31"/>
    </row>
    <row r="961" spans="1:21" ht="15.95" hidden="1" customHeight="1">
      <c r="A961" s="31"/>
      <c r="B961" s="31"/>
      <c r="C961" s="31"/>
      <c r="D961" s="31"/>
      <c r="E961" s="31"/>
      <c r="F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T961" s="31"/>
      <c r="U961" s="31"/>
    </row>
    <row r="962" spans="1:21" ht="15.95" hidden="1" customHeight="1">
      <c r="A962" s="31"/>
      <c r="B962" s="31"/>
      <c r="C962" s="31"/>
      <c r="D962" s="31"/>
      <c r="E962" s="31"/>
      <c r="F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T962" s="31"/>
      <c r="U962" s="31"/>
    </row>
    <row r="963" spans="1:21" ht="15.95" hidden="1" customHeight="1">
      <c r="A963" s="31"/>
      <c r="B963" s="31"/>
      <c r="C963" s="31"/>
      <c r="D963" s="31"/>
      <c r="E963" s="31"/>
      <c r="F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T963" s="31"/>
      <c r="U963" s="31"/>
    </row>
    <row r="964" spans="1:21" ht="15.95" hidden="1" customHeight="1">
      <c r="A964" s="31"/>
      <c r="B964" s="31"/>
      <c r="C964" s="31"/>
      <c r="D964" s="31"/>
      <c r="E964" s="31"/>
      <c r="F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T964" s="31"/>
      <c r="U964" s="31"/>
    </row>
    <row r="965" spans="1:21" ht="15.95" hidden="1" customHeight="1">
      <c r="A965" s="31"/>
      <c r="B965" s="31"/>
      <c r="C965" s="31"/>
      <c r="D965" s="31"/>
      <c r="E965" s="31"/>
      <c r="F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T965" s="31"/>
      <c r="U965" s="31"/>
    </row>
    <row r="966" spans="1:21" ht="15.95" hidden="1" customHeight="1">
      <c r="A966" s="31"/>
      <c r="B966" s="31"/>
      <c r="C966" s="31"/>
      <c r="D966" s="31"/>
      <c r="E966" s="31"/>
      <c r="F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T966" s="31"/>
      <c r="U966" s="31"/>
    </row>
    <row r="967" spans="1:21" ht="15.95" hidden="1" customHeight="1">
      <c r="A967" s="31"/>
      <c r="B967" s="31"/>
      <c r="C967" s="31"/>
      <c r="D967" s="31"/>
      <c r="E967" s="31"/>
      <c r="F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T967" s="31"/>
      <c r="U967" s="31"/>
    </row>
    <row r="968" spans="1:21" ht="15.95" hidden="1" customHeight="1">
      <c r="A968" s="31"/>
      <c r="B968" s="31"/>
      <c r="C968" s="31"/>
      <c r="D968" s="31"/>
      <c r="E968" s="31"/>
      <c r="F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T968" s="31"/>
      <c r="U968" s="31"/>
    </row>
    <row r="969" spans="1:21" ht="15.95" hidden="1" customHeight="1">
      <c r="A969" s="31"/>
      <c r="B969" s="31"/>
      <c r="C969" s="31"/>
      <c r="D969" s="31"/>
      <c r="E969" s="31"/>
      <c r="F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T969" s="31"/>
      <c r="U969" s="31"/>
    </row>
    <row r="970" spans="1:21" ht="15.95" hidden="1" customHeight="1">
      <c r="A970" s="31"/>
      <c r="B970" s="31"/>
      <c r="C970" s="31"/>
      <c r="D970" s="31"/>
      <c r="E970" s="31"/>
      <c r="F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T970" s="31"/>
      <c r="U970" s="31"/>
    </row>
    <row r="971" spans="1:21" ht="15.95" hidden="1" customHeight="1">
      <c r="A971" s="31"/>
      <c r="B971" s="31"/>
      <c r="C971" s="31"/>
      <c r="D971" s="31"/>
      <c r="E971" s="31"/>
      <c r="F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T971" s="31"/>
      <c r="U971" s="31"/>
    </row>
    <row r="972" spans="1:21" ht="15.95" hidden="1" customHeight="1">
      <c r="A972" s="31"/>
      <c r="B972" s="31"/>
      <c r="C972" s="31"/>
      <c r="D972" s="31"/>
      <c r="E972" s="31"/>
      <c r="F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T972" s="31"/>
      <c r="U972" s="31"/>
    </row>
    <row r="973" spans="1:21" ht="15.95" hidden="1" customHeight="1">
      <c r="A973" s="31"/>
      <c r="B973" s="31"/>
      <c r="C973" s="31"/>
      <c r="D973" s="31"/>
      <c r="E973" s="31"/>
      <c r="F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T973" s="31"/>
      <c r="U973" s="31"/>
    </row>
    <row r="974" spans="1:21" ht="15.95" hidden="1" customHeight="1">
      <c r="A974" s="31"/>
      <c r="B974" s="31"/>
      <c r="C974" s="31"/>
      <c r="D974" s="31"/>
      <c r="E974" s="31"/>
      <c r="F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T974" s="31"/>
      <c r="U974" s="31"/>
    </row>
    <row r="975" spans="1:21" ht="15.95" hidden="1" customHeight="1">
      <c r="A975" s="31"/>
      <c r="B975" s="31"/>
      <c r="C975" s="31"/>
      <c r="D975" s="31"/>
      <c r="E975" s="31"/>
      <c r="F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T975" s="31"/>
      <c r="U975" s="31"/>
    </row>
    <row r="976" spans="1:21" ht="15.95" hidden="1" customHeight="1">
      <c r="A976" s="31"/>
      <c r="B976" s="31"/>
      <c r="C976" s="31"/>
      <c r="D976" s="31"/>
      <c r="E976" s="31"/>
      <c r="F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T976" s="31"/>
      <c r="U976" s="31"/>
    </row>
    <row r="977" spans="1:21" ht="15.95" hidden="1" customHeight="1">
      <c r="A977" s="31"/>
      <c r="B977" s="31"/>
      <c r="C977" s="31"/>
      <c r="D977" s="31"/>
      <c r="E977" s="31"/>
      <c r="F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T977" s="31"/>
      <c r="U977" s="31"/>
    </row>
    <row r="978" spans="1:21" ht="15.95" hidden="1" customHeight="1">
      <c r="A978" s="31"/>
      <c r="B978" s="31"/>
      <c r="C978" s="31"/>
      <c r="D978" s="31"/>
      <c r="E978" s="31"/>
      <c r="F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T978" s="31"/>
      <c r="U978" s="31"/>
    </row>
    <row r="979" spans="1:21" ht="15.95" hidden="1" customHeight="1">
      <c r="A979" s="31"/>
      <c r="B979" s="31"/>
      <c r="C979" s="31"/>
      <c r="D979" s="31"/>
      <c r="E979" s="31"/>
      <c r="F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T979" s="31"/>
      <c r="U979" s="31"/>
    </row>
    <row r="980" spans="1:21" ht="15.95" hidden="1" customHeight="1">
      <c r="A980" s="31"/>
      <c r="B980" s="31"/>
      <c r="C980" s="31"/>
      <c r="D980" s="31"/>
      <c r="E980" s="31"/>
      <c r="F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T980" s="31"/>
      <c r="U980" s="31"/>
    </row>
    <row r="981" spans="1:21" ht="15.95" hidden="1" customHeight="1">
      <c r="A981" s="31"/>
      <c r="B981" s="31"/>
      <c r="C981" s="31"/>
      <c r="D981" s="31"/>
      <c r="E981" s="31"/>
      <c r="F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T981" s="31"/>
      <c r="U981" s="31"/>
    </row>
    <row r="982" spans="1:21" ht="15.95" hidden="1" customHeight="1">
      <c r="A982" s="31"/>
      <c r="B982" s="31"/>
      <c r="C982" s="31"/>
      <c r="D982" s="31"/>
      <c r="E982" s="31"/>
      <c r="F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T982" s="31"/>
      <c r="U982" s="31"/>
    </row>
    <row r="983" spans="1:21" ht="15.95" hidden="1" customHeight="1">
      <c r="A983" s="31"/>
      <c r="B983" s="31"/>
      <c r="C983" s="31"/>
      <c r="D983" s="31"/>
      <c r="E983" s="31"/>
      <c r="F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T983" s="31"/>
      <c r="U983" s="31"/>
    </row>
    <row r="984" spans="1:21" ht="15.95" hidden="1" customHeight="1">
      <c r="A984" s="31"/>
      <c r="B984" s="31"/>
      <c r="C984" s="31"/>
      <c r="D984" s="31"/>
      <c r="E984" s="31"/>
      <c r="F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T984" s="31"/>
      <c r="U984" s="31"/>
    </row>
    <row r="985" spans="1:21" ht="15.95" hidden="1" customHeight="1">
      <c r="A985" s="31"/>
      <c r="B985" s="31"/>
      <c r="C985" s="31"/>
      <c r="D985" s="31"/>
      <c r="E985" s="31"/>
      <c r="F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T985" s="31"/>
      <c r="U985" s="31"/>
    </row>
    <row r="986" spans="1:21" ht="15.95" hidden="1" customHeight="1">
      <c r="A986" s="31"/>
      <c r="B986" s="31"/>
      <c r="C986" s="31"/>
      <c r="D986" s="31"/>
      <c r="E986" s="31"/>
      <c r="F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T986" s="31"/>
      <c r="U986" s="31"/>
    </row>
    <row r="987" spans="1:21" ht="15.95" hidden="1" customHeight="1">
      <c r="A987" s="31"/>
      <c r="B987" s="31"/>
      <c r="C987" s="31"/>
      <c r="D987" s="31"/>
      <c r="E987" s="31"/>
      <c r="F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T987" s="31"/>
      <c r="U987" s="31"/>
    </row>
    <row r="988" spans="1:21" ht="15.95" hidden="1" customHeight="1">
      <c r="A988" s="31"/>
      <c r="B988" s="31"/>
      <c r="C988" s="31"/>
      <c r="D988" s="31"/>
      <c r="E988" s="31"/>
      <c r="F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T988" s="31"/>
      <c r="U988" s="31"/>
    </row>
    <row r="989" spans="1:21" ht="15.95" hidden="1" customHeight="1">
      <c r="A989" s="31"/>
      <c r="B989" s="31"/>
      <c r="C989" s="31"/>
      <c r="D989" s="31"/>
      <c r="E989" s="31"/>
      <c r="F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T989" s="31"/>
      <c r="U989" s="31"/>
    </row>
    <row r="990" spans="1:21" ht="15.95" hidden="1" customHeight="1">
      <c r="A990" s="31"/>
      <c r="B990" s="31"/>
      <c r="C990" s="31"/>
      <c r="D990" s="31"/>
      <c r="E990" s="31"/>
      <c r="F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T990" s="31"/>
      <c r="U990" s="31"/>
    </row>
    <row r="991" spans="1:21" ht="15.95" hidden="1" customHeight="1">
      <c r="A991" s="31"/>
      <c r="B991" s="31"/>
      <c r="C991" s="31"/>
      <c r="D991" s="31"/>
      <c r="E991" s="31"/>
      <c r="F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T991" s="31"/>
      <c r="U991" s="31"/>
    </row>
    <row r="992" spans="1:21" ht="15.95" hidden="1" customHeight="1">
      <c r="A992" s="31"/>
      <c r="B992" s="31"/>
      <c r="C992" s="31"/>
      <c r="D992" s="31"/>
      <c r="E992" s="31"/>
      <c r="F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T992" s="31"/>
      <c r="U992" s="31"/>
    </row>
    <row r="993" spans="1:21" ht="15.95" hidden="1" customHeight="1">
      <c r="A993" s="31"/>
      <c r="B993" s="31"/>
      <c r="C993" s="31"/>
      <c r="D993" s="31"/>
      <c r="E993" s="31"/>
      <c r="F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T993" s="31"/>
      <c r="U993" s="31"/>
    </row>
    <row r="994" spans="1:21" ht="15.95" hidden="1" customHeight="1">
      <c r="A994" s="31"/>
      <c r="B994" s="31"/>
      <c r="C994" s="31"/>
      <c r="D994" s="31"/>
      <c r="E994" s="31"/>
      <c r="F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T994" s="31"/>
      <c r="U994" s="31"/>
    </row>
    <row r="995" spans="1:21" ht="15.95" hidden="1" customHeight="1">
      <c r="A995" s="31"/>
      <c r="B995" s="31"/>
      <c r="C995" s="31"/>
      <c r="D995" s="31"/>
      <c r="E995" s="31"/>
      <c r="F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T995" s="31"/>
      <c r="U995" s="31"/>
    </row>
    <row r="996" spans="1:21" ht="15.95" hidden="1" customHeight="1">
      <c r="A996" s="31"/>
      <c r="B996" s="31"/>
      <c r="C996" s="31"/>
      <c r="D996" s="31"/>
      <c r="E996" s="31"/>
      <c r="F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T996" s="31"/>
      <c r="U996" s="31"/>
    </row>
    <row r="997" spans="1:21" ht="15.95" hidden="1" customHeight="1">
      <c r="A997" s="31"/>
      <c r="B997" s="31"/>
      <c r="C997" s="31"/>
      <c r="D997" s="31"/>
      <c r="E997" s="31"/>
      <c r="F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T997" s="31"/>
      <c r="U997" s="31"/>
    </row>
    <row r="998" spans="1:21" ht="15.95" hidden="1" customHeight="1">
      <c r="A998" s="31"/>
      <c r="B998" s="31"/>
      <c r="C998" s="31"/>
      <c r="D998" s="31"/>
      <c r="E998" s="31"/>
      <c r="F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T998" s="31"/>
      <c r="U998" s="31"/>
    </row>
    <row r="999" spans="1:21" ht="15.95" hidden="1" customHeight="1">
      <c r="A999" s="31"/>
      <c r="B999" s="31"/>
      <c r="C999" s="31"/>
      <c r="D999" s="31"/>
      <c r="E999" s="31"/>
      <c r="F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T999" s="31"/>
      <c r="U999" s="31"/>
    </row>
    <row r="1000" spans="1:21" ht="15.95" hidden="1" customHeight="1">
      <c r="A1000" s="31"/>
      <c r="B1000" s="31"/>
      <c r="C1000" s="31"/>
      <c r="D1000" s="31"/>
      <c r="E1000" s="31"/>
      <c r="F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T1000" s="31"/>
      <c r="U1000" s="31"/>
    </row>
    <row r="1001" spans="1:21" ht="15.95" hidden="1" customHeight="1">
      <c r="A1001" s="31"/>
      <c r="B1001" s="31"/>
      <c r="C1001" s="31"/>
      <c r="D1001" s="31"/>
      <c r="E1001" s="31"/>
      <c r="F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T1001" s="31"/>
      <c r="U1001" s="31"/>
    </row>
    <row r="1002" spans="1:21" ht="15.95" hidden="1" customHeight="1">
      <c r="A1002" s="31"/>
      <c r="B1002" s="31"/>
      <c r="C1002" s="31"/>
      <c r="D1002" s="31"/>
      <c r="E1002" s="31"/>
      <c r="F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T1002" s="31"/>
      <c r="U1002" s="31"/>
    </row>
    <row r="1003" spans="1:21" ht="15.95" hidden="1" customHeight="1">
      <c r="A1003" s="31"/>
      <c r="B1003" s="31"/>
      <c r="C1003" s="31"/>
      <c r="D1003" s="31"/>
      <c r="E1003" s="31"/>
      <c r="F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T1003" s="31"/>
      <c r="U1003" s="31"/>
    </row>
    <row r="1004" spans="1:21" ht="15.95" hidden="1" customHeight="1">
      <c r="A1004" s="31"/>
      <c r="B1004" s="31"/>
      <c r="C1004" s="31"/>
      <c r="D1004" s="31"/>
      <c r="E1004" s="31"/>
      <c r="F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T1004" s="31"/>
      <c r="U1004" s="31"/>
    </row>
    <row r="1005" spans="1:21" ht="15.95" hidden="1" customHeight="1">
      <c r="A1005" s="31"/>
      <c r="B1005" s="31"/>
      <c r="C1005" s="31"/>
      <c r="D1005" s="31"/>
      <c r="E1005" s="31"/>
      <c r="F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T1005" s="31"/>
      <c r="U1005" s="31"/>
    </row>
    <row r="1006" spans="1:21" ht="15.95" hidden="1" customHeight="1">
      <c r="A1006" s="31"/>
      <c r="B1006" s="31"/>
      <c r="C1006" s="31"/>
      <c r="D1006" s="31"/>
      <c r="E1006" s="31"/>
      <c r="F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T1006" s="31"/>
      <c r="U1006" s="31"/>
    </row>
    <row r="1007" spans="1:21" ht="15.95" hidden="1" customHeight="1">
      <c r="A1007" s="31"/>
      <c r="B1007" s="31"/>
      <c r="C1007" s="31"/>
      <c r="D1007" s="31"/>
      <c r="E1007" s="31"/>
      <c r="F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T1007" s="31"/>
      <c r="U1007" s="31"/>
    </row>
    <row r="1008" spans="1:21" ht="15.95" hidden="1" customHeight="1">
      <c r="A1008" s="31"/>
      <c r="B1008" s="31"/>
      <c r="C1008" s="31"/>
      <c r="D1008" s="31"/>
      <c r="E1008" s="31"/>
      <c r="F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T1008" s="31"/>
      <c r="U1008" s="31"/>
    </row>
    <row r="1009" spans="1:21" ht="15.95" hidden="1" customHeight="1">
      <c r="A1009" s="31"/>
      <c r="B1009" s="31"/>
      <c r="C1009" s="31"/>
      <c r="D1009" s="31"/>
      <c r="E1009" s="31"/>
      <c r="F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T1009" s="31"/>
      <c r="U1009" s="31"/>
    </row>
    <row r="1010" spans="1:21" ht="15.95" hidden="1" customHeight="1">
      <c r="A1010" s="31"/>
      <c r="B1010" s="31"/>
      <c r="C1010" s="31"/>
      <c r="D1010" s="31"/>
      <c r="E1010" s="31"/>
      <c r="F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T1010" s="31"/>
      <c r="U1010" s="31"/>
    </row>
    <row r="1011" spans="1:21" ht="15.95" hidden="1" customHeight="1">
      <c r="A1011" s="31"/>
      <c r="B1011" s="31"/>
      <c r="C1011" s="31"/>
      <c r="D1011" s="31"/>
      <c r="E1011" s="31"/>
      <c r="F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T1011" s="31"/>
      <c r="U1011" s="31"/>
    </row>
    <row r="1012" spans="1:21" ht="15.95" hidden="1" customHeight="1">
      <c r="A1012" s="31"/>
      <c r="B1012" s="31"/>
      <c r="C1012" s="31"/>
      <c r="D1012" s="31"/>
      <c r="E1012" s="31"/>
      <c r="F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T1012" s="31"/>
      <c r="U1012" s="31"/>
    </row>
    <row r="1013" spans="1:21" ht="15.95" hidden="1" customHeight="1">
      <c r="A1013" s="31"/>
      <c r="B1013" s="31"/>
      <c r="C1013" s="31"/>
      <c r="D1013" s="31"/>
      <c r="E1013" s="31"/>
      <c r="F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T1013" s="31"/>
      <c r="U1013" s="31"/>
    </row>
    <row r="1014" spans="1:21" ht="15.95" hidden="1" customHeight="1">
      <c r="A1014" s="31"/>
      <c r="B1014" s="31"/>
      <c r="C1014" s="31"/>
      <c r="D1014" s="31"/>
      <c r="E1014" s="31"/>
      <c r="F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T1014" s="31"/>
      <c r="U1014" s="31"/>
    </row>
    <row r="1015" spans="1:21" ht="15.95" hidden="1" customHeight="1">
      <c r="A1015" s="31"/>
      <c r="B1015" s="31"/>
      <c r="C1015" s="31"/>
      <c r="D1015" s="31"/>
      <c r="E1015" s="31"/>
      <c r="F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T1015" s="31"/>
      <c r="U1015" s="31"/>
    </row>
    <row r="1016" spans="1:21" ht="15.95" hidden="1" customHeight="1">
      <c r="A1016" s="31"/>
      <c r="B1016" s="31"/>
      <c r="C1016" s="31"/>
      <c r="D1016" s="31"/>
      <c r="E1016" s="31"/>
      <c r="F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T1016" s="31"/>
      <c r="U1016" s="31"/>
    </row>
    <row r="1017" spans="1:21" ht="15.95" hidden="1" customHeight="1">
      <c r="A1017" s="31"/>
      <c r="B1017" s="31"/>
      <c r="C1017" s="31"/>
      <c r="D1017" s="31"/>
      <c r="E1017" s="31"/>
      <c r="F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T1017" s="31"/>
      <c r="U1017" s="31"/>
    </row>
    <row r="1018" spans="1:21" ht="15.95" hidden="1" customHeight="1">
      <c r="A1018" s="31"/>
      <c r="B1018" s="31"/>
      <c r="C1018" s="31"/>
      <c r="D1018" s="31"/>
      <c r="E1018" s="31"/>
      <c r="F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T1018" s="31"/>
      <c r="U1018" s="31"/>
    </row>
    <row r="1019" spans="1:21" ht="15.95" hidden="1" customHeight="1">
      <c r="A1019" s="31"/>
      <c r="B1019" s="31"/>
      <c r="C1019" s="31"/>
      <c r="D1019" s="31"/>
      <c r="E1019" s="31"/>
      <c r="F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T1019" s="31"/>
      <c r="U1019" s="31"/>
    </row>
    <row r="1020" spans="1:21" ht="15.95" hidden="1" customHeight="1">
      <c r="A1020" s="31"/>
      <c r="B1020" s="31"/>
      <c r="C1020" s="31"/>
      <c r="D1020" s="31"/>
      <c r="E1020" s="31"/>
      <c r="F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T1020" s="31"/>
      <c r="U1020" s="31"/>
    </row>
    <row r="1021" spans="1:21" ht="15.95" hidden="1" customHeight="1">
      <c r="A1021" s="31"/>
      <c r="B1021" s="31"/>
      <c r="C1021" s="31"/>
      <c r="D1021" s="31"/>
      <c r="E1021" s="31"/>
      <c r="F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T1021" s="31"/>
      <c r="U1021" s="31"/>
    </row>
    <row r="1022" spans="1:21" ht="15.95" hidden="1" customHeight="1">
      <c r="A1022" s="31"/>
      <c r="B1022" s="31"/>
      <c r="C1022" s="31"/>
      <c r="D1022" s="31"/>
      <c r="E1022" s="31"/>
      <c r="F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T1022" s="31"/>
      <c r="U1022" s="31"/>
    </row>
    <row r="1023" spans="1:21" ht="15.95" hidden="1" customHeight="1">
      <c r="A1023" s="31"/>
      <c r="B1023" s="31"/>
      <c r="C1023" s="31"/>
      <c r="D1023" s="31"/>
      <c r="E1023" s="31"/>
      <c r="F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T1023" s="31"/>
      <c r="U1023" s="31"/>
    </row>
    <row r="1024" spans="1:21" ht="15.95" hidden="1" customHeight="1">
      <c r="A1024" s="31"/>
      <c r="B1024" s="31"/>
      <c r="C1024" s="31"/>
      <c r="D1024" s="31"/>
      <c r="E1024" s="31"/>
      <c r="F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T1024" s="31"/>
      <c r="U1024" s="31"/>
    </row>
    <row r="1025" spans="1:21" ht="15.95" hidden="1" customHeight="1">
      <c r="A1025" s="31"/>
      <c r="B1025" s="31"/>
      <c r="C1025" s="31"/>
      <c r="D1025" s="31"/>
      <c r="E1025" s="31"/>
      <c r="F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T1025" s="31"/>
      <c r="U1025" s="31"/>
    </row>
    <row r="1026" spans="1:21" ht="15.95" hidden="1" customHeight="1">
      <c r="A1026" s="31"/>
      <c r="B1026" s="31"/>
      <c r="C1026" s="31"/>
      <c r="D1026" s="31"/>
      <c r="E1026" s="31"/>
      <c r="F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T1026" s="31"/>
      <c r="U1026" s="31"/>
    </row>
    <row r="1027" spans="1:21" ht="15.95" hidden="1" customHeight="1">
      <c r="A1027" s="31"/>
      <c r="B1027" s="31"/>
      <c r="C1027" s="31"/>
      <c r="D1027" s="31"/>
      <c r="E1027" s="31"/>
      <c r="F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T1027" s="31"/>
      <c r="U1027" s="31"/>
    </row>
    <row r="1028" spans="1:21" ht="15.95" hidden="1" customHeight="1">
      <c r="A1028" s="31"/>
      <c r="B1028" s="31"/>
      <c r="C1028" s="31"/>
      <c r="D1028" s="31"/>
      <c r="E1028" s="31"/>
      <c r="F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T1028" s="31"/>
      <c r="U1028" s="31"/>
    </row>
    <row r="1029" spans="1:21" ht="15.95" hidden="1" customHeight="1">
      <c r="A1029" s="31"/>
      <c r="B1029" s="31"/>
      <c r="C1029" s="31"/>
      <c r="D1029" s="31"/>
      <c r="E1029" s="31"/>
      <c r="F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T1029" s="31"/>
      <c r="U1029" s="31"/>
    </row>
    <row r="1030" spans="1:21" ht="15.95" hidden="1" customHeight="1">
      <c r="A1030" s="31"/>
      <c r="B1030" s="31"/>
      <c r="C1030" s="31"/>
      <c r="D1030" s="31"/>
      <c r="E1030" s="31"/>
      <c r="F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T1030" s="31"/>
      <c r="U1030" s="31"/>
    </row>
    <row r="1031" spans="1:21" ht="15.95" hidden="1" customHeight="1">
      <c r="A1031" s="31"/>
      <c r="B1031" s="31"/>
      <c r="C1031" s="31"/>
      <c r="D1031" s="31"/>
      <c r="E1031" s="31"/>
      <c r="F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T1031" s="31"/>
      <c r="U1031" s="31"/>
    </row>
    <row r="1032" spans="1:21" ht="15.95" hidden="1" customHeight="1">
      <c r="A1032" s="31"/>
      <c r="B1032" s="31"/>
      <c r="C1032" s="31"/>
      <c r="D1032" s="31"/>
      <c r="E1032" s="31"/>
      <c r="F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T1032" s="31"/>
      <c r="U1032" s="31"/>
    </row>
    <row r="1033" spans="1:21" ht="15.95" hidden="1" customHeight="1">
      <c r="A1033" s="31"/>
      <c r="B1033" s="31"/>
      <c r="C1033" s="31"/>
      <c r="D1033" s="31"/>
      <c r="E1033" s="31"/>
      <c r="F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T1033" s="31"/>
      <c r="U1033" s="31"/>
    </row>
    <row r="1034" spans="1:21" ht="15.95" hidden="1" customHeight="1">
      <c r="A1034" s="31"/>
      <c r="B1034" s="31"/>
      <c r="C1034" s="31"/>
      <c r="D1034" s="31"/>
      <c r="E1034" s="31"/>
      <c r="F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T1034" s="31"/>
      <c r="U1034" s="31"/>
    </row>
    <row r="1035" spans="1:21" ht="15.95" hidden="1" customHeight="1">
      <c r="A1035" s="31"/>
      <c r="B1035" s="31"/>
      <c r="C1035" s="31"/>
      <c r="D1035" s="31"/>
      <c r="E1035" s="31"/>
      <c r="F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T1035" s="31"/>
      <c r="U1035" s="31"/>
    </row>
    <row r="1036" spans="1:21" ht="15.95" hidden="1" customHeight="1">
      <c r="A1036" s="31"/>
      <c r="B1036" s="31"/>
      <c r="C1036" s="31"/>
      <c r="D1036" s="31"/>
      <c r="E1036" s="31"/>
      <c r="F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T1036" s="31"/>
      <c r="U1036" s="31"/>
    </row>
    <row r="1037" spans="1:21" ht="15.95" hidden="1" customHeight="1">
      <c r="A1037" s="31"/>
      <c r="B1037" s="31"/>
      <c r="C1037" s="31"/>
      <c r="D1037" s="31"/>
      <c r="E1037" s="31"/>
      <c r="F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T1037" s="31"/>
      <c r="U1037" s="31"/>
    </row>
    <row r="1038" spans="1:21" ht="15.95" hidden="1" customHeight="1">
      <c r="A1038" s="31"/>
      <c r="B1038" s="31"/>
      <c r="C1038" s="31"/>
      <c r="D1038" s="31"/>
      <c r="E1038" s="31"/>
      <c r="F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T1038" s="31"/>
      <c r="U1038" s="31"/>
    </row>
    <row r="1039" spans="1:21" ht="15.95" hidden="1" customHeight="1">
      <c r="A1039" s="31"/>
      <c r="B1039" s="31"/>
      <c r="C1039" s="31"/>
      <c r="D1039" s="31"/>
      <c r="E1039" s="31"/>
      <c r="F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T1039" s="31"/>
      <c r="U1039" s="31"/>
    </row>
    <row r="1040" spans="1:21" ht="15.95" hidden="1" customHeight="1">
      <c r="A1040" s="31"/>
      <c r="B1040" s="31"/>
      <c r="C1040" s="31"/>
      <c r="D1040" s="31"/>
      <c r="E1040" s="31"/>
      <c r="F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T1040" s="31"/>
      <c r="U1040" s="31"/>
    </row>
    <row r="1041" spans="1:21" ht="15.95" hidden="1" customHeight="1">
      <c r="A1041" s="31"/>
      <c r="B1041" s="31"/>
      <c r="C1041" s="31"/>
      <c r="D1041" s="31"/>
      <c r="E1041" s="31"/>
      <c r="F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T1041" s="31"/>
      <c r="U1041" s="31"/>
    </row>
    <row r="1042" spans="1:21" ht="15.95" hidden="1" customHeight="1">
      <c r="A1042" s="31"/>
      <c r="B1042" s="31"/>
      <c r="C1042" s="31"/>
      <c r="D1042" s="31"/>
      <c r="E1042" s="31"/>
      <c r="F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T1042" s="31"/>
      <c r="U1042" s="31"/>
    </row>
    <row r="1043" spans="1:21" ht="15.95" hidden="1" customHeight="1">
      <c r="A1043" s="31"/>
      <c r="B1043" s="31"/>
      <c r="C1043" s="31"/>
      <c r="D1043" s="31"/>
      <c r="E1043" s="31"/>
      <c r="F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T1043" s="31"/>
      <c r="U1043" s="31"/>
    </row>
    <row r="1044" spans="1:21" ht="15.95" hidden="1" customHeight="1">
      <c r="A1044" s="31"/>
      <c r="B1044" s="31"/>
      <c r="C1044" s="31"/>
      <c r="D1044" s="31"/>
      <c r="E1044" s="31"/>
      <c r="F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T1044" s="31"/>
      <c r="U1044" s="31"/>
    </row>
    <row r="1045" spans="1:21" ht="15.95" hidden="1" customHeight="1">
      <c r="A1045" s="31"/>
      <c r="B1045" s="31"/>
      <c r="C1045" s="31"/>
      <c r="D1045" s="31"/>
      <c r="E1045" s="31"/>
      <c r="F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T1045" s="31"/>
      <c r="U1045" s="31"/>
    </row>
    <row r="1046" spans="1:21" ht="15.95" hidden="1" customHeight="1">
      <c r="A1046" s="31"/>
      <c r="B1046" s="31"/>
      <c r="C1046" s="31"/>
      <c r="D1046" s="31"/>
      <c r="E1046" s="31"/>
      <c r="F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T1046" s="31"/>
      <c r="U1046" s="31"/>
    </row>
    <row r="1047" spans="1:21" ht="15.95" hidden="1" customHeight="1">
      <c r="A1047" s="31"/>
      <c r="B1047" s="31"/>
      <c r="C1047" s="31"/>
      <c r="D1047" s="31"/>
      <c r="E1047" s="31"/>
      <c r="F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T1047" s="31"/>
      <c r="U1047" s="31"/>
    </row>
    <row r="1048" spans="1:21" ht="15.95" hidden="1" customHeight="1">
      <c r="A1048" s="31"/>
      <c r="B1048" s="31"/>
      <c r="C1048" s="31"/>
      <c r="D1048" s="31"/>
      <c r="E1048" s="31"/>
      <c r="F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T1048" s="31"/>
      <c r="U1048" s="31"/>
    </row>
    <row r="1049" spans="1:21" ht="15.95" hidden="1" customHeight="1">
      <c r="A1049" s="31"/>
      <c r="B1049" s="31"/>
      <c r="C1049" s="31"/>
      <c r="D1049" s="31"/>
      <c r="E1049" s="31"/>
      <c r="F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T1049" s="31"/>
      <c r="U1049" s="31"/>
    </row>
    <row r="1050" spans="1:21" ht="15.95" hidden="1" customHeight="1">
      <c r="A1050" s="31"/>
      <c r="B1050" s="31"/>
      <c r="C1050" s="31"/>
      <c r="D1050" s="31"/>
      <c r="E1050" s="31"/>
      <c r="F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T1050" s="31"/>
      <c r="U1050" s="31"/>
    </row>
    <row r="1051" spans="1:21" ht="15.95" hidden="1" customHeight="1">
      <c r="A1051" s="31"/>
      <c r="B1051" s="31"/>
      <c r="C1051" s="31"/>
      <c r="D1051" s="31"/>
      <c r="E1051" s="31"/>
      <c r="F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T1051" s="31"/>
      <c r="U1051" s="31"/>
    </row>
    <row r="1052" spans="1:21" ht="15.95" hidden="1" customHeight="1">
      <c r="A1052" s="31"/>
      <c r="B1052" s="31"/>
      <c r="C1052" s="31"/>
      <c r="D1052" s="31"/>
      <c r="E1052" s="31"/>
      <c r="F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T1052" s="31"/>
      <c r="U1052" s="31"/>
    </row>
    <row r="1053" spans="1:21" ht="15.95" hidden="1" customHeight="1">
      <c r="A1053" s="31"/>
      <c r="B1053" s="31"/>
      <c r="C1053" s="31"/>
      <c r="D1053" s="31"/>
      <c r="E1053" s="31"/>
      <c r="F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T1053" s="31"/>
      <c r="U1053" s="31"/>
    </row>
    <row r="1054" spans="1:21" ht="15.95" hidden="1" customHeight="1">
      <c r="A1054" s="31"/>
      <c r="B1054" s="31"/>
      <c r="C1054" s="31"/>
      <c r="D1054" s="31"/>
      <c r="E1054" s="31"/>
      <c r="F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T1054" s="31"/>
      <c r="U1054" s="31"/>
    </row>
    <row r="1055" spans="1:21" ht="15.95" hidden="1" customHeight="1">
      <c r="A1055" s="31"/>
      <c r="B1055" s="31"/>
      <c r="C1055" s="31"/>
      <c r="D1055" s="31"/>
      <c r="E1055" s="31"/>
      <c r="F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T1055" s="31"/>
      <c r="U1055" s="31"/>
    </row>
    <row r="1056" spans="1:21" ht="15.95" hidden="1" customHeight="1">
      <c r="A1056" s="31"/>
      <c r="B1056" s="31"/>
      <c r="C1056" s="31"/>
      <c r="D1056" s="31"/>
      <c r="E1056" s="31"/>
      <c r="F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T1056" s="31"/>
      <c r="U1056" s="31"/>
    </row>
    <row r="1057" spans="1:21" ht="15.95" hidden="1" customHeight="1">
      <c r="A1057" s="31"/>
      <c r="B1057" s="31"/>
      <c r="C1057" s="31"/>
      <c r="D1057" s="31"/>
      <c r="E1057" s="31"/>
      <c r="F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T1057" s="31"/>
      <c r="U1057" s="31"/>
    </row>
    <row r="1058" spans="1:21" ht="15.95" hidden="1" customHeight="1">
      <c r="A1058" s="31"/>
      <c r="B1058" s="31"/>
      <c r="C1058" s="31"/>
      <c r="D1058" s="31"/>
      <c r="E1058" s="31"/>
      <c r="F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T1058" s="31"/>
      <c r="U1058" s="31"/>
    </row>
    <row r="1059" spans="1:21" ht="15.95" hidden="1" customHeight="1">
      <c r="A1059" s="31"/>
      <c r="B1059" s="31"/>
      <c r="C1059" s="31"/>
      <c r="D1059" s="31"/>
      <c r="E1059" s="31"/>
      <c r="F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T1059" s="31"/>
      <c r="U1059" s="31"/>
    </row>
    <row r="1060" spans="1:21" ht="15.95" hidden="1" customHeight="1">
      <c r="A1060" s="31"/>
      <c r="B1060" s="31"/>
      <c r="C1060" s="31"/>
      <c r="D1060" s="31"/>
      <c r="E1060" s="31"/>
      <c r="F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T1060" s="31"/>
      <c r="U1060" s="31"/>
    </row>
    <row r="1061" spans="1:21" ht="15.95" hidden="1" customHeight="1">
      <c r="A1061" s="31"/>
      <c r="B1061" s="31"/>
      <c r="C1061" s="31"/>
      <c r="D1061" s="31"/>
      <c r="E1061" s="31"/>
      <c r="F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T1061" s="31"/>
      <c r="U1061" s="31"/>
    </row>
    <row r="1062" spans="1:21" ht="15.95" hidden="1" customHeight="1">
      <c r="A1062" s="31"/>
      <c r="B1062" s="31"/>
      <c r="C1062" s="31"/>
      <c r="D1062" s="31"/>
      <c r="E1062" s="31"/>
      <c r="F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T1062" s="31"/>
      <c r="U1062" s="31"/>
    </row>
    <row r="1063" spans="1:21" ht="15.95" hidden="1" customHeight="1">
      <c r="A1063" s="31"/>
      <c r="B1063" s="31"/>
      <c r="C1063" s="31"/>
      <c r="D1063" s="31"/>
      <c r="E1063" s="31"/>
      <c r="F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T1063" s="31"/>
      <c r="U1063" s="31"/>
    </row>
    <row r="1064" spans="1:21" ht="15.95" hidden="1" customHeight="1">
      <c r="A1064" s="31"/>
      <c r="B1064" s="31"/>
      <c r="C1064" s="31"/>
      <c r="D1064" s="31"/>
      <c r="E1064" s="31"/>
      <c r="F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31"/>
      <c r="T1064" s="31"/>
      <c r="U1064" s="31"/>
    </row>
    <row r="1065" spans="1:21" ht="15.95" hidden="1" customHeight="1">
      <c r="A1065" s="31"/>
      <c r="B1065" s="31"/>
      <c r="C1065" s="31"/>
      <c r="D1065" s="31"/>
      <c r="E1065" s="31"/>
      <c r="F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T1065" s="31"/>
      <c r="U1065" s="31"/>
    </row>
    <row r="1066" spans="1:21" ht="15.95" hidden="1" customHeight="1">
      <c r="A1066" s="31"/>
      <c r="B1066" s="31"/>
      <c r="C1066" s="31"/>
      <c r="D1066" s="31"/>
      <c r="E1066" s="31"/>
      <c r="F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T1066" s="31"/>
      <c r="U1066" s="31"/>
    </row>
    <row r="1067" spans="1:21" ht="15.95" hidden="1" customHeight="1">
      <c r="A1067" s="31"/>
      <c r="B1067" s="31"/>
      <c r="C1067" s="31"/>
      <c r="D1067" s="31"/>
      <c r="E1067" s="31"/>
      <c r="F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T1067" s="31"/>
      <c r="U1067" s="31"/>
    </row>
    <row r="1068" spans="1:21" ht="15.95" hidden="1" customHeight="1">
      <c r="A1068" s="31"/>
      <c r="B1068" s="31"/>
      <c r="C1068" s="31"/>
      <c r="D1068" s="31"/>
      <c r="E1068" s="31"/>
      <c r="F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T1068" s="31"/>
      <c r="U1068" s="31"/>
    </row>
    <row r="1069" spans="1:21" ht="15.95" hidden="1" customHeight="1">
      <c r="A1069" s="31"/>
      <c r="B1069" s="31"/>
      <c r="C1069" s="31"/>
      <c r="D1069" s="31"/>
      <c r="E1069" s="31"/>
      <c r="F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T1069" s="31"/>
      <c r="U1069" s="31"/>
    </row>
    <row r="1070" spans="1:21" ht="15.95" hidden="1" customHeight="1">
      <c r="A1070" s="31"/>
      <c r="B1070" s="31"/>
      <c r="C1070" s="31"/>
      <c r="D1070" s="31"/>
      <c r="E1070" s="31"/>
      <c r="F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T1070" s="31"/>
      <c r="U1070" s="31"/>
    </row>
    <row r="1071" spans="1:21" ht="15.95" hidden="1" customHeight="1">
      <c r="A1071" s="31"/>
      <c r="B1071" s="31"/>
      <c r="C1071" s="31"/>
      <c r="D1071" s="31"/>
      <c r="E1071" s="31"/>
      <c r="F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T1071" s="31"/>
      <c r="U1071" s="31"/>
    </row>
    <row r="1072" spans="1:21" ht="15.95" hidden="1" customHeight="1">
      <c r="A1072" s="31"/>
      <c r="B1072" s="31"/>
      <c r="C1072" s="31"/>
      <c r="D1072" s="31"/>
      <c r="E1072" s="31"/>
      <c r="F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T1072" s="31"/>
      <c r="U1072" s="31"/>
    </row>
    <row r="1073" spans="1:21" ht="15.95" hidden="1" customHeight="1">
      <c r="A1073" s="31"/>
      <c r="B1073" s="31"/>
      <c r="C1073" s="31"/>
      <c r="D1073" s="31"/>
      <c r="E1073" s="31"/>
      <c r="F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T1073" s="31"/>
      <c r="U1073" s="31"/>
    </row>
    <row r="1074" spans="1:21" ht="15.95" hidden="1" customHeight="1">
      <c r="A1074" s="31"/>
      <c r="B1074" s="31"/>
      <c r="C1074" s="31"/>
      <c r="D1074" s="31"/>
      <c r="E1074" s="31"/>
      <c r="F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T1074" s="31"/>
      <c r="U1074" s="31"/>
    </row>
    <row r="1075" spans="1:21" ht="15.95" hidden="1" customHeight="1">
      <c r="A1075" s="31"/>
      <c r="B1075" s="31"/>
      <c r="C1075" s="31"/>
      <c r="D1075" s="31"/>
      <c r="E1075" s="31"/>
      <c r="F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T1075" s="31"/>
      <c r="U1075" s="31"/>
    </row>
    <row r="1076" spans="1:21" ht="15.95" hidden="1" customHeight="1">
      <c r="A1076" s="31"/>
      <c r="B1076" s="31"/>
      <c r="C1076" s="31"/>
      <c r="D1076" s="31"/>
      <c r="E1076" s="31"/>
      <c r="F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T1076" s="31"/>
      <c r="U1076" s="31"/>
    </row>
    <row r="1077" spans="1:21" ht="15.95" hidden="1" customHeight="1">
      <c r="A1077" s="31"/>
      <c r="B1077" s="31"/>
      <c r="C1077" s="31"/>
      <c r="D1077" s="31"/>
      <c r="E1077" s="31"/>
      <c r="F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T1077" s="31"/>
      <c r="U1077" s="31"/>
    </row>
    <row r="1078" spans="1:21" ht="15.95" hidden="1" customHeight="1">
      <c r="A1078" s="31"/>
      <c r="B1078" s="31"/>
      <c r="C1078" s="31"/>
      <c r="D1078" s="31"/>
      <c r="E1078" s="31"/>
      <c r="F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T1078" s="31"/>
      <c r="U1078" s="31"/>
    </row>
    <row r="1079" spans="1:21" ht="15.95" hidden="1" customHeight="1">
      <c r="A1079" s="31"/>
      <c r="B1079" s="31"/>
      <c r="C1079" s="31"/>
      <c r="D1079" s="31"/>
      <c r="E1079" s="31"/>
      <c r="F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T1079" s="31"/>
      <c r="U1079" s="31"/>
    </row>
    <row r="1080" spans="1:21" ht="15.95" hidden="1" customHeight="1">
      <c r="A1080" s="31"/>
      <c r="B1080" s="31"/>
      <c r="C1080" s="31"/>
      <c r="D1080" s="31"/>
      <c r="E1080" s="31"/>
      <c r="F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T1080" s="31"/>
      <c r="U1080" s="31"/>
    </row>
    <row r="1081" spans="1:21" ht="15.95" hidden="1" customHeight="1">
      <c r="A1081" s="31"/>
      <c r="B1081" s="31"/>
      <c r="C1081" s="31"/>
      <c r="D1081" s="31"/>
      <c r="E1081" s="31"/>
      <c r="F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T1081" s="31"/>
      <c r="U1081" s="31"/>
    </row>
    <row r="1082" spans="1:21" ht="15.95" hidden="1" customHeight="1">
      <c r="A1082" s="31"/>
      <c r="B1082" s="31"/>
      <c r="C1082" s="31"/>
      <c r="D1082" s="31"/>
      <c r="E1082" s="31"/>
      <c r="F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T1082" s="31"/>
      <c r="U1082" s="31"/>
    </row>
    <row r="1083" spans="1:21" ht="15.95" hidden="1" customHeight="1">
      <c r="A1083" s="31"/>
      <c r="B1083" s="31"/>
      <c r="C1083" s="31"/>
      <c r="D1083" s="31"/>
      <c r="E1083" s="31"/>
      <c r="F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T1083" s="31"/>
      <c r="U1083" s="31"/>
    </row>
    <row r="1084" spans="1:21" ht="15.95" hidden="1" customHeight="1">
      <c r="A1084" s="31"/>
      <c r="B1084" s="31"/>
      <c r="C1084" s="31"/>
      <c r="D1084" s="31"/>
      <c r="E1084" s="31"/>
      <c r="F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T1084" s="31"/>
      <c r="U1084" s="31"/>
    </row>
    <row r="1085" spans="1:21" ht="15.95" hidden="1" customHeight="1">
      <c r="A1085" s="31"/>
      <c r="B1085" s="31"/>
      <c r="C1085" s="31"/>
      <c r="D1085" s="31"/>
      <c r="E1085" s="31"/>
      <c r="F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T1085" s="31"/>
      <c r="U1085" s="31"/>
    </row>
    <row r="1086" spans="1:21" ht="15.95" hidden="1" customHeight="1">
      <c r="A1086" s="31"/>
      <c r="B1086" s="31"/>
      <c r="C1086" s="31"/>
      <c r="D1086" s="31"/>
      <c r="E1086" s="31"/>
      <c r="F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T1086" s="31"/>
      <c r="U1086" s="31"/>
    </row>
    <row r="1087" spans="1:21" ht="15.95" hidden="1" customHeight="1">
      <c r="A1087" s="31"/>
      <c r="B1087" s="31"/>
      <c r="C1087" s="31"/>
      <c r="D1087" s="31"/>
      <c r="E1087" s="31"/>
      <c r="F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T1087" s="31"/>
      <c r="U1087" s="31"/>
    </row>
    <row r="1088" spans="1:21" ht="15.95" hidden="1" customHeight="1">
      <c r="A1088" s="31"/>
      <c r="B1088" s="31"/>
      <c r="C1088" s="31"/>
      <c r="D1088" s="31"/>
      <c r="E1088" s="31"/>
      <c r="F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T1088" s="31"/>
      <c r="U1088" s="31"/>
    </row>
    <row r="1089" spans="1:21" ht="15.95" hidden="1" customHeight="1">
      <c r="A1089" s="31"/>
      <c r="B1089" s="31"/>
      <c r="C1089" s="31"/>
      <c r="D1089" s="31"/>
      <c r="E1089" s="31"/>
      <c r="F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T1089" s="31"/>
      <c r="U1089" s="31"/>
    </row>
    <row r="1090" spans="1:21" ht="15.95" hidden="1" customHeight="1">
      <c r="A1090" s="31"/>
      <c r="B1090" s="31"/>
      <c r="C1090" s="31"/>
      <c r="D1090" s="31"/>
      <c r="E1090" s="31"/>
      <c r="F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T1090" s="31"/>
      <c r="U1090" s="31"/>
    </row>
    <row r="1091" spans="1:21" ht="15.95" hidden="1" customHeight="1">
      <c r="A1091" s="31"/>
      <c r="B1091" s="31"/>
      <c r="C1091" s="31"/>
      <c r="D1091" s="31"/>
      <c r="E1091" s="31"/>
      <c r="F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T1091" s="31"/>
      <c r="U1091" s="31"/>
    </row>
    <row r="1092" spans="1:21" ht="15.95" hidden="1" customHeight="1">
      <c r="A1092" s="31"/>
      <c r="B1092" s="31"/>
      <c r="C1092" s="31"/>
      <c r="D1092" s="31"/>
      <c r="E1092" s="31"/>
      <c r="F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T1092" s="31"/>
      <c r="U1092" s="31"/>
    </row>
    <row r="1093" spans="1:21" ht="15.95" hidden="1" customHeight="1">
      <c r="A1093" s="31"/>
      <c r="B1093" s="31"/>
      <c r="C1093" s="31"/>
      <c r="D1093" s="31"/>
      <c r="E1093" s="31"/>
      <c r="F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T1093" s="31"/>
      <c r="U1093" s="31"/>
    </row>
    <row r="1094" spans="1:21" ht="15.95" hidden="1" customHeight="1">
      <c r="A1094" s="31"/>
      <c r="B1094" s="31"/>
      <c r="C1094" s="31"/>
      <c r="D1094" s="31"/>
      <c r="E1094" s="31"/>
      <c r="F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T1094" s="31"/>
      <c r="U1094" s="31"/>
    </row>
    <row r="1095" spans="1:21" ht="15.95" hidden="1" customHeight="1">
      <c r="A1095" s="31"/>
      <c r="B1095" s="31"/>
      <c r="C1095" s="31"/>
      <c r="D1095" s="31"/>
      <c r="E1095" s="31"/>
      <c r="F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T1095" s="31"/>
      <c r="U1095" s="31"/>
    </row>
    <row r="1096" spans="1:21" ht="15.95" hidden="1" customHeight="1">
      <c r="A1096" s="31"/>
      <c r="B1096" s="31"/>
      <c r="C1096" s="31"/>
      <c r="D1096" s="31"/>
      <c r="E1096" s="31"/>
      <c r="F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31"/>
      <c r="T1096" s="31"/>
      <c r="U1096" s="31"/>
    </row>
    <row r="1097" spans="1:21" ht="15.95" hidden="1" customHeight="1">
      <c r="A1097" s="31"/>
      <c r="B1097" s="31"/>
      <c r="C1097" s="31"/>
      <c r="D1097" s="31"/>
      <c r="E1097" s="31"/>
      <c r="F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T1097" s="31"/>
      <c r="U1097" s="31"/>
    </row>
    <row r="1098" spans="1:21" ht="15.95" hidden="1" customHeight="1">
      <c r="A1098" s="31"/>
      <c r="B1098" s="31"/>
      <c r="C1098" s="31"/>
      <c r="D1098" s="31"/>
      <c r="E1098" s="31"/>
      <c r="F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T1098" s="31"/>
      <c r="U1098" s="31"/>
    </row>
    <row r="1099" spans="1:21" ht="15.95" hidden="1" customHeight="1">
      <c r="A1099" s="31"/>
      <c r="B1099" s="31"/>
      <c r="C1099" s="31"/>
      <c r="D1099" s="31"/>
      <c r="E1099" s="31"/>
      <c r="F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T1099" s="31"/>
      <c r="U1099" s="31"/>
    </row>
    <row r="1100" spans="1:21" ht="15.95" hidden="1" customHeight="1">
      <c r="A1100" s="31"/>
      <c r="B1100" s="31"/>
      <c r="C1100" s="31"/>
      <c r="D1100" s="31"/>
      <c r="E1100" s="31"/>
      <c r="F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T1100" s="31"/>
      <c r="U1100" s="31"/>
    </row>
    <row r="1101" spans="1:21" ht="15.95" hidden="1" customHeight="1">
      <c r="A1101" s="31"/>
      <c r="B1101" s="31"/>
      <c r="C1101" s="31"/>
      <c r="D1101" s="31"/>
      <c r="E1101" s="31"/>
      <c r="F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T1101" s="31"/>
      <c r="U1101" s="31"/>
    </row>
    <row r="1102" spans="1:21" ht="15.95" hidden="1" customHeight="1">
      <c r="A1102" s="31"/>
      <c r="B1102" s="31"/>
      <c r="C1102" s="31"/>
      <c r="D1102" s="31"/>
      <c r="E1102" s="31"/>
      <c r="F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T1102" s="31"/>
      <c r="U1102" s="31"/>
    </row>
    <row r="1103" spans="1:21" ht="15.95" hidden="1" customHeight="1">
      <c r="A1103" s="31"/>
      <c r="B1103" s="31"/>
      <c r="C1103" s="31"/>
      <c r="D1103" s="31"/>
      <c r="E1103" s="31"/>
      <c r="F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T1103" s="31"/>
      <c r="U1103" s="31"/>
    </row>
    <row r="1104" spans="1:21" ht="15.95" hidden="1" customHeight="1">
      <c r="A1104" s="31"/>
      <c r="B1104" s="31"/>
      <c r="C1104" s="31"/>
      <c r="D1104" s="31"/>
      <c r="E1104" s="31"/>
      <c r="F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T1104" s="31"/>
      <c r="U1104" s="31"/>
    </row>
    <row r="1105" spans="1:21" ht="15.95" hidden="1" customHeight="1">
      <c r="A1105" s="31"/>
      <c r="B1105" s="31"/>
      <c r="C1105" s="31"/>
      <c r="D1105" s="31"/>
      <c r="E1105" s="31"/>
      <c r="F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T1105" s="31"/>
      <c r="U1105" s="31"/>
    </row>
    <row r="1106" spans="1:21" ht="15.95" hidden="1" customHeight="1">
      <c r="A1106" s="31"/>
      <c r="B1106" s="31"/>
      <c r="C1106" s="31"/>
      <c r="D1106" s="31"/>
      <c r="E1106" s="31"/>
      <c r="F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T1106" s="31"/>
      <c r="U1106" s="31"/>
    </row>
    <row r="1107" spans="1:21" ht="15.95" hidden="1" customHeight="1">
      <c r="A1107" s="31"/>
      <c r="B1107" s="31"/>
      <c r="C1107" s="31"/>
      <c r="D1107" s="31"/>
      <c r="E1107" s="31"/>
      <c r="F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T1107" s="31"/>
      <c r="U1107" s="31"/>
    </row>
    <row r="1108" spans="1:21" ht="15.95" hidden="1" customHeight="1">
      <c r="A1108" s="31"/>
      <c r="B1108" s="31"/>
      <c r="C1108" s="31"/>
      <c r="D1108" s="31"/>
      <c r="E1108" s="31"/>
      <c r="F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T1108" s="31"/>
      <c r="U1108" s="31"/>
    </row>
    <row r="1109" spans="1:21" ht="15.95" hidden="1" customHeight="1">
      <c r="A1109" s="31"/>
      <c r="B1109" s="31"/>
      <c r="C1109" s="31"/>
      <c r="D1109" s="31"/>
      <c r="E1109" s="31"/>
      <c r="F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T1109" s="31"/>
      <c r="U1109" s="31"/>
    </row>
    <row r="1110" spans="1:21" ht="15.95" hidden="1" customHeight="1">
      <c r="A1110" s="31"/>
      <c r="B1110" s="31"/>
      <c r="C1110" s="31"/>
      <c r="D1110" s="31"/>
      <c r="E1110" s="31"/>
      <c r="F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T1110" s="31"/>
      <c r="U1110" s="31"/>
    </row>
    <row r="1111" spans="1:21" ht="15.95" hidden="1" customHeight="1">
      <c r="A1111" s="31"/>
      <c r="B1111" s="31"/>
      <c r="C1111" s="31"/>
      <c r="D1111" s="31"/>
      <c r="E1111" s="31"/>
      <c r="F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T1111" s="31"/>
      <c r="U1111" s="31"/>
    </row>
    <row r="1112" spans="1:21" ht="15.95" hidden="1" customHeight="1">
      <c r="A1112" s="31"/>
      <c r="B1112" s="31"/>
      <c r="C1112" s="31"/>
      <c r="D1112" s="31"/>
      <c r="E1112" s="31"/>
      <c r="F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31"/>
      <c r="T1112" s="31"/>
      <c r="U1112" s="31"/>
    </row>
    <row r="1113" spans="1:21" ht="15.95" hidden="1" customHeight="1">
      <c r="A1113" s="31"/>
      <c r="B1113" s="31"/>
      <c r="C1113" s="31"/>
      <c r="D1113" s="31"/>
      <c r="E1113" s="31"/>
      <c r="F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31"/>
      <c r="T1113" s="31"/>
      <c r="U1113" s="31"/>
    </row>
    <row r="1114" spans="1:21" ht="15.95" hidden="1" customHeight="1">
      <c r="A1114" s="31"/>
      <c r="B1114" s="31"/>
      <c r="C1114" s="31"/>
      <c r="D1114" s="31"/>
      <c r="E1114" s="31"/>
      <c r="F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31"/>
      <c r="T1114" s="31"/>
      <c r="U1114" s="31"/>
    </row>
    <row r="1115" spans="1:21" ht="15.95" hidden="1" customHeight="1">
      <c r="A1115" s="31"/>
      <c r="B1115" s="31"/>
      <c r="C1115" s="31"/>
      <c r="D1115" s="31"/>
      <c r="E1115" s="31"/>
      <c r="F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T1115" s="31"/>
      <c r="U1115" s="31"/>
    </row>
    <row r="1116" spans="1:21" ht="15.95" hidden="1" customHeight="1">
      <c r="A1116" s="31"/>
      <c r="B1116" s="31"/>
      <c r="C1116" s="31"/>
      <c r="D1116" s="31"/>
      <c r="E1116" s="31"/>
      <c r="F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T1116" s="31"/>
      <c r="U1116" s="31"/>
    </row>
    <row r="1117" spans="1:21" ht="15.95" hidden="1" customHeight="1">
      <c r="A1117" s="31"/>
      <c r="B1117" s="31"/>
      <c r="C1117" s="31"/>
      <c r="D1117" s="31"/>
      <c r="E1117" s="31"/>
      <c r="F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T1117" s="31"/>
      <c r="U1117" s="31"/>
    </row>
    <row r="1118" spans="1:21" ht="15.95" hidden="1" customHeight="1">
      <c r="A1118" s="31"/>
      <c r="B1118" s="31"/>
      <c r="C1118" s="31"/>
      <c r="D1118" s="31"/>
      <c r="E1118" s="31"/>
      <c r="F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T1118" s="31"/>
      <c r="U1118" s="31"/>
    </row>
    <row r="1119" spans="1:21" ht="15.95" hidden="1" customHeight="1">
      <c r="A1119" s="31"/>
      <c r="B1119" s="31"/>
      <c r="C1119" s="31"/>
      <c r="D1119" s="31"/>
      <c r="E1119" s="31"/>
      <c r="F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T1119" s="31"/>
      <c r="U1119" s="31"/>
    </row>
    <row r="1120" spans="1:21" ht="15.95" hidden="1" customHeight="1">
      <c r="A1120" s="31"/>
      <c r="B1120" s="31"/>
      <c r="C1120" s="31"/>
      <c r="D1120" s="31"/>
      <c r="E1120" s="31"/>
      <c r="F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31"/>
      <c r="T1120" s="31"/>
      <c r="U1120" s="31"/>
    </row>
    <row r="1121" spans="1:21" ht="15.95" hidden="1" customHeight="1">
      <c r="A1121" s="31"/>
      <c r="B1121" s="31"/>
      <c r="C1121" s="31"/>
      <c r="D1121" s="31"/>
      <c r="E1121" s="31"/>
      <c r="F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T1121" s="31"/>
      <c r="U1121" s="31"/>
    </row>
    <row r="1122" spans="1:21" ht="15.95" hidden="1" customHeight="1">
      <c r="A1122" s="31"/>
      <c r="B1122" s="31"/>
      <c r="C1122" s="31"/>
      <c r="D1122" s="31"/>
      <c r="E1122" s="31"/>
      <c r="F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T1122" s="31"/>
      <c r="U1122" s="31"/>
    </row>
    <row r="1123" spans="1:21" ht="15.95" hidden="1" customHeight="1">
      <c r="A1123" s="31"/>
      <c r="B1123" s="31"/>
      <c r="C1123" s="31"/>
      <c r="D1123" s="31"/>
      <c r="E1123" s="31"/>
      <c r="F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T1123" s="31"/>
      <c r="U1123" s="31"/>
    </row>
    <row r="1124" spans="1:21" ht="15.95" hidden="1" customHeight="1">
      <c r="A1124" s="31"/>
      <c r="B1124" s="31"/>
      <c r="C1124" s="31"/>
      <c r="D1124" s="31"/>
      <c r="E1124" s="31"/>
      <c r="F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T1124" s="31"/>
      <c r="U1124" s="31"/>
    </row>
    <row r="1125" spans="1:21" ht="15.95" hidden="1" customHeight="1">
      <c r="A1125" s="31"/>
      <c r="B1125" s="31"/>
      <c r="C1125" s="31"/>
      <c r="D1125" s="31"/>
      <c r="E1125" s="31"/>
      <c r="F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T1125" s="31"/>
      <c r="U1125" s="31"/>
    </row>
    <row r="1126" spans="1:21" ht="15.95" hidden="1" customHeight="1">
      <c r="A1126" s="31"/>
      <c r="B1126" s="31"/>
      <c r="C1126" s="31"/>
      <c r="D1126" s="31"/>
      <c r="E1126" s="31"/>
      <c r="F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T1126" s="31"/>
      <c r="U1126" s="31"/>
    </row>
    <row r="1127" spans="1:21" ht="15.95" hidden="1" customHeight="1">
      <c r="A1127" s="31"/>
      <c r="B1127" s="31"/>
      <c r="C1127" s="31"/>
      <c r="D1127" s="31"/>
      <c r="E1127" s="31"/>
      <c r="F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T1127" s="31"/>
      <c r="U1127" s="31"/>
    </row>
    <row r="1128" spans="1:21" ht="15.95" hidden="1" customHeight="1">
      <c r="A1128" s="31"/>
      <c r="B1128" s="31"/>
      <c r="C1128" s="31"/>
      <c r="D1128" s="31"/>
      <c r="E1128" s="31"/>
      <c r="F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T1128" s="31"/>
      <c r="U1128" s="31"/>
    </row>
    <row r="1129" spans="1:21" ht="15.95" hidden="1" customHeight="1">
      <c r="A1129" s="31"/>
      <c r="B1129" s="31"/>
      <c r="C1129" s="31"/>
      <c r="D1129" s="31"/>
      <c r="E1129" s="31"/>
      <c r="F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T1129" s="31"/>
      <c r="U1129" s="31"/>
    </row>
    <row r="1130" spans="1:21" ht="15.95" hidden="1" customHeight="1">
      <c r="A1130" s="31"/>
      <c r="B1130" s="31"/>
      <c r="C1130" s="31"/>
      <c r="D1130" s="31"/>
      <c r="E1130" s="31"/>
      <c r="F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31"/>
      <c r="T1130" s="31"/>
      <c r="U1130" s="31"/>
    </row>
    <row r="1131" spans="1:21" ht="15.95" hidden="1" customHeight="1">
      <c r="A1131" s="31"/>
      <c r="B1131" s="31"/>
      <c r="C1131" s="31"/>
      <c r="D1131" s="31"/>
      <c r="E1131" s="31"/>
      <c r="F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T1131" s="31"/>
      <c r="U1131" s="31"/>
    </row>
    <row r="1132" spans="1:21" ht="15.95" hidden="1" customHeight="1">
      <c r="A1132" s="31"/>
      <c r="B1132" s="31"/>
      <c r="C1132" s="31"/>
      <c r="D1132" s="31"/>
      <c r="E1132" s="31"/>
      <c r="F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31"/>
      <c r="T1132" s="31"/>
      <c r="U1132" s="31"/>
    </row>
    <row r="1133" spans="1:21" ht="15.95" hidden="1" customHeight="1">
      <c r="A1133" s="31"/>
      <c r="B1133" s="31"/>
      <c r="C1133" s="31"/>
      <c r="D1133" s="31"/>
      <c r="E1133" s="31"/>
      <c r="F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T1133" s="31"/>
      <c r="U1133" s="31"/>
    </row>
    <row r="1134" spans="1:21" ht="15.95" hidden="1" customHeight="1">
      <c r="A1134" s="31"/>
      <c r="B1134" s="31"/>
      <c r="C1134" s="31"/>
      <c r="D1134" s="31"/>
      <c r="E1134" s="31"/>
      <c r="F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31"/>
      <c r="T1134" s="31"/>
      <c r="U1134" s="31"/>
    </row>
    <row r="1135" spans="1:21" ht="15.95" hidden="1" customHeight="1">
      <c r="A1135" s="31"/>
      <c r="B1135" s="31"/>
      <c r="C1135" s="31"/>
      <c r="D1135" s="31"/>
      <c r="E1135" s="31"/>
      <c r="F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T1135" s="31"/>
      <c r="U1135" s="31"/>
    </row>
    <row r="1136" spans="1:21" ht="15.95" hidden="1" customHeight="1">
      <c r="A1136" s="31"/>
      <c r="B1136" s="31"/>
      <c r="C1136" s="31"/>
      <c r="D1136" s="31"/>
      <c r="E1136" s="31"/>
      <c r="F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T1136" s="31"/>
      <c r="U1136" s="31"/>
    </row>
    <row r="1137" spans="1:21" ht="15.95" hidden="1" customHeight="1">
      <c r="A1137" s="31"/>
      <c r="B1137" s="31"/>
      <c r="C1137" s="31"/>
      <c r="D1137" s="31"/>
      <c r="E1137" s="31"/>
      <c r="F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T1137" s="31"/>
      <c r="U1137" s="31"/>
    </row>
    <row r="1138" spans="1:21" ht="15.95" hidden="1" customHeight="1">
      <c r="A1138" s="31"/>
      <c r="B1138" s="31"/>
      <c r="C1138" s="31"/>
      <c r="D1138" s="31"/>
      <c r="E1138" s="31"/>
      <c r="F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T1138" s="31"/>
      <c r="U1138" s="31"/>
    </row>
    <row r="1139" spans="1:21" ht="15.95" hidden="1" customHeight="1">
      <c r="A1139" s="31"/>
      <c r="B1139" s="31"/>
      <c r="C1139" s="31"/>
      <c r="D1139" s="31"/>
      <c r="E1139" s="31"/>
      <c r="F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T1139" s="31"/>
      <c r="U1139" s="31"/>
    </row>
    <row r="1140" spans="1:21" ht="15.95" hidden="1" customHeight="1">
      <c r="A1140" s="31"/>
      <c r="B1140" s="31"/>
      <c r="C1140" s="31"/>
      <c r="D1140" s="31"/>
      <c r="E1140" s="31"/>
      <c r="F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T1140" s="31"/>
      <c r="U1140" s="31"/>
    </row>
    <row r="1141" spans="1:21" ht="15.95" hidden="1" customHeight="1">
      <c r="A1141" s="31"/>
      <c r="B1141" s="31"/>
      <c r="C1141" s="31"/>
      <c r="D1141" s="31"/>
      <c r="E1141" s="31"/>
      <c r="F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T1141" s="31"/>
      <c r="U1141" s="31"/>
    </row>
    <row r="1142" spans="1:21" ht="15.95" hidden="1" customHeight="1">
      <c r="A1142" s="31"/>
      <c r="B1142" s="31"/>
      <c r="C1142" s="31"/>
      <c r="D1142" s="31"/>
      <c r="E1142" s="31"/>
      <c r="F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T1142" s="31"/>
      <c r="U1142" s="31"/>
    </row>
    <row r="1143" spans="1:21" ht="15.95" hidden="1" customHeight="1">
      <c r="A1143" s="31"/>
      <c r="B1143" s="31"/>
      <c r="C1143" s="31"/>
      <c r="D1143" s="31"/>
      <c r="E1143" s="31"/>
      <c r="F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T1143" s="31"/>
      <c r="U1143" s="31"/>
    </row>
    <row r="1144" spans="1:21" ht="15.95" hidden="1" customHeight="1">
      <c r="A1144" s="31"/>
      <c r="B1144" s="31"/>
      <c r="C1144" s="31"/>
      <c r="D1144" s="31"/>
      <c r="E1144" s="31"/>
      <c r="F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T1144" s="31"/>
      <c r="U1144" s="31"/>
    </row>
    <row r="1145" spans="1:21" ht="15.95" hidden="1" customHeight="1">
      <c r="A1145" s="31"/>
      <c r="B1145" s="31"/>
      <c r="C1145" s="31"/>
      <c r="D1145" s="31"/>
      <c r="E1145" s="31"/>
      <c r="F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T1145" s="31"/>
      <c r="U1145" s="31"/>
    </row>
    <row r="1146" spans="1:21" ht="15.95" hidden="1" customHeight="1">
      <c r="A1146" s="31"/>
      <c r="B1146" s="31"/>
      <c r="C1146" s="31"/>
      <c r="D1146" s="31"/>
      <c r="E1146" s="31"/>
      <c r="F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T1146" s="31"/>
      <c r="U1146" s="31"/>
    </row>
    <row r="1147" spans="1:21" ht="15.95" hidden="1" customHeight="1">
      <c r="A1147" s="31"/>
      <c r="B1147" s="31"/>
      <c r="C1147" s="31"/>
      <c r="D1147" s="31"/>
      <c r="E1147" s="31"/>
      <c r="F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T1147" s="31"/>
      <c r="U1147" s="31"/>
    </row>
    <row r="1148" spans="1:21" ht="15.95" hidden="1" customHeight="1">
      <c r="A1148" s="31"/>
      <c r="B1148" s="31"/>
      <c r="C1148" s="31"/>
      <c r="D1148" s="31"/>
      <c r="E1148" s="31"/>
      <c r="F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T1148" s="31"/>
      <c r="U1148" s="31"/>
    </row>
    <row r="1149" spans="1:21" ht="15.95" hidden="1" customHeight="1">
      <c r="A1149" s="31"/>
      <c r="B1149" s="31"/>
      <c r="C1149" s="31"/>
      <c r="D1149" s="31"/>
      <c r="E1149" s="31"/>
      <c r="F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T1149" s="31"/>
      <c r="U1149" s="31"/>
    </row>
    <row r="1150" spans="1:21" ht="15.95" hidden="1" customHeight="1">
      <c r="A1150" s="31"/>
      <c r="B1150" s="31"/>
      <c r="C1150" s="31"/>
      <c r="D1150" s="31"/>
      <c r="E1150" s="31"/>
      <c r="F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31"/>
      <c r="T1150" s="31"/>
      <c r="U1150" s="31"/>
    </row>
    <row r="1151" spans="1:21" ht="15.95" hidden="1" customHeight="1">
      <c r="A1151" s="31"/>
      <c r="B1151" s="31"/>
      <c r="C1151" s="31"/>
      <c r="D1151" s="31"/>
      <c r="E1151" s="31"/>
      <c r="F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T1151" s="31"/>
      <c r="U1151" s="31"/>
    </row>
    <row r="1152" spans="1:21" ht="15.95" hidden="1" customHeight="1">
      <c r="A1152" s="31"/>
      <c r="B1152" s="31"/>
      <c r="C1152" s="31"/>
      <c r="D1152" s="31"/>
      <c r="E1152" s="31"/>
      <c r="F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T1152" s="31"/>
      <c r="U1152" s="31"/>
    </row>
    <row r="1153" spans="1:21" ht="15.95" hidden="1" customHeight="1">
      <c r="A1153" s="31"/>
      <c r="B1153" s="31"/>
      <c r="C1153" s="31"/>
      <c r="D1153" s="31"/>
      <c r="E1153" s="31"/>
      <c r="F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T1153" s="31"/>
      <c r="U1153" s="31"/>
    </row>
    <row r="1154" spans="1:21" ht="15.95" hidden="1" customHeight="1">
      <c r="A1154" s="31"/>
      <c r="B1154" s="31"/>
      <c r="C1154" s="31"/>
      <c r="D1154" s="31"/>
      <c r="E1154" s="31"/>
      <c r="F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T1154" s="31"/>
      <c r="U1154" s="31"/>
    </row>
    <row r="1155" spans="1:21" ht="15.95" hidden="1" customHeight="1">
      <c r="A1155" s="31"/>
      <c r="B1155" s="31"/>
      <c r="C1155" s="31"/>
      <c r="D1155" s="31"/>
      <c r="E1155" s="31"/>
      <c r="F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T1155" s="31"/>
      <c r="U1155" s="31"/>
    </row>
    <row r="1156" spans="1:21" ht="15.95" hidden="1" customHeight="1">
      <c r="A1156" s="31"/>
      <c r="B1156" s="31"/>
      <c r="C1156" s="31"/>
      <c r="D1156" s="31"/>
      <c r="E1156" s="31"/>
      <c r="F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T1156" s="31"/>
      <c r="U1156" s="31"/>
    </row>
    <row r="1157" spans="1:21" ht="15.95" hidden="1" customHeight="1">
      <c r="A1157" s="31"/>
      <c r="B1157" s="31"/>
      <c r="C1157" s="31"/>
      <c r="D1157" s="31"/>
      <c r="E1157" s="31"/>
      <c r="F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T1157" s="31"/>
      <c r="U1157" s="31"/>
    </row>
    <row r="1158" spans="1:21" ht="15.95" hidden="1" customHeight="1">
      <c r="A1158" s="31"/>
      <c r="B1158" s="31"/>
      <c r="C1158" s="31"/>
      <c r="D1158" s="31"/>
      <c r="E1158" s="31"/>
      <c r="F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T1158" s="31"/>
      <c r="U1158" s="31"/>
    </row>
    <row r="1159" spans="1:21" ht="15.95" hidden="1" customHeight="1">
      <c r="A1159" s="31"/>
      <c r="B1159" s="31"/>
      <c r="C1159" s="31"/>
      <c r="D1159" s="31"/>
      <c r="E1159" s="31"/>
      <c r="F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T1159" s="31"/>
      <c r="U1159" s="31"/>
    </row>
    <row r="1160" spans="1:21" ht="15.95" hidden="1" customHeight="1">
      <c r="A1160" s="31"/>
      <c r="B1160" s="31"/>
      <c r="C1160" s="31"/>
      <c r="D1160" s="31"/>
      <c r="E1160" s="31"/>
      <c r="F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T1160" s="31"/>
      <c r="U1160" s="31"/>
    </row>
    <row r="1161" spans="1:21" ht="15.95" hidden="1" customHeight="1">
      <c r="A1161" s="31"/>
      <c r="B1161" s="31"/>
      <c r="C1161" s="31"/>
      <c r="D1161" s="31"/>
      <c r="E1161" s="31"/>
      <c r="F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T1161" s="31"/>
      <c r="U1161" s="31"/>
    </row>
    <row r="1162" spans="1:21" ht="15.95" hidden="1" customHeight="1">
      <c r="A1162" s="31"/>
      <c r="B1162" s="31"/>
      <c r="C1162" s="31"/>
      <c r="D1162" s="31"/>
      <c r="E1162" s="31"/>
      <c r="F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T1162" s="31"/>
      <c r="U1162" s="31"/>
    </row>
    <row r="1163" spans="1:21" ht="15.95" hidden="1" customHeight="1">
      <c r="A1163" s="31"/>
      <c r="B1163" s="31"/>
      <c r="C1163" s="31"/>
      <c r="D1163" s="31"/>
      <c r="E1163" s="31"/>
      <c r="F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T1163" s="31"/>
      <c r="U1163" s="31"/>
    </row>
    <row r="1164" spans="1:21" ht="15.95" hidden="1" customHeight="1">
      <c r="A1164" s="31"/>
      <c r="B1164" s="31"/>
      <c r="C1164" s="31"/>
      <c r="D1164" s="31"/>
      <c r="E1164" s="31"/>
      <c r="F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31"/>
      <c r="T1164" s="31"/>
      <c r="U1164" s="31"/>
    </row>
    <row r="1165" spans="1:21" ht="15.95" hidden="1" customHeight="1">
      <c r="A1165" s="31"/>
      <c r="B1165" s="31"/>
      <c r="C1165" s="31"/>
      <c r="D1165" s="31"/>
      <c r="E1165" s="31"/>
      <c r="F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T1165" s="31"/>
      <c r="U1165" s="31"/>
    </row>
    <row r="1166" spans="1:21" ht="15.95" hidden="1" customHeight="1">
      <c r="A1166" s="31"/>
      <c r="B1166" s="31"/>
      <c r="C1166" s="31"/>
      <c r="D1166" s="31"/>
      <c r="E1166" s="31"/>
      <c r="F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T1166" s="31"/>
      <c r="U1166" s="31"/>
    </row>
    <row r="1167" spans="1:21" ht="15.95" hidden="1" customHeight="1">
      <c r="A1167" s="31"/>
      <c r="B1167" s="31"/>
      <c r="C1167" s="31"/>
      <c r="D1167" s="31"/>
      <c r="E1167" s="31"/>
      <c r="F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T1167" s="31"/>
      <c r="U1167" s="31"/>
    </row>
    <row r="1168" spans="1:21" ht="15.95" hidden="1" customHeight="1">
      <c r="A1168" s="31"/>
      <c r="B1168" s="31"/>
      <c r="C1168" s="31"/>
      <c r="D1168" s="31"/>
      <c r="E1168" s="31"/>
      <c r="F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31"/>
      <c r="T1168" s="31"/>
      <c r="U1168" s="31"/>
    </row>
    <row r="1169" spans="1:21" ht="15.95" hidden="1" customHeight="1">
      <c r="A1169" s="31"/>
      <c r="B1169" s="31"/>
      <c r="C1169" s="31"/>
      <c r="D1169" s="31"/>
      <c r="E1169" s="31"/>
      <c r="F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T1169" s="31"/>
      <c r="U1169" s="31"/>
    </row>
    <row r="1170" spans="1:21" ht="15.95" hidden="1" customHeight="1">
      <c r="A1170" s="31"/>
      <c r="B1170" s="31"/>
      <c r="C1170" s="31"/>
      <c r="D1170" s="31"/>
      <c r="E1170" s="31"/>
      <c r="F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31"/>
      <c r="T1170" s="31"/>
      <c r="U1170" s="31"/>
    </row>
    <row r="1171" spans="1:21" ht="15.95" hidden="1" customHeight="1">
      <c r="A1171" s="31"/>
      <c r="B1171" s="31"/>
      <c r="C1171" s="31"/>
      <c r="D1171" s="31"/>
      <c r="E1171" s="31"/>
      <c r="F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T1171" s="31"/>
      <c r="U1171" s="31"/>
    </row>
    <row r="1172" spans="1:21" ht="15.95" hidden="1" customHeight="1">
      <c r="A1172" s="31"/>
      <c r="B1172" s="31"/>
      <c r="C1172" s="31"/>
      <c r="D1172" s="31"/>
      <c r="E1172" s="31"/>
      <c r="F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31"/>
      <c r="T1172" s="31"/>
      <c r="U1172" s="31"/>
    </row>
    <row r="1173" spans="1:21" ht="15.95" hidden="1" customHeight="1">
      <c r="A1173" s="31"/>
      <c r="B1173" s="31"/>
      <c r="C1173" s="31"/>
      <c r="D1173" s="31"/>
      <c r="E1173" s="31"/>
      <c r="F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T1173" s="31"/>
      <c r="U1173" s="31"/>
    </row>
    <row r="1174" spans="1:21" ht="15.95" hidden="1" customHeight="1">
      <c r="A1174" s="31"/>
      <c r="B1174" s="31"/>
      <c r="C1174" s="31"/>
      <c r="D1174" s="31"/>
      <c r="E1174" s="31"/>
      <c r="F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31"/>
      <c r="T1174" s="31"/>
      <c r="U1174" s="31"/>
    </row>
    <row r="1175" spans="1:21" ht="15.95" hidden="1" customHeight="1">
      <c r="A1175" s="31"/>
      <c r="B1175" s="31"/>
      <c r="C1175" s="31"/>
      <c r="D1175" s="31"/>
      <c r="E1175" s="31"/>
      <c r="F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T1175" s="31"/>
      <c r="U1175" s="31"/>
    </row>
    <row r="1176" spans="1:21" ht="15.95" hidden="1" customHeight="1">
      <c r="A1176" s="31"/>
      <c r="B1176" s="31"/>
      <c r="C1176" s="31"/>
      <c r="D1176" s="31"/>
      <c r="E1176" s="31"/>
      <c r="F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31"/>
      <c r="T1176" s="31"/>
      <c r="U1176" s="31"/>
    </row>
    <row r="1177" spans="1:21" ht="15.95" hidden="1" customHeight="1">
      <c r="A1177" s="31"/>
      <c r="B1177" s="31"/>
      <c r="C1177" s="31"/>
      <c r="D1177" s="31"/>
      <c r="E1177" s="31"/>
      <c r="F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T1177" s="31"/>
      <c r="U1177" s="31"/>
    </row>
    <row r="1178" spans="1:21" ht="15.95" hidden="1" customHeight="1">
      <c r="A1178" s="31"/>
      <c r="B1178" s="31"/>
      <c r="C1178" s="31"/>
      <c r="D1178" s="31"/>
      <c r="E1178" s="31"/>
      <c r="F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T1178" s="31"/>
      <c r="U1178" s="31"/>
    </row>
    <row r="1179" spans="1:21" ht="15.95" hidden="1" customHeight="1">
      <c r="A1179" s="31"/>
      <c r="B1179" s="31"/>
      <c r="C1179" s="31"/>
      <c r="D1179" s="31"/>
      <c r="E1179" s="31"/>
      <c r="F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T1179" s="31"/>
      <c r="U1179" s="31"/>
    </row>
    <row r="1180" spans="1:21" ht="15.95" hidden="1" customHeight="1">
      <c r="A1180" s="31"/>
      <c r="B1180" s="31"/>
      <c r="C1180" s="31"/>
      <c r="D1180" s="31"/>
      <c r="E1180" s="31"/>
      <c r="F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31"/>
      <c r="T1180" s="31"/>
      <c r="U1180" s="31"/>
    </row>
    <row r="1181" spans="1:21" ht="15.95" hidden="1" customHeight="1">
      <c r="A1181" s="31"/>
      <c r="B1181" s="31"/>
      <c r="C1181" s="31"/>
      <c r="D1181" s="31"/>
      <c r="E1181" s="31"/>
      <c r="F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T1181" s="31"/>
      <c r="U1181" s="31"/>
    </row>
    <row r="1182" spans="1:21" ht="15.95" hidden="1" customHeight="1">
      <c r="A1182" s="31"/>
      <c r="B1182" s="31"/>
      <c r="C1182" s="31"/>
      <c r="D1182" s="31"/>
      <c r="E1182" s="31"/>
      <c r="F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31"/>
      <c r="T1182" s="31"/>
      <c r="U1182" s="31"/>
    </row>
    <row r="1183" spans="1:21" ht="15.95" hidden="1" customHeight="1">
      <c r="A1183" s="31"/>
      <c r="B1183" s="31"/>
      <c r="C1183" s="31"/>
      <c r="D1183" s="31"/>
      <c r="E1183" s="31"/>
      <c r="F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T1183" s="31"/>
      <c r="U1183" s="31"/>
    </row>
    <row r="1184" spans="1:21" ht="15.95" hidden="1" customHeight="1">
      <c r="A1184" s="31"/>
      <c r="B1184" s="31"/>
      <c r="C1184" s="31"/>
      <c r="D1184" s="31"/>
      <c r="E1184" s="31"/>
      <c r="F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31"/>
      <c r="T1184" s="31"/>
      <c r="U1184" s="31"/>
    </row>
    <row r="1185" spans="1:21" ht="15.95" hidden="1" customHeight="1">
      <c r="A1185" s="31"/>
      <c r="B1185" s="31"/>
      <c r="C1185" s="31"/>
      <c r="D1185" s="31"/>
      <c r="E1185" s="31"/>
      <c r="F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T1185" s="31"/>
      <c r="U1185" s="31"/>
    </row>
    <row r="1186" spans="1:21" ht="15.95" hidden="1" customHeight="1">
      <c r="A1186" s="31"/>
      <c r="B1186" s="31"/>
      <c r="C1186" s="31"/>
      <c r="D1186" s="31"/>
      <c r="E1186" s="31"/>
      <c r="F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T1186" s="31"/>
      <c r="U1186" s="31"/>
    </row>
    <row r="1187" spans="1:21" ht="15.95" hidden="1" customHeight="1">
      <c r="A1187" s="31"/>
      <c r="B1187" s="31"/>
      <c r="C1187" s="31"/>
      <c r="D1187" s="31"/>
      <c r="E1187" s="31"/>
      <c r="F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T1187" s="31"/>
      <c r="U1187" s="31"/>
    </row>
    <row r="1188" spans="1:21" ht="15.95" hidden="1" customHeight="1">
      <c r="A1188" s="31"/>
      <c r="B1188" s="31"/>
      <c r="C1188" s="31"/>
      <c r="D1188" s="31"/>
      <c r="E1188" s="31"/>
      <c r="F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T1188" s="31"/>
      <c r="U1188" s="31"/>
    </row>
    <row r="1189" spans="1:21" ht="15.95" hidden="1" customHeight="1">
      <c r="A1189" s="31"/>
      <c r="B1189" s="31"/>
      <c r="C1189" s="31"/>
      <c r="D1189" s="31"/>
      <c r="E1189" s="31"/>
      <c r="F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T1189" s="31"/>
      <c r="U1189" s="31"/>
    </row>
    <row r="1190" spans="1:21" ht="15.95" hidden="1" customHeight="1">
      <c r="A1190" s="31"/>
      <c r="B1190" s="31"/>
      <c r="C1190" s="31"/>
      <c r="D1190" s="31"/>
      <c r="E1190" s="31"/>
      <c r="F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T1190" s="31"/>
      <c r="U1190" s="31"/>
    </row>
    <row r="1191" spans="1:21" ht="15.95" hidden="1" customHeight="1">
      <c r="A1191" s="31"/>
      <c r="B1191" s="31"/>
      <c r="C1191" s="31"/>
      <c r="D1191" s="31"/>
      <c r="E1191" s="31"/>
      <c r="F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T1191" s="31"/>
      <c r="U1191" s="31"/>
    </row>
    <row r="1192" spans="1:21" ht="15.95" hidden="1" customHeight="1">
      <c r="A1192" s="31"/>
      <c r="B1192" s="31"/>
      <c r="C1192" s="31"/>
      <c r="D1192" s="31"/>
      <c r="E1192" s="31"/>
      <c r="F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31"/>
      <c r="T1192" s="31"/>
      <c r="U1192" s="31"/>
    </row>
    <row r="1193" spans="1:21" ht="15.95" hidden="1" customHeight="1">
      <c r="A1193" s="31"/>
      <c r="B1193" s="31"/>
      <c r="C1193" s="31"/>
      <c r="D1193" s="31"/>
      <c r="E1193" s="31"/>
      <c r="F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T1193" s="31"/>
      <c r="U1193" s="31"/>
    </row>
    <row r="1194" spans="1:21" ht="15.95" hidden="1" customHeight="1">
      <c r="A1194" s="31"/>
      <c r="B1194" s="31"/>
      <c r="C1194" s="31"/>
      <c r="D1194" s="31"/>
      <c r="E1194" s="31"/>
      <c r="F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31"/>
      <c r="T1194" s="31"/>
      <c r="U1194" s="31"/>
    </row>
    <row r="1195" spans="1:21" ht="15.95" hidden="1" customHeight="1">
      <c r="A1195" s="31"/>
      <c r="B1195" s="31"/>
      <c r="C1195" s="31"/>
      <c r="D1195" s="31"/>
      <c r="E1195" s="31"/>
      <c r="F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31"/>
      <c r="T1195" s="31"/>
      <c r="U1195" s="31"/>
    </row>
    <row r="1196" spans="1:21" ht="15.95" hidden="1" customHeight="1">
      <c r="A1196" s="31"/>
      <c r="B1196" s="31"/>
      <c r="C1196" s="31"/>
      <c r="D1196" s="31"/>
      <c r="E1196" s="31"/>
      <c r="F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/>
      <c r="T1196" s="31"/>
      <c r="U1196" s="31"/>
    </row>
    <row r="1197" spans="1:21" ht="15.95" hidden="1" customHeight="1">
      <c r="A1197" s="31"/>
      <c r="B1197" s="31"/>
      <c r="C1197" s="31"/>
      <c r="D1197" s="31"/>
      <c r="E1197" s="31"/>
      <c r="F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T1197" s="31"/>
      <c r="U1197" s="31"/>
    </row>
    <row r="1198" spans="1:21" ht="15.95" hidden="1" customHeight="1">
      <c r="A1198" s="31"/>
      <c r="B1198" s="31"/>
      <c r="C1198" s="31"/>
      <c r="D1198" s="31"/>
      <c r="E1198" s="31"/>
      <c r="F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31"/>
      <c r="T1198" s="31"/>
      <c r="U1198" s="31"/>
    </row>
    <row r="1199" spans="1:21" ht="15.95" hidden="1" customHeight="1">
      <c r="A1199" s="31"/>
      <c r="B1199" s="31"/>
      <c r="C1199" s="31"/>
      <c r="D1199" s="31"/>
      <c r="E1199" s="31"/>
      <c r="F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T1199" s="31"/>
      <c r="U1199" s="31"/>
    </row>
    <row r="1200" spans="1:21" ht="15.95" hidden="1" customHeight="1">
      <c r="A1200" s="31"/>
      <c r="B1200" s="31"/>
      <c r="C1200" s="31"/>
      <c r="D1200" s="31"/>
      <c r="E1200" s="31"/>
      <c r="F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31"/>
      <c r="T1200" s="31"/>
      <c r="U1200" s="31"/>
    </row>
    <row r="1201" spans="1:21" ht="15.95" hidden="1" customHeight="1">
      <c r="A1201" s="31"/>
      <c r="B1201" s="31"/>
      <c r="C1201" s="31"/>
      <c r="D1201" s="31"/>
      <c r="E1201" s="31"/>
      <c r="F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T1201" s="31"/>
      <c r="U1201" s="31"/>
    </row>
    <row r="1202" spans="1:21" ht="15.95" hidden="1" customHeight="1">
      <c r="A1202" s="31"/>
      <c r="B1202" s="31"/>
      <c r="C1202" s="31"/>
      <c r="D1202" s="31"/>
      <c r="E1202" s="31"/>
      <c r="F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31"/>
      <c r="T1202" s="31"/>
      <c r="U1202" s="31"/>
    </row>
    <row r="1203" spans="1:21" ht="15.95" hidden="1" customHeight="1">
      <c r="A1203" s="31"/>
      <c r="B1203" s="31"/>
      <c r="C1203" s="31"/>
      <c r="D1203" s="31"/>
      <c r="E1203" s="31"/>
      <c r="F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31"/>
      <c r="T1203" s="31"/>
      <c r="U1203" s="31"/>
    </row>
    <row r="1204" spans="1:21" ht="15.95" hidden="1" customHeight="1">
      <c r="A1204" s="31"/>
      <c r="B1204" s="31"/>
      <c r="C1204" s="31"/>
      <c r="D1204" s="31"/>
      <c r="E1204" s="31"/>
      <c r="F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31"/>
      <c r="T1204" s="31"/>
      <c r="U1204" s="31"/>
    </row>
    <row r="1205" spans="1:21" ht="15.95" hidden="1" customHeight="1">
      <c r="A1205" s="31"/>
      <c r="B1205" s="31"/>
      <c r="C1205" s="31"/>
      <c r="D1205" s="31"/>
      <c r="E1205" s="31"/>
      <c r="F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T1205" s="31"/>
      <c r="U1205" s="31"/>
    </row>
    <row r="1206" spans="1:21" ht="15.95" hidden="1" customHeight="1">
      <c r="A1206" s="31"/>
      <c r="B1206" s="31"/>
      <c r="C1206" s="31"/>
      <c r="D1206" s="31"/>
      <c r="E1206" s="31"/>
      <c r="F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T1206" s="31"/>
      <c r="U1206" s="31"/>
    </row>
    <row r="1207" spans="1:21" ht="15.95" hidden="1" customHeight="1">
      <c r="A1207" s="31"/>
      <c r="B1207" s="31"/>
      <c r="C1207" s="31"/>
      <c r="D1207" s="31"/>
      <c r="E1207" s="31"/>
      <c r="F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T1207" s="31"/>
      <c r="U1207" s="31"/>
    </row>
    <row r="1208" spans="1:21" ht="15.95" hidden="1" customHeight="1">
      <c r="A1208" s="31"/>
      <c r="B1208" s="31"/>
      <c r="C1208" s="31"/>
      <c r="D1208" s="31"/>
      <c r="E1208" s="31"/>
      <c r="F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31"/>
      <c r="T1208" s="31"/>
      <c r="U1208" s="31"/>
    </row>
    <row r="1209" spans="1:21" ht="15.95" hidden="1" customHeight="1">
      <c r="A1209" s="31"/>
      <c r="B1209" s="31"/>
      <c r="C1209" s="31"/>
      <c r="D1209" s="31"/>
      <c r="E1209" s="31"/>
      <c r="F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T1209" s="31"/>
      <c r="U1209" s="31"/>
    </row>
    <row r="1210" spans="1:21" ht="15.95" hidden="1" customHeight="1">
      <c r="A1210" s="31"/>
      <c r="B1210" s="31"/>
      <c r="C1210" s="31"/>
      <c r="D1210" s="31"/>
      <c r="E1210" s="31"/>
      <c r="F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31"/>
      <c r="T1210" s="31"/>
      <c r="U1210" s="31"/>
    </row>
    <row r="1211" spans="1:21" ht="15.95" hidden="1" customHeight="1">
      <c r="A1211" s="31"/>
      <c r="B1211" s="31"/>
      <c r="C1211" s="31"/>
      <c r="D1211" s="31"/>
      <c r="E1211" s="31"/>
      <c r="F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T1211" s="31"/>
      <c r="U1211" s="31"/>
    </row>
    <row r="1212" spans="1:21" ht="15.95" hidden="1" customHeight="1">
      <c r="A1212" s="31"/>
      <c r="B1212" s="31"/>
      <c r="C1212" s="31"/>
      <c r="D1212" s="31"/>
      <c r="E1212" s="31"/>
      <c r="F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31"/>
      <c r="T1212" s="31"/>
      <c r="U1212" s="31"/>
    </row>
    <row r="1213" spans="1:21" ht="15.95" hidden="1" customHeight="1">
      <c r="A1213" s="31"/>
      <c r="B1213" s="31"/>
      <c r="C1213" s="31"/>
      <c r="D1213" s="31"/>
      <c r="E1213" s="31"/>
      <c r="F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T1213" s="31"/>
      <c r="U1213" s="31"/>
    </row>
    <row r="1214" spans="1:21" ht="15.95" hidden="1" customHeight="1">
      <c r="A1214" s="31"/>
      <c r="B1214" s="31"/>
      <c r="C1214" s="31"/>
      <c r="D1214" s="31"/>
      <c r="E1214" s="31"/>
      <c r="F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T1214" s="31"/>
      <c r="U1214" s="31"/>
    </row>
    <row r="1215" spans="1:21" ht="15.95" hidden="1" customHeight="1">
      <c r="A1215" s="31"/>
      <c r="B1215" s="31"/>
      <c r="C1215" s="31"/>
      <c r="D1215" s="31"/>
      <c r="E1215" s="31"/>
      <c r="F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T1215" s="31"/>
      <c r="U1215" s="31"/>
    </row>
    <row r="1216" spans="1:21" ht="15.95" hidden="1" customHeight="1">
      <c r="A1216" s="31"/>
      <c r="B1216" s="31"/>
      <c r="C1216" s="31"/>
      <c r="D1216" s="31"/>
      <c r="E1216" s="31"/>
      <c r="F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31"/>
      <c r="T1216" s="31"/>
      <c r="U1216" s="31"/>
    </row>
    <row r="1217" spans="1:21" ht="15.95" hidden="1" customHeight="1">
      <c r="A1217" s="31"/>
      <c r="B1217" s="31"/>
      <c r="C1217" s="31"/>
      <c r="D1217" s="31"/>
      <c r="E1217" s="31"/>
      <c r="F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T1217" s="31"/>
      <c r="U1217" s="31"/>
    </row>
    <row r="1218" spans="1:21" ht="15.95" hidden="1" customHeight="1">
      <c r="A1218" s="31"/>
      <c r="B1218" s="31"/>
      <c r="C1218" s="31"/>
      <c r="D1218" s="31"/>
      <c r="E1218" s="31"/>
      <c r="F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T1218" s="31"/>
      <c r="U1218" s="31"/>
    </row>
    <row r="1219" spans="1:21" ht="15.95" hidden="1" customHeight="1">
      <c r="A1219" s="31"/>
      <c r="B1219" s="31"/>
      <c r="C1219" s="31"/>
      <c r="D1219" s="31"/>
      <c r="E1219" s="31"/>
      <c r="F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T1219" s="31"/>
      <c r="U1219" s="31"/>
    </row>
    <row r="1220" spans="1:21" ht="15.95" hidden="1" customHeight="1">
      <c r="A1220" s="31"/>
      <c r="B1220" s="31"/>
      <c r="C1220" s="31"/>
      <c r="D1220" s="31"/>
      <c r="E1220" s="31"/>
      <c r="F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T1220" s="31"/>
      <c r="U1220" s="31"/>
    </row>
    <row r="1221" spans="1:21" ht="15.95" hidden="1" customHeight="1">
      <c r="A1221" s="31"/>
      <c r="B1221" s="31"/>
      <c r="C1221" s="31"/>
      <c r="D1221" s="31"/>
      <c r="E1221" s="31"/>
      <c r="F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T1221" s="31"/>
      <c r="U1221" s="31"/>
    </row>
    <row r="1222" spans="1:21" ht="15.95" hidden="1" customHeight="1">
      <c r="A1222" s="31"/>
      <c r="B1222" s="31"/>
      <c r="C1222" s="31"/>
      <c r="D1222" s="31"/>
      <c r="E1222" s="31"/>
      <c r="F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T1222" s="31"/>
      <c r="U1222" s="31"/>
    </row>
    <row r="1223" spans="1:21" ht="15.95" hidden="1" customHeight="1">
      <c r="A1223" s="31"/>
      <c r="B1223" s="31"/>
      <c r="C1223" s="31"/>
      <c r="D1223" s="31"/>
      <c r="E1223" s="31"/>
      <c r="F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T1223" s="31"/>
      <c r="U1223" s="31"/>
    </row>
    <row r="1224" spans="1:21" ht="15.95" hidden="1" customHeight="1">
      <c r="A1224" s="31"/>
      <c r="B1224" s="31"/>
      <c r="C1224" s="31"/>
      <c r="D1224" s="31"/>
      <c r="E1224" s="31"/>
      <c r="F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T1224" s="31"/>
      <c r="U1224" s="31"/>
    </row>
    <row r="1225" spans="1:21" ht="15.95" hidden="1" customHeight="1">
      <c r="A1225" s="31"/>
      <c r="B1225" s="31"/>
      <c r="C1225" s="31"/>
      <c r="D1225" s="31"/>
      <c r="E1225" s="31"/>
      <c r="F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T1225" s="31"/>
      <c r="U1225" s="31"/>
    </row>
    <row r="1226" spans="1:21" ht="15.95" hidden="1" customHeight="1">
      <c r="A1226" s="31"/>
      <c r="B1226" s="31"/>
      <c r="C1226" s="31"/>
      <c r="D1226" s="31"/>
      <c r="E1226" s="31"/>
      <c r="F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T1226" s="31"/>
      <c r="U1226" s="31"/>
    </row>
    <row r="1227" spans="1:21" ht="15.95" hidden="1" customHeight="1">
      <c r="A1227" s="31"/>
      <c r="B1227" s="31"/>
      <c r="C1227" s="31"/>
      <c r="D1227" s="31"/>
      <c r="E1227" s="31"/>
      <c r="F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T1227" s="31"/>
      <c r="U1227" s="31"/>
    </row>
    <row r="1228" spans="1:21" ht="15.95" hidden="1" customHeight="1">
      <c r="A1228" s="31"/>
      <c r="B1228" s="31"/>
      <c r="C1228" s="31"/>
      <c r="D1228" s="31"/>
      <c r="E1228" s="31"/>
      <c r="F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T1228" s="31"/>
      <c r="U1228" s="31"/>
    </row>
    <row r="1229" spans="1:21" ht="15.95" hidden="1" customHeight="1">
      <c r="A1229" s="31"/>
      <c r="B1229" s="31"/>
      <c r="C1229" s="31"/>
      <c r="D1229" s="31"/>
      <c r="E1229" s="31"/>
      <c r="F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T1229" s="31"/>
      <c r="U1229" s="31"/>
    </row>
    <row r="1230" spans="1:21" ht="15.95" hidden="1" customHeight="1">
      <c r="A1230" s="31"/>
      <c r="B1230" s="31"/>
      <c r="C1230" s="31"/>
      <c r="D1230" s="31"/>
      <c r="E1230" s="31"/>
      <c r="F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31"/>
      <c r="T1230" s="31"/>
      <c r="U1230" s="31"/>
    </row>
    <row r="1231" spans="1:21" ht="15.95" hidden="1" customHeight="1">
      <c r="A1231" s="31"/>
      <c r="B1231" s="31"/>
      <c r="C1231" s="31"/>
      <c r="D1231" s="31"/>
      <c r="E1231" s="31"/>
      <c r="F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T1231" s="31"/>
      <c r="U1231" s="31"/>
    </row>
    <row r="1232" spans="1:21" ht="15.95" hidden="1" customHeight="1">
      <c r="A1232" s="31"/>
      <c r="B1232" s="31"/>
      <c r="C1232" s="31"/>
      <c r="D1232" s="31"/>
      <c r="E1232" s="31"/>
      <c r="F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T1232" s="31"/>
      <c r="U1232" s="31"/>
    </row>
    <row r="1233" spans="1:21" ht="15.95" hidden="1" customHeight="1">
      <c r="A1233" s="31"/>
      <c r="B1233" s="31"/>
      <c r="C1233" s="31"/>
      <c r="D1233" s="31"/>
      <c r="E1233" s="31"/>
      <c r="F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T1233" s="31"/>
      <c r="U1233" s="31"/>
    </row>
    <row r="1234" spans="1:21" ht="15.95" hidden="1" customHeight="1">
      <c r="A1234" s="31"/>
      <c r="B1234" s="31"/>
      <c r="C1234" s="31"/>
      <c r="D1234" s="31"/>
      <c r="E1234" s="31"/>
      <c r="F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T1234" s="31"/>
      <c r="U1234" s="31"/>
    </row>
    <row r="1235" spans="1:21" ht="15.95" hidden="1" customHeight="1">
      <c r="A1235" s="31"/>
      <c r="B1235" s="31"/>
      <c r="C1235" s="31"/>
      <c r="D1235" s="31"/>
      <c r="E1235" s="31"/>
      <c r="F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31"/>
      <c r="T1235" s="31"/>
      <c r="U1235" s="31"/>
    </row>
    <row r="1236" spans="1:21" ht="15.95" hidden="1" customHeight="1">
      <c r="A1236" s="31"/>
      <c r="B1236" s="31"/>
      <c r="C1236" s="31"/>
      <c r="D1236" s="31"/>
      <c r="E1236" s="31"/>
      <c r="F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T1236" s="31"/>
      <c r="U1236" s="31"/>
    </row>
    <row r="1237" spans="1:21" ht="15.95" hidden="1" customHeight="1">
      <c r="A1237" s="31"/>
      <c r="B1237" s="31"/>
      <c r="C1237" s="31"/>
      <c r="D1237" s="31"/>
      <c r="E1237" s="31"/>
      <c r="F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T1237" s="31"/>
      <c r="U1237" s="31"/>
    </row>
    <row r="1238" spans="1:21" ht="15.95" hidden="1" customHeight="1">
      <c r="A1238" s="31"/>
      <c r="B1238" s="31"/>
      <c r="C1238" s="31"/>
      <c r="D1238" s="31"/>
      <c r="E1238" s="31"/>
      <c r="F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/>
      <c r="T1238" s="31"/>
      <c r="U1238" s="31"/>
    </row>
    <row r="1239" spans="1:21" ht="15.95" hidden="1" customHeight="1">
      <c r="A1239" s="31"/>
      <c r="B1239" s="31"/>
      <c r="C1239" s="31"/>
      <c r="D1239" s="31"/>
      <c r="E1239" s="31"/>
      <c r="F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T1239" s="31"/>
      <c r="U1239" s="31"/>
    </row>
    <row r="1240" spans="1:21" ht="15.95" hidden="1" customHeight="1">
      <c r="A1240" s="31"/>
      <c r="B1240" s="31"/>
      <c r="C1240" s="31"/>
      <c r="D1240" s="31"/>
      <c r="E1240" s="31"/>
      <c r="F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T1240" s="31"/>
      <c r="U1240" s="31"/>
    </row>
    <row r="1241" spans="1:21" ht="15.95" hidden="1" customHeight="1">
      <c r="A1241" s="31"/>
      <c r="B1241" s="31"/>
      <c r="C1241" s="31"/>
      <c r="D1241" s="31"/>
      <c r="E1241" s="31"/>
      <c r="F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T1241" s="31"/>
      <c r="U1241" s="31"/>
    </row>
    <row r="1242" spans="1:21" ht="15.95" hidden="1" customHeight="1">
      <c r="A1242" s="31"/>
      <c r="B1242" s="31"/>
      <c r="C1242" s="31"/>
      <c r="D1242" s="31"/>
      <c r="E1242" s="31"/>
      <c r="F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T1242" s="31"/>
      <c r="U1242" s="31"/>
    </row>
    <row r="1243" spans="1:21" ht="15.95" hidden="1" customHeight="1">
      <c r="A1243" s="31"/>
      <c r="B1243" s="31"/>
      <c r="C1243" s="31"/>
      <c r="D1243" s="31"/>
      <c r="E1243" s="31"/>
      <c r="F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T1243" s="31"/>
      <c r="U1243" s="31"/>
    </row>
    <row r="1244" spans="1:21" ht="15.95" hidden="1" customHeight="1">
      <c r="A1244" s="31"/>
      <c r="B1244" s="31"/>
      <c r="C1244" s="31"/>
      <c r="D1244" s="31"/>
      <c r="E1244" s="31"/>
      <c r="F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T1244" s="31"/>
      <c r="U1244" s="31"/>
    </row>
    <row r="1245" spans="1:21" ht="15.95" hidden="1" customHeight="1">
      <c r="A1245" s="31"/>
      <c r="B1245" s="31"/>
      <c r="C1245" s="31"/>
      <c r="D1245" s="31"/>
      <c r="E1245" s="31"/>
      <c r="F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T1245" s="31"/>
      <c r="U1245" s="31"/>
    </row>
    <row r="1246" spans="1:21" ht="15.95" hidden="1" customHeight="1">
      <c r="A1246" s="31"/>
      <c r="B1246" s="31"/>
      <c r="C1246" s="31"/>
      <c r="D1246" s="31"/>
      <c r="E1246" s="31"/>
      <c r="F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31"/>
      <c r="T1246" s="31"/>
      <c r="U1246" s="31"/>
    </row>
    <row r="1247" spans="1:21" ht="15.95" hidden="1" customHeight="1">
      <c r="A1247" s="31"/>
      <c r="B1247" s="31"/>
      <c r="C1247" s="31"/>
      <c r="D1247" s="31"/>
      <c r="E1247" s="31"/>
      <c r="F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T1247" s="31"/>
      <c r="U1247" s="31"/>
    </row>
    <row r="1248" spans="1:21" ht="15.95" hidden="1" customHeight="1">
      <c r="A1248" s="31"/>
      <c r="B1248" s="31"/>
      <c r="C1248" s="31"/>
      <c r="D1248" s="31"/>
      <c r="E1248" s="31"/>
      <c r="F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T1248" s="31"/>
      <c r="U1248" s="31"/>
    </row>
    <row r="1249" spans="1:21" ht="15.95" hidden="1" customHeight="1">
      <c r="A1249" s="31"/>
      <c r="B1249" s="31"/>
      <c r="C1249" s="31"/>
      <c r="D1249" s="31"/>
      <c r="E1249" s="31"/>
      <c r="F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T1249" s="31"/>
      <c r="U1249" s="31"/>
    </row>
    <row r="1250" spans="1:21" ht="15.95" hidden="1" customHeight="1">
      <c r="A1250" s="31"/>
      <c r="B1250" s="31"/>
      <c r="C1250" s="31"/>
      <c r="D1250" s="31"/>
      <c r="E1250" s="31"/>
      <c r="F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T1250" s="31"/>
      <c r="U1250" s="31"/>
    </row>
    <row r="1251" spans="1:21" ht="15.95" hidden="1" customHeight="1">
      <c r="A1251" s="31"/>
      <c r="B1251" s="31"/>
      <c r="C1251" s="31"/>
      <c r="D1251" s="31"/>
      <c r="E1251" s="31"/>
      <c r="F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31"/>
      <c r="T1251" s="31"/>
      <c r="U1251" s="31"/>
    </row>
    <row r="1252" spans="1:21" ht="15.95" hidden="1" customHeight="1">
      <c r="A1252" s="31"/>
      <c r="B1252" s="31"/>
      <c r="C1252" s="31"/>
      <c r="D1252" s="31"/>
      <c r="E1252" s="31"/>
      <c r="F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T1252" s="31"/>
      <c r="U1252" s="31"/>
    </row>
    <row r="1253" spans="1:21" ht="15.95" hidden="1" customHeight="1">
      <c r="A1253" s="31"/>
      <c r="B1253" s="31"/>
      <c r="C1253" s="31"/>
      <c r="D1253" s="31"/>
      <c r="E1253" s="31"/>
      <c r="F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T1253" s="31"/>
      <c r="U1253" s="31"/>
    </row>
    <row r="1254" spans="1:21" ht="15.95" hidden="1" customHeight="1">
      <c r="A1254" s="31"/>
      <c r="B1254" s="31"/>
      <c r="C1254" s="31"/>
      <c r="D1254" s="31"/>
      <c r="E1254" s="31"/>
      <c r="F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31"/>
      <c r="T1254" s="31"/>
      <c r="U1254" s="31"/>
    </row>
    <row r="1255" spans="1:21" ht="15.95" hidden="1" customHeight="1">
      <c r="A1255" s="31"/>
      <c r="B1255" s="31"/>
      <c r="C1255" s="31"/>
      <c r="D1255" s="31"/>
      <c r="E1255" s="31"/>
      <c r="F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T1255" s="31"/>
      <c r="U1255" s="31"/>
    </row>
    <row r="1256" spans="1:21" ht="15.95" hidden="1" customHeight="1">
      <c r="A1256" s="31"/>
      <c r="B1256" s="31"/>
      <c r="C1256" s="31"/>
      <c r="D1256" s="31"/>
      <c r="E1256" s="31"/>
      <c r="F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31"/>
      <c r="T1256" s="31"/>
      <c r="U1256" s="31"/>
    </row>
    <row r="1257" spans="1:21" ht="15.95" hidden="1" customHeight="1">
      <c r="A1257" s="31"/>
      <c r="B1257" s="31"/>
      <c r="C1257" s="31"/>
      <c r="D1257" s="31"/>
      <c r="E1257" s="31"/>
      <c r="F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T1257" s="31"/>
      <c r="U1257" s="31"/>
    </row>
    <row r="1258" spans="1:21" ht="15.95" hidden="1" customHeight="1">
      <c r="A1258" s="31"/>
      <c r="B1258" s="31"/>
      <c r="C1258" s="31"/>
      <c r="D1258" s="31"/>
      <c r="E1258" s="31"/>
      <c r="F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31"/>
      <c r="T1258" s="31"/>
      <c r="U1258" s="31"/>
    </row>
    <row r="1259" spans="1:21" ht="15.95" hidden="1" customHeight="1">
      <c r="A1259" s="31"/>
      <c r="B1259" s="31"/>
      <c r="C1259" s="31"/>
      <c r="D1259" s="31"/>
      <c r="E1259" s="31"/>
      <c r="F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T1259" s="31"/>
      <c r="U1259" s="31"/>
    </row>
    <row r="1260" spans="1:21" ht="15.95" hidden="1" customHeight="1">
      <c r="A1260" s="31"/>
      <c r="B1260" s="31"/>
      <c r="C1260" s="31"/>
      <c r="D1260" s="31"/>
      <c r="E1260" s="31"/>
      <c r="F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31"/>
      <c r="T1260" s="31"/>
      <c r="U1260" s="31"/>
    </row>
    <row r="1261" spans="1:21" ht="15.95" hidden="1" customHeight="1">
      <c r="A1261" s="31"/>
      <c r="B1261" s="31"/>
      <c r="C1261" s="31"/>
      <c r="D1261" s="31"/>
      <c r="E1261" s="31"/>
      <c r="F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31"/>
      <c r="T1261" s="31"/>
      <c r="U1261" s="31"/>
    </row>
    <row r="1262" spans="1:21" ht="15.95" hidden="1" customHeight="1">
      <c r="A1262" s="31"/>
      <c r="B1262" s="31"/>
      <c r="C1262" s="31"/>
      <c r="D1262" s="31"/>
      <c r="E1262" s="31"/>
      <c r="F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31"/>
      <c r="T1262" s="31"/>
      <c r="U1262" s="31"/>
    </row>
    <row r="1263" spans="1:21" ht="15.95" hidden="1" customHeight="1">
      <c r="A1263" s="31"/>
      <c r="B1263" s="31"/>
      <c r="C1263" s="31"/>
      <c r="D1263" s="31"/>
      <c r="E1263" s="31"/>
      <c r="F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31"/>
      <c r="T1263" s="31"/>
      <c r="U1263" s="31"/>
    </row>
    <row r="1264" spans="1:21" ht="15.95" hidden="1" customHeight="1">
      <c r="A1264" s="31"/>
      <c r="B1264" s="31"/>
      <c r="C1264" s="31"/>
      <c r="D1264" s="31"/>
      <c r="E1264" s="31"/>
      <c r="F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31"/>
      <c r="T1264" s="31"/>
      <c r="U1264" s="31"/>
    </row>
    <row r="1265" spans="1:21" ht="15.95" hidden="1" customHeight="1">
      <c r="A1265" s="31"/>
      <c r="B1265" s="31"/>
      <c r="C1265" s="31"/>
      <c r="D1265" s="31"/>
      <c r="E1265" s="31"/>
      <c r="F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T1265" s="31"/>
      <c r="U1265" s="31"/>
    </row>
    <row r="1266" spans="1:21" ht="15.95" hidden="1" customHeight="1">
      <c r="A1266" s="31"/>
      <c r="B1266" s="31"/>
      <c r="C1266" s="31"/>
      <c r="D1266" s="31"/>
      <c r="E1266" s="31"/>
      <c r="F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T1266" s="31"/>
      <c r="U1266" s="31"/>
    </row>
    <row r="1267" spans="1:21" ht="15.95" hidden="1" customHeight="1">
      <c r="A1267" s="31"/>
      <c r="B1267" s="31"/>
      <c r="C1267" s="31"/>
      <c r="D1267" s="31"/>
      <c r="E1267" s="31"/>
      <c r="F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T1267" s="31"/>
      <c r="U1267" s="31"/>
    </row>
    <row r="1268" spans="1:21" ht="15.95" hidden="1" customHeight="1">
      <c r="A1268" s="31"/>
      <c r="B1268" s="31"/>
      <c r="C1268" s="31"/>
      <c r="D1268" s="31"/>
      <c r="E1268" s="31"/>
      <c r="F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T1268" s="31"/>
      <c r="U1268" s="31"/>
    </row>
    <row r="1269" spans="1:21" ht="15.95" hidden="1" customHeight="1">
      <c r="A1269" s="31"/>
      <c r="B1269" s="31"/>
      <c r="C1269" s="31"/>
      <c r="D1269" s="31"/>
      <c r="E1269" s="31"/>
      <c r="F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T1269" s="31"/>
      <c r="U1269" s="31"/>
    </row>
    <row r="1270" spans="1:21" ht="15.95" hidden="1" customHeight="1">
      <c r="A1270" s="31"/>
      <c r="B1270" s="31"/>
      <c r="C1270" s="31"/>
      <c r="D1270" s="31"/>
      <c r="E1270" s="31"/>
      <c r="F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T1270" s="31"/>
      <c r="U1270" s="31"/>
    </row>
    <row r="1271" spans="1:21" ht="15.95" hidden="1" customHeight="1">
      <c r="A1271" s="31"/>
      <c r="B1271" s="31"/>
      <c r="C1271" s="31"/>
      <c r="D1271" s="31"/>
      <c r="E1271" s="31"/>
      <c r="F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T1271" s="31"/>
      <c r="U1271" s="31"/>
    </row>
    <row r="1272" spans="1:21" ht="15.95" hidden="1" customHeight="1">
      <c r="A1272" s="31"/>
      <c r="B1272" s="31"/>
      <c r="C1272" s="31"/>
      <c r="D1272" s="31"/>
      <c r="E1272" s="31"/>
      <c r="F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1"/>
      <c r="T1272" s="31"/>
      <c r="U1272" s="31"/>
    </row>
    <row r="1273" spans="1:21" ht="15.95" hidden="1" customHeight="1">
      <c r="A1273" s="31"/>
      <c r="B1273" s="31"/>
      <c r="C1273" s="31"/>
      <c r="D1273" s="31"/>
      <c r="E1273" s="31"/>
      <c r="F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T1273" s="31"/>
      <c r="U1273" s="31"/>
    </row>
    <row r="1274" spans="1:21" ht="15.95" hidden="1" customHeight="1">
      <c r="A1274" s="31"/>
      <c r="B1274" s="31"/>
      <c r="C1274" s="31"/>
      <c r="D1274" s="31"/>
      <c r="E1274" s="31"/>
      <c r="F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31"/>
      <c r="T1274" s="31"/>
      <c r="U1274" s="31"/>
    </row>
    <row r="1275" spans="1:21" ht="15.95" hidden="1" customHeight="1">
      <c r="A1275" s="31"/>
      <c r="B1275" s="31"/>
      <c r="C1275" s="31"/>
      <c r="D1275" s="31"/>
      <c r="E1275" s="31"/>
      <c r="F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T1275" s="31"/>
      <c r="U1275" s="31"/>
    </row>
    <row r="1276" spans="1:21" ht="15.95" hidden="1" customHeight="1">
      <c r="A1276" s="31"/>
      <c r="B1276" s="31"/>
      <c r="C1276" s="31"/>
      <c r="D1276" s="31"/>
      <c r="E1276" s="31"/>
      <c r="F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31"/>
      <c r="T1276" s="31"/>
      <c r="U1276" s="31"/>
    </row>
    <row r="1277" spans="1:21" ht="15.95" hidden="1" customHeight="1">
      <c r="A1277" s="31"/>
      <c r="B1277" s="31"/>
      <c r="C1277" s="31"/>
      <c r="D1277" s="31"/>
      <c r="E1277" s="31"/>
      <c r="F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T1277" s="31"/>
      <c r="U1277" s="31"/>
    </row>
    <row r="1278" spans="1:21" ht="15.95" hidden="1" customHeight="1">
      <c r="A1278" s="31"/>
      <c r="B1278" s="31"/>
      <c r="C1278" s="31"/>
      <c r="D1278" s="31"/>
      <c r="E1278" s="31"/>
      <c r="F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T1278" s="31"/>
      <c r="U1278" s="31"/>
    </row>
    <row r="1279" spans="1:21" ht="15.95" hidden="1" customHeight="1">
      <c r="A1279" s="31"/>
      <c r="B1279" s="31"/>
      <c r="C1279" s="31"/>
      <c r="D1279" s="31"/>
      <c r="E1279" s="31"/>
      <c r="F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T1279" s="31"/>
      <c r="U1279" s="31"/>
    </row>
    <row r="1280" spans="1:21" ht="15.95" hidden="1" customHeight="1">
      <c r="A1280" s="31"/>
      <c r="B1280" s="31"/>
      <c r="C1280" s="31"/>
      <c r="D1280" s="31"/>
      <c r="E1280" s="31"/>
      <c r="F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31"/>
      <c r="T1280" s="31"/>
      <c r="U1280" s="31"/>
    </row>
    <row r="1281" spans="1:21" ht="15.95" hidden="1" customHeight="1">
      <c r="A1281" s="31"/>
      <c r="B1281" s="31"/>
      <c r="C1281" s="31"/>
      <c r="D1281" s="31"/>
      <c r="E1281" s="31"/>
      <c r="F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T1281" s="31"/>
      <c r="U1281" s="31"/>
    </row>
    <row r="1282" spans="1:21" ht="15.95" hidden="1" customHeight="1">
      <c r="A1282" s="31"/>
      <c r="B1282" s="31"/>
      <c r="C1282" s="31"/>
      <c r="D1282" s="31"/>
      <c r="E1282" s="31"/>
      <c r="F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31"/>
      <c r="T1282" s="31"/>
      <c r="U1282" s="31"/>
    </row>
    <row r="1283" spans="1:21" ht="15.95" hidden="1" customHeight="1">
      <c r="A1283" s="31"/>
      <c r="B1283" s="31"/>
      <c r="C1283" s="31"/>
      <c r="D1283" s="31"/>
      <c r="E1283" s="31"/>
      <c r="F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T1283" s="31"/>
      <c r="U1283" s="31"/>
    </row>
    <row r="1284" spans="1:21" ht="15.95" hidden="1" customHeight="1">
      <c r="A1284" s="31"/>
      <c r="B1284" s="31"/>
      <c r="C1284" s="31"/>
      <c r="D1284" s="31"/>
      <c r="E1284" s="31"/>
      <c r="F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31"/>
      <c r="T1284" s="31"/>
      <c r="U1284" s="31"/>
    </row>
    <row r="1285" spans="1:21" ht="15.95" hidden="1" customHeight="1">
      <c r="A1285" s="31"/>
      <c r="B1285" s="31"/>
      <c r="C1285" s="31"/>
      <c r="D1285" s="31"/>
      <c r="E1285" s="31"/>
      <c r="F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T1285" s="31"/>
      <c r="U1285" s="31"/>
    </row>
    <row r="1286" spans="1:21" ht="15.95" hidden="1" customHeight="1">
      <c r="A1286" s="31"/>
      <c r="B1286" s="31"/>
      <c r="C1286" s="31"/>
      <c r="D1286" s="31"/>
      <c r="E1286" s="31"/>
      <c r="F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T1286" s="31"/>
      <c r="U1286" s="31"/>
    </row>
    <row r="1287" spans="1:21" ht="15.95" hidden="1" customHeight="1">
      <c r="A1287" s="31"/>
      <c r="B1287" s="31"/>
      <c r="C1287" s="31"/>
      <c r="D1287" s="31"/>
      <c r="E1287" s="31"/>
      <c r="F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T1287" s="31"/>
      <c r="U1287" s="31"/>
    </row>
    <row r="1288" spans="1:21" ht="15.95" hidden="1" customHeight="1">
      <c r="A1288" s="31"/>
      <c r="B1288" s="31"/>
      <c r="C1288" s="31"/>
      <c r="D1288" s="31"/>
      <c r="E1288" s="31"/>
      <c r="F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T1288" s="31"/>
      <c r="U1288" s="31"/>
    </row>
    <row r="1289" spans="1:21" ht="15.95" hidden="1" customHeight="1">
      <c r="A1289" s="31"/>
      <c r="B1289" s="31"/>
      <c r="C1289" s="31"/>
      <c r="D1289" s="31"/>
      <c r="E1289" s="31"/>
      <c r="F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T1289" s="31"/>
      <c r="U1289" s="31"/>
    </row>
    <row r="1290" spans="1:21" ht="15.95" hidden="1" customHeight="1">
      <c r="A1290" s="31"/>
      <c r="B1290" s="31"/>
      <c r="C1290" s="31"/>
      <c r="D1290" s="31"/>
      <c r="E1290" s="31"/>
      <c r="F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31"/>
      <c r="T1290" s="31"/>
      <c r="U1290" s="31"/>
    </row>
    <row r="1291" spans="1:21" ht="15.95" hidden="1" customHeight="1">
      <c r="A1291" s="31"/>
      <c r="B1291" s="31"/>
      <c r="C1291" s="31"/>
      <c r="D1291" s="31"/>
      <c r="E1291" s="31"/>
      <c r="F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31"/>
      <c r="T1291" s="31"/>
      <c r="U1291" s="31"/>
    </row>
    <row r="1292" spans="1:21" ht="15.95" hidden="1" customHeight="1">
      <c r="A1292" s="31"/>
      <c r="B1292" s="31"/>
      <c r="C1292" s="31"/>
      <c r="D1292" s="31"/>
      <c r="E1292" s="31"/>
      <c r="F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T1292" s="31"/>
      <c r="U1292" s="31"/>
    </row>
    <row r="1293" spans="1:21" ht="15.95" hidden="1" customHeight="1">
      <c r="A1293" s="31"/>
      <c r="B1293" s="31"/>
      <c r="C1293" s="31"/>
      <c r="D1293" s="31"/>
      <c r="E1293" s="31"/>
      <c r="F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T1293" s="31"/>
      <c r="U1293" s="31"/>
    </row>
    <row r="1294" spans="1:21" ht="15.95" hidden="1" customHeight="1">
      <c r="A1294" s="31"/>
      <c r="B1294" s="31"/>
      <c r="C1294" s="31"/>
      <c r="D1294" s="31"/>
      <c r="E1294" s="31"/>
      <c r="F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31"/>
      <c r="T1294" s="31"/>
      <c r="U1294" s="31"/>
    </row>
    <row r="1295" spans="1:21" ht="15.95" hidden="1" customHeight="1">
      <c r="A1295" s="31"/>
      <c r="B1295" s="31"/>
      <c r="C1295" s="31"/>
      <c r="D1295" s="31"/>
      <c r="E1295" s="31"/>
      <c r="F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31"/>
      <c r="T1295" s="31"/>
      <c r="U1295" s="31"/>
    </row>
    <row r="1296" spans="1:21" ht="15.95" hidden="1" customHeight="1">
      <c r="A1296" s="31"/>
      <c r="B1296" s="31"/>
      <c r="C1296" s="31"/>
      <c r="D1296" s="31"/>
      <c r="E1296" s="31"/>
      <c r="F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31"/>
      <c r="T1296" s="31"/>
      <c r="U1296" s="31"/>
    </row>
    <row r="1297" spans="1:21" ht="15.95" hidden="1" customHeight="1">
      <c r="A1297" s="31"/>
      <c r="B1297" s="31"/>
      <c r="C1297" s="31"/>
      <c r="D1297" s="31"/>
      <c r="E1297" s="31"/>
      <c r="F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T1297" s="31"/>
      <c r="U1297" s="31"/>
    </row>
    <row r="1298" spans="1:21" ht="15.95" hidden="1" customHeight="1">
      <c r="A1298" s="31"/>
      <c r="B1298" s="31"/>
      <c r="C1298" s="31"/>
      <c r="D1298" s="31"/>
      <c r="E1298" s="31"/>
      <c r="F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T1298" s="31"/>
      <c r="U1298" s="31"/>
    </row>
    <row r="1299" spans="1:21" ht="15.95" hidden="1" customHeight="1">
      <c r="A1299" s="31"/>
      <c r="B1299" s="31"/>
      <c r="C1299" s="31"/>
      <c r="D1299" s="31"/>
      <c r="E1299" s="31"/>
      <c r="F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T1299" s="31"/>
      <c r="U1299" s="31"/>
    </row>
    <row r="1300" spans="1:21" ht="15.95" hidden="1" customHeight="1">
      <c r="A1300" s="31"/>
      <c r="B1300" s="31"/>
      <c r="C1300" s="31"/>
      <c r="D1300" s="31"/>
      <c r="E1300" s="31"/>
      <c r="F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31"/>
      <c r="T1300" s="31"/>
      <c r="U1300" s="31"/>
    </row>
    <row r="1301" spans="1:21" ht="15.95" hidden="1" customHeight="1">
      <c r="A1301" s="31"/>
      <c r="B1301" s="31"/>
      <c r="C1301" s="31"/>
      <c r="D1301" s="31"/>
      <c r="E1301" s="31"/>
      <c r="F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T1301" s="31"/>
      <c r="U1301" s="31"/>
    </row>
    <row r="1302" spans="1:21" ht="15.95" hidden="1" customHeight="1">
      <c r="A1302" s="31"/>
      <c r="B1302" s="31"/>
      <c r="C1302" s="31"/>
      <c r="D1302" s="31"/>
      <c r="E1302" s="31"/>
      <c r="F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31"/>
      <c r="T1302" s="31"/>
      <c r="U1302" s="31"/>
    </row>
    <row r="1303" spans="1:21" ht="15.95" hidden="1" customHeight="1">
      <c r="A1303" s="31"/>
      <c r="B1303" s="31"/>
      <c r="C1303" s="31"/>
      <c r="D1303" s="31"/>
      <c r="E1303" s="31"/>
      <c r="F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T1303" s="31"/>
      <c r="U1303" s="31"/>
    </row>
    <row r="1304" spans="1:21" ht="15.95" hidden="1" customHeight="1">
      <c r="A1304" s="31"/>
      <c r="B1304" s="31"/>
      <c r="C1304" s="31"/>
      <c r="D1304" s="31"/>
      <c r="E1304" s="31"/>
      <c r="F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T1304" s="31"/>
      <c r="U1304" s="31"/>
    </row>
    <row r="1305" spans="1:21" ht="15.95" hidden="1" customHeight="1">
      <c r="A1305" s="31"/>
      <c r="B1305" s="31"/>
      <c r="C1305" s="31"/>
      <c r="D1305" s="31"/>
      <c r="E1305" s="31"/>
      <c r="F1305" s="31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T1305" s="31"/>
      <c r="U1305" s="31"/>
    </row>
    <row r="1306" spans="1:21" ht="15.95" hidden="1" customHeight="1">
      <c r="A1306" s="31"/>
      <c r="B1306" s="31"/>
      <c r="C1306" s="31"/>
      <c r="D1306" s="31"/>
      <c r="E1306" s="31"/>
      <c r="F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T1306" s="31"/>
      <c r="U1306" s="31"/>
    </row>
    <row r="1307" spans="1:21" ht="15.95" hidden="1" customHeight="1">
      <c r="A1307" s="31"/>
      <c r="B1307" s="31"/>
      <c r="C1307" s="31"/>
      <c r="D1307" s="31"/>
      <c r="E1307" s="31"/>
      <c r="F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T1307" s="31"/>
      <c r="U1307" s="31"/>
    </row>
    <row r="1308" spans="1:21" ht="15.95" hidden="1" customHeight="1">
      <c r="A1308" s="31"/>
      <c r="B1308" s="31"/>
      <c r="C1308" s="31"/>
      <c r="D1308" s="31"/>
      <c r="E1308" s="31"/>
      <c r="F1308" s="31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T1308" s="31"/>
      <c r="U1308" s="31"/>
    </row>
    <row r="1309" spans="1:21" ht="15.95" hidden="1" customHeight="1">
      <c r="A1309" s="31"/>
      <c r="B1309" s="31"/>
      <c r="C1309" s="31"/>
      <c r="D1309" s="31"/>
      <c r="E1309" s="31"/>
      <c r="F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T1309" s="31"/>
      <c r="U1309" s="31"/>
    </row>
    <row r="1310" spans="1:21" ht="15.95" hidden="1" customHeight="1">
      <c r="A1310" s="31"/>
      <c r="B1310" s="31"/>
      <c r="C1310" s="31"/>
      <c r="D1310" s="31"/>
      <c r="E1310" s="31"/>
      <c r="F1310" s="31"/>
      <c r="H1310" s="31"/>
      <c r="I1310" s="31"/>
      <c r="J1310" s="31"/>
      <c r="K1310" s="31"/>
      <c r="L1310" s="31"/>
      <c r="M1310" s="31"/>
      <c r="N1310" s="31"/>
      <c r="O1310" s="31"/>
      <c r="P1310" s="31"/>
      <c r="Q1310" s="31"/>
      <c r="T1310" s="31"/>
      <c r="U1310" s="31"/>
    </row>
    <row r="1311" spans="1:21" ht="15.95" hidden="1" customHeight="1">
      <c r="A1311" s="31"/>
      <c r="B1311" s="31"/>
      <c r="C1311" s="31"/>
      <c r="D1311" s="31"/>
      <c r="E1311" s="31"/>
      <c r="F1311" s="31"/>
      <c r="H1311" s="31"/>
      <c r="I1311" s="31"/>
      <c r="J1311" s="31"/>
      <c r="K1311" s="31"/>
      <c r="L1311" s="31"/>
      <c r="M1311" s="31"/>
      <c r="N1311" s="31"/>
      <c r="O1311" s="31"/>
      <c r="P1311" s="31"/>
      <c r="Q1311" s="31"/>
      <c r="T1311" s="31"/>
      <c r="U1311" s="31"/>
    </row>
    <row r="1312" spans="1:21" ht="15.95" hidden="1" customHeight="1">
      <c r="A1312" s="31"/>
      <c r="B1312" s="31"/>
      <c r="C1312" s="31"/>
      <c r="D1312" s="31"/>
      <c r="E1312" s="31"/>
      <c r="F1312" s="31"/>
      <c r="H1312" s="31"/>
      <c r="I1312" s="31"/>
      <c r="J1312" s="31"/>
      <c r="K1312" s="31"/>
      <c r="L1312" s="31"/>
      <c r="M1312" s="31"/>
      <c r="N1312" s="31"/>
      <c r="O1312" s="31"/>
      <c r="P1312" s="31"/>
      <c r="Q1312" s="31"/>
      <c r="T1312" s="31"/>
      <c r="U1312" s="31"/>
    </row>
    <row r="1313" spans="1:21" ht="15.95" hidden="1" customHeight="1">
      <c r="A1313" s="31"/>
      <c r="B1313" s="31"/>
      <c r="C1313" s="31"/>
      <c r="D1313" s="31"/>
      <c r="E1313" s="31"/>
      <c r="F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T1313" s="31"/>
      <c r="U1313" s="31"/>
    </row>
    <row r="1314" spans="1:21" ht="15.95" hidden="1" customHeight="1">
      <c r="A1314" s="31"/>
      <c r="B1314" s="31"/>
      <c r="C1314" s="31"/>
      <c r="D1314" s="31"/>
      <c r="E1314" s="31"/>
      <c r="F1314" s="31"/>
      <c r="H1314" s="31"/>
      <c r="I1314" s="31"/>
      <c r="J1314" s="31"/>
      <c r="K1314" s="31"/>
      <c r="L1314" s="31"/>
      <c r="M1314" s="31"/>
      <c r="N1314" s="31"/>
      <c r="O1314" s="31"/>
      <c r="P1314" s="31"/>
      <c r="Q1314" s="31"/>
      <c r="T1314" s="31"/>
      <c r="U1314" s="31"/>
    </row>
    <row r="1315" spans="1:21" ht="15.95" hidden="1" customHeight="1">
      <c r="A1315" s="31"/>
      <c r="B1315" s="31"/>
      <c r="C1315" s="31"/>
      <c r="D1315" s="31"/>
      <c r="E1315" s="31"/>
      <c r="F1315" s="31"/>
      <c r="H1315" s="31"/>
      <c r="I1315" s="31"/>
      <c r="J1315" s="31"/>
      <c r="K1315" s="31"/>
      <c r="L1315" s="31"/>
      <c r="M1315" s="31"/>
      <c r="N1315" s="31"/>
      <c r="O1315" s="31"/>
      <c r="P1315" s="31"/>
      <c r="Q1315" s="31"/>
      <c r="T1315" s="31"/>
      <c r="U1315" s="31"/>
    </row>
    <row r="1316" spans="1:21" ht="15.95" hidden="1" customHeight="1">
      <c r="A1316" s="31"/>
      <c r="B1316" s="31"/>
      <c r="C1316" s="31"/>
      <c r="D1316" s="31"/>
      <c r="E1316" s="31"/>
      <c r="F1316" s="31"/>
      <c r="H1316" s="31"/>
      <c r="I1316" s="31"/>
      <c r="J1316" s="31"/>
      <c r="K1316" s="31"/>
      <c r="L1316" s="31"/>
      <c r="M1316" s="31"/>
      <c r="N1316" s="31"/>
      <c r="O1316" s="31"/>
      <c r="P1316" s="31"/>
      <c r="Q1316" s="31"/>
      <c r="T1316" s="31"/>
      <c r="U1316" s="31"/>
    </row>
    <row r="1317" spans="1:21" ht="15.95" hidden="1" customHeight="1">
      <c r="A1317" s="31"/>
      <c r="B1317" s="31"/>
      <c r="C1317" s="31"/>
      <c r="D1317" s="31"/>
      <c r="E1317" s="31"/>
      <c r="F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T1317" s="31"/>
      <c r="U1317" s="31"/>
    </row>
    <row r="1318" spans="1:21" ht="15.95" hidden="1" customHeight="1">
      <c r="A1318" s="31"/>
      <c r="B1318" s="31"/>
      <c r="C1318" s="31"/>
      <c r="D1318" s="31"/>
      <c r="E1318" s="31"/>
      <c r="F1318" s="31"/>
      <c r="H1318" s="31"/>
      <c r="I1318" s="31"/>
      <c r="J1318" s="31"/>
      <c r="K1318" s="31"/>
      <c r="L1318" s="31"/>
      <c r="M1318" s="31"/>
      <c r="N1318" s="31"/>
      <c r="O1318" s="31"/>
      <c r="P1318" s="31"/>
      <c r="Q1318" s="31"/>
      <c r="T1318" s="31"/>
      <c r="U1318" s="31"/>
    </row>
    <row r="1319" spans="1:21" ht="15.95" hidden="1" customHeight="1">
      <c r="A1319" s="31"/>
      <c r="B1319" s="31"/>
      <c r="C1319" s="31"/>
      <c r="D1319" s="31"/>
      <c r="E1319" s="31"/>
      <c r="F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T1319" s="31"/>
      <c r="U1319" s="31"/>
    </row>
    <row r="1320" spans="1:21" ht="15.95" hidden="1" customHeight="1">
      <c r="A1320" s="31"/>
      <c r="B1320" s="31"/>
      <c r="C1320" s="31"/>
      <c r="D1320" s="31"/>
      <c r="E1320" s="31"/>
      <c r="F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T1320" s="31"/>
      <c r="U1320" s="31"/>
    </row>
    <row r="1321" spans="1:21" ht="15.95" hidden="1" customHeight="1">
      <c r="A1321" s="31"/>
      <c r="B1321" s="31"/>
      <c r="C1321" s="31"/>
      <c r="D1321" s="31"/>
      <c r="E1321" s="31"/>
      <c r="F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T1321" s="31"/>
      <c r="U1321" s="31"/>
    </row>
    <row r="1322" spans="1:21" ht="15.95" hidden="1" customHeight="1">
      <c r="A1322" s="31"/>
      <c r="B1322" s="31"/>
      <c r="C1322" s="31"/>
      <c r="D1322" s="31"/>
      <c r="E1322" s="31"/>
      <c r="F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T1322" s="31"/>
      <c r="U1322" s="31"/>
    </row>
    <row r="1323" spans="1:21" ht="15.95" hidden="1" customHeight="1">
      <c r="A1323" s="31"/>
      <c r="B1323" s="31"/>
      <c r="C1323" s="31"/>
      <c r="D1323" s="31"/>
      <c r="E1323" s="31"/>
      <c r="F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T1323" s="31"/>
      <c r="U1323" s="31"/>
    </row>
    <row r="1324" spans="1:21" ht="15.95" hidden="1" customHeight="1">
      <c r="A1324" s="31"/>
      <c r="B1324" s="31"/>
      <c r="C1324" s="31"/>
      <c r="D1324" s="31"/>
      <c r="E1324" s="31"/>
      <c r="F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T1324" s="31"/>
      <c r="U1324" s="31"/>
    </row>
    <row r="1325" spans="1:21" ht="15.95" hidden="1" customHeight="1">
      <c r="A1325" s="31"/>
      <c r="B1325" s="31"/>
      <c r="C1325" s="31"/>
      <c r="D1325" s="31"/>
      <c r="E1325" s="31"/>
      <c r="F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T1325" s="31"/>
      <c r="U1325" s="31"/>
    </row>
    <row r="1326" spans="1:21" ht="15.95" hidden="1" customHeight="1">
      <c r="A1326" s="31"/>
      <c r="B1326" s="31"/>
      <c r="C1326" s="31"/>
      <c r="D1326" s="31"/>
      <c r="E1326" s="31"/>
      <c r="F1326" s="31"/>
      <c r="H1326" s="31"/>
      <c r="I1326" s="31"/>
      <c r="J1326" s="31"/>
      <c r="K1326" s="31"/>
      <c r="L1326" s="31"/>
      <c r="M1326" s="31"/>
      <c r="N1326" s="31"/>
      <c r="O1326" s="31"/>
      <c r="P1326" s="31"/>
      <c r="Q1326" s="31"/>
      <c r="T1326" s="31"/>
      <c r="U1326" s="31"/>
    </row>
    <row r="1327" spans="1:21" ht="15.95" hidden="1" customHeight="1">
      <c r="A1327" s="31"/>
      <c r="B1327" s="31"/>
      <c r="C1327" s="31"/>
      <c r="D1327" s="31"/>
      <c r="E1327" s="31"/>
      <c r="F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T1327" s="31"/>
      <c r="U1327" s="31"/>
    </row>
    <row r="1328" spans="1:21" ht="15.95" hidden="1" customHeight="1">
      <c r="A1328" s="31"/>
      <c r="B1328" s="31"/>
      <c r="C1328" s="31"/>
      <c r="D1328" s="31"/>
      <c r="E1328" s="31"/>
      <c r="F1328" s="31"/>
      <c r="H1328" s="31"/>
      <c r="I1328" s="31"/>
      <c r="J1328" s="31"/>
      <c r="K1328" s="31"/>
      <c r="L1328" s="31"/>
      <c r="M1328" s="31"/>
      <c r="N1328" s="31"/>
      <c r="O1328" s="31"/>
      <c r="P1328" s="31"/>
      <c r="Q1328" s="31"/>
      <c r="T1328" s="31"/>
      <c r="U1328" s="31"/>
    </row>
    <row r="1329" spans="1:21" ht="15.95" hidden="1" customHeight="1">
      <c r="A1329" s="31"/>
      <c r="B1329" s="31"/>
      <c r="C1329" s="31"/>
      <c r="D1329" s="31"/>
      <c r="E1329" s="31"/>
      <c r="F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T1329" s="31"/>
      <c r="U1329" s="31"/>
    </row>
    <row r="1330" spans="1:21" ht="15.95" hidden="1" customHeight="1">
      <c r="A1330" s="31"/>
      <c r="B1330" s="31"/>
      <c r="C1330" s="31"/>
      <c r="D1330" s="31"/>
      <c r="E1330" s="31"/>
      <c r="F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T1330" s="31"/>
      <c r="U1330" s="31"/>
    </row>
    <row r="1331" spans="1:21" ht="15.95" hidden="1" customHeight="1">
      <c r="A1331" s="31"/>
      <c r="B1331" s="31"/>
      <c r="C1331" s="31"/>
      <c r="D1331" s="31"/>
      <c r="E1331" s="31"/>
      <c r="F1331" s="31"/>
      <c r="H1331" s="31"/>
      <c r="I1331" s="31"/>
      <c r="J1331" s="31"/>
      <c r="K1331" s="31"/>
      <c r="L1331" s="31"/>
      <c r="M1331" s="31"/>
      <c r="N1331" s="31"/>
      <c r="O1331" s="31"/>
      <c r="P1331" s="31"/>
      <c r="Q1331" s="31"/>
      <c r="T1331" s="31"/>
      <c r="U1331" s="31"/>
    </row>
    <row r="1332" spans="1:21" ht="15.95" hidden="1" customHeight="1">
      <c r="A1332" s="31"/>
      <c r="B1332" s="31"/>
      <c r="C1332" s="31"/>
      <c r="D1332" s="31"/>
      <c r="E1332" s="31"/>
      <c r="F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T1332" s="31"/>
      <c r="U1332" s="31"/>
    </row>
    <row r="1333" spans="1:21" ht="15.95" hidden="1" customHeight="1">
      <c r="A1333" s="31"/>
      <c r="B1333" s="31"/>
      <c r="C1333" s="31"/>
      <c r="D1333" s="31"/>
      <c r="E1333" s="31"/>
      <c r="F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T1333" s="31"/>
      <c r="U1333" s="31"/>
    </row>
    <row r="1334" spans="1:21" ht="15.95" hidden="1" customHeight="1">
      <c r="A1334" s="31"/>
      <c r="B1334" s="31"/>
      <c r="C1334" s="31"/>
      <c r="D1334" s="31"/>
      <c r="E1334" s="31"/>
      <c r="F1334" s="31"/>
      <c r="H1334" s="31"/>
      <c r="I1334" s="31"/>
      <c r="J1334" s="31"/>
      <c r="K1334" s="31"/>
      <c r="L1334" s="31"/>
      <c r="M1334" s="31"/>
      <c r="N1334" s="31"/>
      <c r="O1334" s="31"/>
      <c r="P1334" s="31"/>
      <c r="Q1334" s="31"/>
      <c r="T1334" s="31"/>
      <c r="U1334" s="31"/>
    </row>
    <row r="1335" spans="1:21" ht="15.95" hidden="1" customHeight="1">
      <c r="A1335" s="31"/>
      <c r="B1335" s="31"/>
      <c r="C1335" s="31"/>
      <c r="D1335" s="31"/>
      <c r="E1335" s="31"/>
      <c r="F1335" s="31"/>
      <c r="H1335" s="31"/>
      <c r="I1335" s="31"/>
      <c r="J1335" s="31"/>
      <c r="K1335" s="31"/>
      <c r="L1335" s="31"/>
      <c r="M1335" s="31"/>
      <c r="N1335" s="31"/>
      <c r="O1335" s="31"/>
      <c r="P1335" s="31"/>
      <c r="Q1335" s="31"/>
      <c r="T1335" s="31"/>
      <c r="U1335" s="31"/>
    </row>
    <row r="1336" spans="1:21" ht="15.95" hidden="1" customHeight="1">
      <c r="A1336" s="31"/>
      <c r="B1336" s="31"/>
      <c r="C1336" s="31"/>
      <c r="D1336" s="31"/>
      <c r="E1336" s="31"/>
      <c r="F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T1336" s="31"/>
      <c r="U1336" s="31"/>
    </row>
    <row r="1337" spans="1:21" ht="15.95" hidden="1" customHeight="1">
      <c r="A1337" s="31"/>
      <c r="B1337" s="31"/>
      <c r="C1337" s="31"/>
      <c r="D1337" s="31"/>
      <c r="E1337" s="31"/>
      <c r="F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T1337" s="31"/>
      <c r="U1337" s="31"/>
    </row>
    <row r="1338" spans="1:21" ht="15.95" hidden="1" customHeight="1">
      <c r="A1338" s="31"/>
      <c r="B1338" s="31"/>
      <c r="C1338" s="31"/>
      <c r="D1338" s="31"/>
      <c r="E1338" s="31"/>
      <c r="F1338" s="31"/>
      <c r="H1338" s="31"/>
      <c r="I1338" s="31"/>
      <c r="J1338" s="31"/>
      <c r="K1338" s="31"/>
      <c r="L1338" s="31"/>
      <c r="M1338" s="31"/>
      <c r="N1338" s="31"/>
      <c r="O1338" s="31"/>
      <c r="P1338" s="31"/>
      <c r="Q1338" s="31"/>
      <c r="T1338" s="31"/>
      <c r="U1338" s="31"/>
    </row>
    <row r="1339" spans="1:21" ht="15.95" hidden="1" customHeight="1">
      <c r="A1339" s="31"/>
      <c r="B1339" s="31"/>
      <c r="C1339" s="31"/>
      <c r="D1339" s="31"/>
      <c r="E1339" s="31"/>
      <c r="F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T1339" s="31"/>
      <c r="U1339" s="31"/>
    </row>
    <row r="1340" spans="1:21" ht="15.95" hidden="1" customHeight="1">
      <c r="A1340" s="31"/>
      <c r="B1340" s="31"/>
      <c r="C1340" s="31"/>
      <c r="D1340" s="31"/>
      <c r="E1340" s="31"/>
      <c r="F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T1340" s="31"/>
      <c r="U1340" s="31"/>
    </row>
    <row r="1341" spans="1:21" ht="15.95" hidden="1" customHeight="1">
      <c r="A1341" s="31"/>
      <c r="B1341" s="31"/>
      <c r="C1341" s="31"/>
      <c r="D1341" s="31"/>
      <c r="E1341" s="31"/>
      <c r="F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T1341" s="31"/>
      <c r="U1341" s="31"/>
    </row>
    <row r="1342" spans="1:21" ht="15.95" hidden="1" customHeight="1">
      <c r="A1342" s="31"/>
      <c r="B1342" s="31"/>
      <c r="C1342" s="31"/>
      <c r="D1342" s="31"/>
      <c r="E1342" s="31"/>
      <c r="F1342" s="31"/>
      <c r="H1342" s="31"/>
      <c r="I1342" s="31"/>
      <c r="J1342" s="31"/>
      <c r="K1342" s="31"/>
      <c r="L1342" s="31"/>
      <c r="M1342" s="31"/>
      <c r="N1342" s="31"/>
      <c r="O1342" s="31"/>
      <c r="P1342" s="31"/>
      <c r="Q1342" s="31"/>
      <c r="T1342" s="31"/>
      <c r="U1342" s="31"/>
    </row>
    <row r="1343" spans="1:21" ht="15.95" hidden="1" customHeight="1">
      <c r="A1343" s="31"/>
      <c r="B1343" s="31"/>
      <c r="C1343" s="31"/>
      <c r="D1343" s="31"/>
      <c r="E1343" s="31"/>
      <c r="F1343" s="31"/>
      <c r="H1343" s="31"/>
      <c r="I1343" s="31"/>
      <c r="J1343" s="31"/>
      <c r="K1343" s="31"/>
      <c r="L1343" s="31"/>
      <c r="M1343" s="31"/>
      <c r="N1343" s="31"/>
      <c r="O1343" s="31"/>
      <c r="P1343" s="31"/>
      <c r="Q1343" s="31"/>
      <c r="T1343" s="31"/>
      <c r="U1343" s="31"/>
    </row>
    <row r="1344" spans="1:21" ht="15.95" hidden="1" customHeight="1">
      <c r="A1344" s="31"/>
      <c r="B1344" s="31"/>
      <c r="C1344" s="31"/>
      <c r="D1344" s="31"/>
      <c r="E1344" s="31"/>
      <c r="F1344" s="31"/>
      <c r="H1344" s="31"/>
      <c r="I1344" s="31"/>
      <c r="J1344" s="31"/>
      <c r="K1344" s="31"/>
      <c r="L1344" s="31"/>
      <c r="M1344" s="31"/>
      <c r="N1344" s="31"/>
      <c r="O1344" s="31"/>
      <c r="P1344" s="31"/>
      <c r="Q1344" s="31"/>
      <c r="T1344" s="31"/>
      <c r="U1344" s="31"/>
    </row>
    <row r="1345" spans="1:21" ht="15.95" hidden="1" customHeight="1">
      <c r="A1345" s="31"/>
      <c r="B1345" s="31"/>
      <c r="C1345" s="31"/>
      <c r="D1345" s="31"/>
      <c r="E1345" s="31"/>
      <c r="F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T1345" s="31"/>
      <c r="U1345" s="31"/>
    </row>
    <row r="1346" spans="1:21" ht="15.95" hidden="1" customHeight="1">
      <c r="A1346" s="31"/>
      <c r="B1346" s="31"/>
      <c r="C1346" s="31"/>
      <c r="D1346" s="31"/>
      <c r="E1346" s="31"/>
      <c r="F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T1346" s="31"/>
      <c r="U1346" s="31"/>
    </row>
    <row r="1347" spans="1:21" ht="15.95" hidden="1" customHeight="1">
      <c r="A1347" s="31"/>
      <c r="B1347" s="31"/>
      <c r="C1347" s="31"/>
      <c r="D1347" s="31"/>
      <c r="E1347" s="31"/>
      <c r="F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T1347" s="31"/>
      <c r="U1347" s="31"/>
    </row>
    <row r="1348" spans="1:21" ht="15.95" hidden="1" customHeight="1">
      <c r="A1348" s="31"/>
      <c r="B1348" s="31"/>
      <c r="C1348" s="31"/>
      <c r="D1348" s="31"/>
      <c r="E1348" s="31"/>
      <c r="F1348" s="31"/>
      <c r="H1348" s="31"/>
      <c r="I1348" s="31"/>
      <c r="J1348" s="31"/>
      <c r="K1348" s="31"/>
      <c r="L1348" s="31"/>
      <c r="M1348" s="31"/>
      <c r="N1348" s="31"/>
      <c r="O1348" s="31"/>
      <c r="P1348" s="31"/>
      <c r="Q1348" s="31"/>
      <c r="T1348" s="31"/>
      <c r="U1348" s="31"/>
    </row>
    <row r="1349" spans="1:21" ht="15.95" hidden="1" customHeight="1">
      <c r="A1349" s="31"/>
      <c r="B1349" s="31"/>
      <c r="C1349" s="31"/>
      <c r="D1349" s="31"/>
      <c r="E1349" s="31"/>
      <c r="F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T1349" s="31"/>
      <c r="U1349" s="31"/>
    </row>
    <row r="1350" spans="1:21" ht="15.95" hidden="1" customHeight="1">
      <c r="A1350" s="31"/>
      <c r="B1350" s="31"/>
      <c r="C1350" s="31"/>
      <c r="D1350" s="31"/>
      <c r="E1350" s="31"/>
      <c r="F1350" s="31"/>
      <c r="H1350" s="31"/>
      <c r="I1350" s="31"/>
      <c r="J1350" s="31"/>
      <c r="K1350" s="31"/>
      <c r="L1350" s="31"/>
      <c r="M1350" s="31"/>
      <c r="N1350" s="31"/>
      <c r="O1350" s="31"/>
      <c r="P1350" s="31"/>
      <c r="Q1350" s="31"/>
      <c r="T1350" s="31"/>
      <c r="U1350" s="31"/>
    </row>
    <row r="1351" spans="1:21" ht="15.95" hidden="1" customHeight="1">
      <c r="A1351" s="31"/>
      <c r="B1351" s="31"/>
      <c r="C1351" s="31"/>
      <c r="D1351" s="31"/>
      <c r="E1351" s="31"/>
      <c r="F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T1351" s="31"/>
      <c r="U1351" s="31"/>
    </row>
    <row r="1352" spans="1:21" ht="15.95" hidden="1" customHeight="1">
      <c r="A1352" s="31"/>
      <c r="B1352" s="31"/>
      <c r="C1352" s="31"/>
      <c r="D1352" s="31"/>
      <c r="E1352" s="31"/>
      <c r="F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T1352" s="31"/>
      <c r="U1352" s="31"/>
    </row>
    <row r="1353" spans="1:21" ht="15.95" hidden="1" customHeight="1">
      <c r="A1353" s="31"/>
      <c r="B1353" s="31"/>
      <c r="C1353" s="31"/>
      <c r="D1353" s="31"/>
      <c r="E1353" s="31"/>
      <c r="F1353" s="31"/>
      <c r="H1353" s="31"/>
      <c r="I1353" s="31"/>
      <c r="J1353" s="31"/>
      <c r="K1353" s="31"/>
      <c r="L1353" s="31"/>
      <c r="M1353" s="31"/>
      <c r="N1353" s="31"/>
      <c r="O1353" s="31"/>
      <c r="P1353" s="31"/>
      <c r="Q1353" s="31"/>
      <c r="T1353" s="31"/>
      <c r="U1353" s="31"/>
    </row>
    <row r="1354" spans="1:21" ht="15.95" hidden="1" customHeight="1">
      <c r="A1354" s="31"/>
      <c r="B1354" s="31"/>
      <c r="C1354" s="31"/>
      <c r="D1354" s="31"/>
      <c r="E1354" s="31"/>
      <c r="F1354" s="31"/>
      <c r="H1354" s="31"/>
      <c r="I1354" s="31"/>
      <c r="J1354" s="31"/>
      <c r="K1354" s="31"/>
      <c r="L1354" s="31"/>
      <c r="M1354" s="31"/>
      <c r="N1354" s="31"/>
      <c r="O1354" s="31"/>
      <c r="P1354" s="31"/>
      <c r="Q1354" s="31"/>
      <c r="T1354" s="31"/>
      <c r="U1354" s="31"/>
    </row>
    <row r="1355" spans="1:21" ht="15.95" hidden="1" customHeight="1">
      <c r="A1355" s="31"/>
      <c r="B1355" s="31"/>
      <c r="C1355" s="31"/>
      <c r="D1355" s="31"/>
      <c r="E1355" s="31"/>
      <c r="F1355" s="31"/>
      <c r="H1355" s="31"/>
      <c r="I1355" s="31"/>
      <c r="J1355" s="31"/>
      <c r="K1355" s="31"/>
      <c r="L1355" s="31"/>
      <c r="M1355" s="31"/>
      <c r="N1355" s="31"/>
      <c r="O1355" s="31"/>
      <c r="P1355" s="31"/>
      <c r="Q1355" s="31"/>
      <c r="T1355" s="31"/>
      <c r="U1355" s="31"/>
    </row>
    <row r="1356" spans="1:21" ht="15.95" hidden="1" customHeight="1">
      <c r="A1356" s="31"/>
      <c r="B1356" s="31"/>
      <c r="C1356" s="31"/>
      <c r="D1356" s="31"/>
      <c r="E1356" s="31"/>
      <c r="F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T1356" s="31"/>
      <c r="U1356" s="31"/>
    </row>
    <row r="1357" spans="1:21" ht="15.95" hidden="1" customHeight="1">
      <c r="A1357" s="31"/>
      <c r="B1357" s="31"/>
      <c r="C1357" s="31"/>
      <c r="D1357" s="31"/>
      <c r="E1357" s="31"/>
      <c r="F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T1357" s="31"/>
      <c r="U1357" s="31"/>
    </row>
    <row r="1358" spans="1:21" ht="15.95" hidden="1" customHeight="1">
      <c r="A1358" s="31"/>
      <c r="B1358" s="31"/>
      <c r="C1358" s="31"/>
      <c r="D1358" s="31"/>
      <c r="E1358" s="31"/>
      <c r="F1358" s="31"/>
      <c r="H1358" s="31"/>
      <c r="I1358" s="31"/>
      <c r="J1358" s="31"/>
      <c r="K1358" s="31"/>
      <c r="L1358" s="31"/>
      <c r="M1358" s="31"/>
      <c r="N1358" s="31"/>
      <c r="O1358" s="31"/>
      <c r="P1358" s="31"/>
      <c r="Q1358" s="31"/>
      <c r="T1358" s="31"/>
      <c r="U1358" s="31"/>
    </row>
    <row r="1359" spans="1:21" ht="15.95" hidden="1" customHeight="1">
      <c r="A1359" s="31"/>
      <c r="B1359" s="31"/>
      <c r="C1359" s="31"/>
      <c r="D1359" s="31"/>
      <c r="E1359" s="31"/>
      <c r="F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T1359" s="31"/>
      <c r="U1359" s="31"/>
    </row>
    <row r="1360" spans="1:21" ht="15.95" hidden="1" customHeight="1">
      <c r="A1360" s="31"/>
      <c r="B1360" s="31"/>
      <c r="C1360" s="31"/>
      <c r="D1360" s="31"/>
      <c r="E1360" s="31"/>
      <c r="F1360" s="31"/>
      <c r="H1360" s="31"/>
      <c r="I1360" s="31"/>
      <c r="J1360" s="31"/>
      <c r="K1360" s="31"/>
      <c r="L1360" s="31"/>
      <c r="M1360" s="31"/>
      <c r="N1360" s="31"/>
      <c r="O1360" s="31"/>
      <c r="P1360" s="31"/>
      <c r="Q1360" s="31"/>
      <c r="T1360" s="31"/>
      <c r="U1360" s="31"/>
    </row>
    <row r="1361" spans="1:21" ht="15.95" hidden="1" customHeight="1">
      <c r="A1361" s="31"/>
      <c r="B1361" s="31"/>
      <c r="C1361" s="31"/>
      <c r="D1361" s="31"/>
      <c r="E1361" s="31"/>
      <c r="F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T1361" s="31"/>
      <c r="U1361" s="31"/>
    </row>
    <row r="1362" spans="1:21" ht="15.95" hidden="1" customHeight="1">
      <c r="A1362" s="31"/>
      <c r="B1362" s="31"/>
      <c r="C1362" s="31"/>
      <c r="D1362" s="31"/>
      <c r="E1362" s="31"/>
      <c r="F1362" s="31"/>
      <c r="H1362" s="31"/>
      <c r="I1362" s="31"/>
      <c r="J1362" s="31"/>
      <c r="K1362" s="31"/>
      <c r="L1362" s="31"/>
      <c r="M1362" s="31"/>
      <c r="N1362" s="31"/>
      <c r="O1362" s="31"/>
      <c r="P1362" s="31"/>
      <c r="Q1362" s="31"/>
      <c r="T1362" s="31"/>
      <c r="U1362" s="31"/>
    </row>
    <row r="1363" spans="1:21" ht="15.95" hidden="1" customHeight="1">
      <c r="A1363" s="31"/>
      <c r="B1363" s="31"/>
      <c r="C1363" s="31"/>
      <c r="D1363" s="31"/>
      <c r="E1363" s="31"/>
      <c r="F1363" s="31"/>
      <c r="H1363" s="31"/>
      <c r="I1363" s="31"/>
      <c r="J1363" s="31"/>
      <c r="K1363" s="31"/>
      <c r="L1363" s="31"/>
      <c r="M1363" s="31"/>
      <c r="N1363" s="31"/>
      <c r="O1363" s="31"/>
      <c r="P1363" s="31"/>
      <c r="Q1363" s="31"/>
      <c r="T1363" s="31"/>
      <c r="U1363" s="31"/>
    </row>
    <row r="1364" spans="1:21" ht="15.95" hidden="1" customHeight="1">
      <c r="A1364" s="31"/>
      <c r="B1364" s="31"/>
      <c r="C1364" s="31"/>
      <c r="D1364" s="31"/>
      <c r="E1364" s="31"/>
      <c r="F1364" s="31"/>
      <c r="H1364" s="31"/>
      <c r="I1364" s="31"/>
      <c r="J1364" s="31"/>
      <c r="K1364" s="31"/>
      <c r="L1364" s="31"/>
      <c r="M1364" s="31"/>
      <c r="N1364" s="31"/>
      <c r="O1364" s="31"/>
      <c r="P1364" s="31"/>
      <c r="Q1364" s="31"/>
      <c r="T1364" s="31"/>
      <c r="U1364" s="31"/>
    </row>
    <row r="1365" spans="1:21" ht="15.95" hidden="1" customHeight="1">
      <c r="A1365" s="31"/>
      <c r="B1365" s="31"/>
      <c r="C1365" s="31"/>
      <c r="D1365" s="31"/>
      <c r="E1365" s="31"/>
      <c r="F1365" s="31"/>
      <c r="H1365" s="31"/>
      <c r="I1365" s="31"/>
      <c r="J1365" s="31"/>
      <c r="K1365" s="31"/>
      <c r="L1365" s="31"/>
      <c r="M1365" s="31"/>
      <c r="N1365" s="31"/>
      <c r="O1365" s="31"/>
      <c r="P1365" s="31"/>
      <c r="Q1365" s="31"/>
      <c r="T1365" s="31"/>
      <c r="U1365" s="31"/>
    </row>
    <row r="1366" spans="1:21" ht="15.95" hidden="1" customHeight="1">
      <c r="A1366" s="31"/>
      <c r="B1366" s="31"/>
      <c r="C1366" s="31"/>
      <c r="D1366" s="31"/>
      <c r="E1366" s="31"/>
      <c r="F1366" s="31"/>
      <c r="H1366" s="31"/>
      <c r="I1366" s="31"/>
      <c r="J1366" s="31"/>
      <c r="K1366" s="31"/>
      <c r="L1366" s="31"/>
      <c r="M1366" s="31"/>
      <c r="N1366" s="31"/>
      <c r="O1366" s="31"/>
      <c r="P1366" s="31"/>
      <c r="Q1366" s="31"/>
      <c r="T1366" s="31"/>
      <c r="U1366" s="31"/>
    </row>
    <row r="1367" spans="1:21" ht="15.95" hidden="1" customHeight="1">
      <c r="A1367" s="31"/>
      <c r="B1367" s="31"/>
      <c r="C1367" s="31"/>
      <c r="D1367" s="31"/>
      <c r="E1367" s="31"/>
      <c r="F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T1367" s="31"/>
      <c r="U1367" s="31"/>
    </row>
    <row r="1368" spans="1:21" ht="15.95" hidden="1" customHeight="1">
      <c r="A1368" s="31"/>
      <c r="B1368" s="31"/>
      <c r="C1368" s="31"/>
      <c r="D1368" s="31"/>
      <c r="E1368" s="31"/>
      <c r="F1368" s="31"/>
      <c r="H1368" s="31"/>
      <c r="I1368" s="31"/>
      <c r="J1368" s="31"/>
      <c r="K1368" s="31"/>
      <c r="L1368" s="31"/>
      <c r="M1368" s="31"/>
      <c r="N1368" s="31"/>
      <c r="O1368" s="31"/>
      <c r="P1368" s="31"/>
      <c r="Q1368" s="31"/>
      <c r="T1368" s="31"/>
      <c r="U1368" s="31"/>
    </row>
    <row r="1369" spans="1:21" ht="15.95" hidden="1" customHeight="1">
      <c r="A1369" s="31"/>
      <c r="B1369" s="31"/>
      <c r="C1369" s="31"/>
      <c r="D1369" s="31"/>
      <c r="E1369" s="31"/>
      <c r="F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T1369" s="31"/>
      <c r="U1369" s="31"/>
    </row>
    <row r="1370" spans="1:21" ht="15.95" hidden="1" customHeight="1">
      <c r="A1370" s="31"/>
      <c r="B1370" s="31"/>
      <c r="C1370" s="31"/>
      <c r="D1370" s="31"/>
      <c r="E1370" s="31"/>
      <c r="F1370" s="31"/>
      <c r="H1370" s="31"/>
      <c r="I1370" s="31"/>
      <c r="J1370" s="31"/>
      <c r="K1370" s="31"/>
      <c r="L1370" s="31"/>
      <c r="M1370" s="31"/>
      <c r="N1370" s="31"/>
      <c r="O1370" s="31"/>
      <c r="P1370" s="31"/>
      <c r="Q1370" s="31"/>
      <c r="T1370" s="31"/>
      <c r="U1370" s="31"/>
    </row>
    <row r="1371" spans="1:21" ht="15.95" hidden="1" customHeight="1">
      <c r="A1371" s="31"/>
      <c r="B1371" s="31"/>
      <c r="C1371" s="31"/>
      <c r="D1371" s="31"/>
      <c r="E1371" s="31"/>
      <c r="F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T1371" s="31"/>
      <c r="U1371" s="31"/>
    </row>
    <row r="1372" spans="1:21" ht="15.95" hidden="1" customHeight="1">
      <c r="A1372" s="31"/>
      <c r="B1372" s="31"/>
      <c r="C1372" s="31"/>
      <c r="D1372" s="31"/>
      <c r="E1372" s="31"/>
      <c r="F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T1372" s="31"/>
      <c r="U1372" s="31"/>
    </row>
    <row r="1373" spans="1:21" ht="15.95" hidden="1" customHeight="1">
      <c r="A1373" s="31"/>
      <c r="B1373" s="31"/>
      <c r="C1373" s="31"/>
      <c r="D1373" s="31"/>
      <c r="E1373" s="31"/>
      <c r="F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T1373" s="31"/>
      <c r="U1373" s="31"/>
    </row>
    <row r="1374" spans="1:21" ht="15.95" hidden="1" customHeight="1">
      <c r="A1374" s="31"/>
      <c r="B1374" s="31"/>
      <c r="C1374" s="31"/>
      <c r="D1374" s="31"/>
      <c r="E1374" s="31"/>
      <c r="F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T1374" s="31"/>
      <c r="U1374" s="31"/>
    </row>
    <row r="1375" spans="1:21" ht="15.95" hidden="1" customHeight="1">
      <c r="A1375" s="31"/>
      <c r="B1375" s="31"/>
      <c r="C1375" s="31"/>
      <c r="D1375" s="31"/>
      <c r="E1375" s="31"/>
      <c r="F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T1375" s="31"/>
      <c r="U1375" s="31"/>
    </row>
    <row r="1376" spans="1:21" ht="15.95" hidden="1" customHeight="1">
      <c r="A1376" s="31"/>
      <c r="B1376" s="31"/>
      <c r="C1376" s="31"/>
      <c r="D1376" s="31"/>
      <c r="E1376" s="31"/>
      <c r="F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T1376" s="31"/>
      <c r="U1376" s="31"/>
    </row>
    <row r="1377" spans="1:21" ht="15.95" hidden="1" customHeight="1">
      <c r="A1377" s="31"/>
      <c r="B1377" s="31"/>
      <c r="C1377" s="31"/>
      <c r="D1377" s="31"/>
      <c r="E1377" s="31"/>
      <c r="F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T1377" s="31"/>
      <c r="U1377" s="31"/>
    </row>
    <row r="1378" spans="1:21" ht="15.95" hidden="1" customHeight="1">
      <c r="A1378" s="31"/>
      <c r="B1378" s="31"/>
      <c r="C1378" s="31"/>
      <c r="D1378" s="31"/>
      <c r="E1378" s="31"/>
      <c r="F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T1378" s="31"/>
      <c r="U1378" s="31"/>
    </row>
    <row r="1379" spans="1:21" ht="15.95" hidden="1" customHeight="1">
      <c r="A1379" s="31"/>
      <c r="B1379" s="31"/>
      <c r="C1379" s="31"/>
      <c r="D1379" s="31"/>
      <c r="E1379" s="31"/>
      <c r="F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T1379" s="31"/>
      <c r="U1379" s="31"/>
    </row>
    <row r="1380" spans="1:21" ht="15.95" hidden="1" customHeight="1">
      <c r="A1380" s="31"/>
      <c r="B1380" s="31"/>
      <c r="C1380" s="31"/>
      <c r="D1380" s="31"/>
      <c r="E1380" s="31"/>
      <c r="F1380" s="31"/>
      <c r="H1380" s="31"/>
      <c r="I1380" s="31"/>
      <c r="J1380" s="31"/>
      <c r="K1380" s="31"/>
      <c r="L1380" s="31"/>
      <c r="M1380" s="31"/>
      <c r="N1380" s="31"/>
      <c r="O1380" s="31"/>
      <c r="P1380" s="31"/>
      <c r="Q1380" s="31"/>
      <c r="T1380" s="31"/>
      <c r="U1380" s="31"/>
    </row>
    <row r="1381" spans="1:21" ht="15.95" hidden="1" customHeight="1">
      <c r="A1381" s="31"/>
      <c r="B1381" s="31"/>
      <c r="C1381" s="31"/>
      <c r="D1381" s="31"/>
      <c r="E1381" s="31"/>
      <c r="F1381" s="31"/>
      <c r="H1381" s="31"/>
      <c r="I1381" s="31"/>
      <c r="J1381" s="31"/>
      <c r="K1381" s="31"/>
      <c r="L1381" s="31"/>
      <c r="M1381" s="31"/>
      <c r="N1381" s="31"/>
      <c r="O1381" s="31"/>
      <c r="P1381" s="31"/>
      <c r="Q1381" s="31"/>
      <c r="T1381" s="31"/>
      <c r="U1381" s="31"/>
    </row>
    <row r="1382" spans="1:21" ht="15.95" hidden="1" customHeight="1">
      <c r="A1382" s="31"/>
      <c r="B1382" s="31"/>
      <c r="C1382" s="31"/>
      <c r="D1382" s="31"/>
      <c r="E1382" s="31"/>
      <c r="F1382" s="31"/>
      <c r="H1382" s="31"/>
      <c r="I1382" s="31"/>
      <c r="J1382" s="31"/>
      <c r="K1382" s="31"/>
      <c r="L1382" s="31"/>
      <c r="M1382" s="31"/>
      <c r="N1382" s="31"/>
      <c r="O1382" s="31"/>
      <c r="P1382" s="31"/>
      <c r="Q1382" s="31"/>
      <c r="T1382" s="31"/>
      <c r="U1382" s="31"/>
    </row>
    <row r="1383" spans="1:21" ht="15.95" hidden="1" customHeight="1">
      <c r="A1383" s="31"/>
      <c r="B1383" s="31"/>
      <c r="C1383" s="31"/>
      <c r="D1383" s="31"/>
      <c r="E1383" s="31"/>
      <c r="F1383" s="31"/>
      <c r="H1383" s="31"/>
      <c r="I1383" s="31"/>
      <c r="J1383" s="31"/>
      <c r="K1383" s="31"/>
      <c r="L1383" s="31"/>
      <c r="M1383" s="31"/>
      <c r="N1383" s="31"/>
      <c r="O1383" s="31"/>
      <c r="P1383" s="31"/>
      <c r="Q1383" s="31"/>
      <c r="T1383" s="31"/>
      <c r="U1383" s="31"/>
    </row>
    <row r="1384" spans="1:21" ht="15.95" hidden="1" customHeight="1">
      <c r="A1384" s="31"/>
      <c r="B1384" s="31"/>
      <c r="C1384" s="31"/>
      <c r="D1384" s="31"/>
      <c r="E1384" s="31"/>
      <c r="F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T1384" s="31"/>
      <c r="U1384" s="31"/>
    </row>
    <row r="1385" spans="1:21" ht="15.95" hidden="1" customHeight="1">
      <c r="A1385" s="31"/>
      <c r="B1385" s="31"/>
      <c r="C1385" s="31"/>
      <c r="D1385" s="31"/>
      <c r="E1385" s="31"/>
      <c r="F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T1385" s="31"/>
      <c r="U1385" s="31"/>
    </row>
    <row r="1386" spans="1:21" ht="15.95" hidden="1" customHeight="1">
      <c r="A1386" s="31"/>
      <c r="B1386" s="31"/>
      <c r="C1386" s="31"/>
      <c r="D1386" s="31"/>
      <c r="E1386" s="31"/>
      <c r="F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T1386" s="31"/>
      <c r="U1386" s="31"/>
    </row>
    <row r="1387" spans="1:21" ht="15.95" hidden="1" customHeight="1">
      <c r="A1387" s="31"/>
      <c r="B1387" s="31"/>
      <c r="C1387" s="31"/>
      <c r="D1387" s="31"/>
      <c r="E1387" s="31"/>
      <c r="F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T1387" s="31"/>
      <c r="U1387" s="31"/>
    </row>
    <row r="1388" spans="1:21" ht="15.95" hidden="1" customHeight="1">
      <c r="A1388" s="31"/>
      <c r="B1388" s="31"/>
      <c r="C1388" s="31"/>
      <c r="D1388" s="31"/>
      <c r="E1388" s="31"/>
      <c r="F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T1388" s="31"/>
      <c r="U1388" s="31"/>
    </row>
    <row r="1389" spans="1:21" ht="15.95" hidden="1" customHeight="1">
      <c r="A1389" s="31"/>
      <c r="B1389" s="31"/>
      <c r="C1389" s="31"/>
      <c r="D1389" s="31"/>
      <c r="E1389" s="31"/>
      <c r="F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T1389" s="31"/>
      <c r="U1389" s="31"/>
    </row>
    <row r="1390" spans="1:21" ht="15.95" hidden="1" customHeight="1">
      <c r="A1390" s="31"/>
      <c r="B1390" s="31"/>
      <c r="C1390" s="31"/>
      <c r="D1390" s="31"/>
      <c r="E1390" s="31"/>
      <c r="F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T1390" s="31"/>
      <c r="U1390" s="31"/>
    </row>
    <row r="1391" spans="1:21" ht="15.95" hidden="1" customHeight="1">
      <c r="A1391" s="31"/>
      <c r="B1391" s="31"/>
      <c r="C1391" s="31"/>
      <c r="D1391" s="31"/>
      <c r="E1391" s="31"/>
      <c r="F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T1391" s="31"/>
      <c r="U1391" s="31"/>
    </row>
    <row r="1392" spans="1:21" ht="15.95" hidden="1" customHeight="1">
      <c r="A1392" s="31"/>
      <c r="B1392" s="31"/>
      <c r="C1392" s="31"/>
      <c r="D1392" s="31"/>
      <c r="E1392" s="31"/>
      <c r="F1392" s="31"/>
      <c r="H1392" s="31"/>
      <c r="I1392" s="31"/>
      <c r="J1392" s="31"/>
      <c r="K1392" s="31"/>
      <c r="L1392" s="31"/>
      <c r="M1392" s="31"/>
      <c r="N1392" s="31"/>
      <c r="O1392" s="31"/>
      <c r="P1392" s="31"/>
      <c r="Q1392" s="31"/>
      <c r="T1392" s="31"/>
      <c r="U1392" s="31"/>
    </row>
    <row r="1393" spans="1:21" ht="15.95" hidden="1" customHeight="1">
      <c r="A1393" s="31"/>
      <c r="B1393" s="31"/>
      <c r="C1393" s="31"/>
      <c r="D1393" s="31"/>
      <c r="E1393" s="31"/>
      <c r="F1393" s="31"/>
      <c r="H1393" s="31"/>
      <c r="I1393" s="31"/>
      <c r="J1393" s="31"/>
      <c r="K1393" s="31"/>
      <c r="L1393" s="31"/>
      <c r="M1393" s="31"/>
      <c r="N1393" s="31"/>
      <c r="O1393" s="31"/>
      <c r="P1393" s="31"/>
      <c r="Q1393" s="31"/>
      <c r="T1393" s="31"/>
      <c r="U1393" s="31"/>
    </row>
    <row r="1394" spans="1:21" ht="15.95" hidden="1" customHeight="1">
      <c r="A1394" s="31"/>
      <c r="B1394" s="31"/>
      <c r="C1394" s="31"/>
      <c r="D1394" s="31"/>
      <c r="E1394" s="31"/>
      <c r="F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T1394" s="31"/>
      <c r="U1394" s="31"/>
    </row>
    <row r="1395" spans="1:21" ht="15.95" hidden="1" customHeight="1">
      <c r="A1395" s="31"/>
      <c r="B1395" s="31"/>
      <c r="C1395" s="31"/>
      <c r="D1395" s="31"/>
      <c r="E1395" s="31"/>
      <c r="F1395" s="31"/>
      <c r="H1395" s="31"/>
      <c r="I1395" s="31"/>
      <c r="J1395" s="31"/>
      <c r="K1395" s="31"/>
      <c r="L1395" s="31"/>
      <c r="M1395" s="31"/>
      <c r="N1395" s="31"/>
      <c r="O1395" s="31"/>
      <c r="P1395" s="31"/>
      <c r="Q1395" s="31"/>
      <c r="T1395" s="31"/>
      <c r="U1395" s="31"/>
    </row>
    <row r="1396" spans="1:21" ht="15.95" hidden="1" customHeight="1">
      <c r="A1396" s="31"/>
      <c r="B1396" s="31"/>
      <c r="C1396" s="31"/>
      <c r="D1396" s="31"/>
      <c r="E1396" s="31"/>
      <c r="F1396" s="31"/>
      <c r="H1396" s="31"/>
      <c r="I1396" s="31"/>
      <c r="J1396" s="31"/>
      <c r="K1396" s="31"/>
      <c r="L1396" s="31"/>
      <c r="M1396" s="31"/>
      <c r="N1396" s="31"/>
      <c r="O1396" s="31"/>
      <c r="P1396" s="31"/>
      <c r="Q1396" s="31"/>
      <c r="T1396" s="31"/>
      <c r="U1396" s="31"/>
    </row>
    <row r="1397" spans="1:21" ht="15.95" hidden="1" customHeight="1">
      <c r="A1397" s="31"/>
      <c r="B1397" s="31"/>
      <c r="C1397" s="31"/>
      <c r="D1397" s="31"/>
      <c r="E1397" s="31"/>
      <c r="F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T1397" s="31"/>
      <c r="U1397" s="31"/>
    </row>
    <row r="1398" spans="1:21" ht="15.95" hidden="1" customHeight="1">
      <c r="A1398" s="31"/>
      <c r="B1398" s="31"/>
      <c r="C1398" s="31"/>
      <c r="D1398" s="31"/>
      <c r="E1398" s="31"/>
      <c r="F1398" s="31"/>
      <c r="H1398" s="31"/>
      <c r="I1398" s="31"/>
      <c r="J1398" s="31"/>
      <c r="K1398" s="31"/>
      <c r="L1398" s="31"/>
      <c r="M1398" s="31"/>
      <c r="N1398" s="31"/>
      <c r="O1398" s="31"/>
      <c r="P1398" s="31"/>
      <c r="Q1398" s="31"/>
      <c r="T1398" s="31"/>
      <c r="U1398" s="31"/>
    </row>
    <row r="1399" spans="1:21" ht="15.95" hidden="1" customHeight="1">
      <c r="A1399" s="31"/>
      <c r="B1399" s="31"/>
      <c r="C1399" s="31"/>
      <c r="D1399" s="31"/>
      <c r="E1399" s="31"/>
      <c r="F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T1399" s="31"/>
      <c r="U1399" s="31"/>
    </row>
    <row r="1400" spans="1:21" ht="15.95" hidden="1" customHeight="1">
      <c r="A1400" s="31"/>
      <c r="B1400" s="31"/>
      <c r="C1400" s="31"/>
      <c r="D1400" s="31"/>
      <c r="E1400" s="31"/>
      <c r="F1400" s="31"/>
      <c r="H1400" s="31"/>
      <c r="I1400" s="31"/>
      <c r="J1400" s="31"/>
      <c r="K1400" s="31"/>
      <c r="L1400" s="31"/>
      <c r="M1400" s="31"/>
      <c r="N1400" s="31"/>
      <c r="O1400" s="31"/>
      <c r="P1400" s="31"/>
      <c r="Q1400" s="31"/>
      <c r="T1400" s="31"/>
      <c r="U1400" s="31"/>
    </row>
    <row r="1401" spans="1:21" ht="15.95" hidden="1" customHeight="1">
      <c r="A1401" s="31"/>
      <c r="B1401" s="31"/>
      <c r="C1401" s="31"/>
      <c r="D1401" s="31"/>
      <c r="E1401" s="31"/>
      <c r="F1401" s="31"/>
      <c r="H1401" s="31"/>
      <c r="I1401" s="31"/>
      <c r="J1401" s="31"/>
      <c r="K1401" s="31"/>
      <c r="L1401" s="31"/>
      <c r="M1401" s="31"/>
      <c r="N1401" s="31"/>
      <c r="O1401" s="31"/>
      <c r="P1401" s="31"/>
      <c r="Q1401" s="31"/>
      <c r="T1401" s="31"/>
      <c r="U1401" s="31"/>
    </row>
    <row r="1402" spans="1:21" ht="15.95" hidden="1" customHeight="1">
      <c r="A1402" s="31"/>
      <c r="B1402" s="31"/>
      <c r="C1402" s="31"/>
      <c r="D1402" s="31"/>
      <c r="E1402" s="31"/>
      <c r="F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T1402" s="31"/>
      <c r="U1402" s="31"/>
    </row>
    <row r="1403" spans="1:21" ht="15.95" hidden="1" customHeight="1">
      <c r="A1403" s="31"/>
      <c r="B1403" s="31"/>
      <c r="C1403" s="31"/>
      <c r="D1403" s="31"/>
      <c r="E1403" s="31"/>
      <c r="F1403" s="31"/>
      <c r="H1403" s="31"/>
      <c r="I1403" s="31"/>
      <c r="J1403" s="31"/>
      <c r="K1403" s="31"/>
      <c r="L1403" s="31"/>
      <c r="M1403" s="31"/>
      <c r="N1403" s="31"/>
      <c r="O1403" s="31"/>
      <c r="P1403" s="31"/>
      <c r="Q1403" s="31"/>
      <c r="T1403" s="31"/>
      <c r="U1403" s="31"/>
    </row>
    <row r="1404" spans="1:21" ht="15.95" hidden="1" customHeight="1">
      <c r="A1404" s="31"/>
      <c r="B1404" s="31"/>
      <c r="C1404" s="31"/>
      <c r="D1404" s="31"/>
      <c r="E1404" s="31"/>
      <c r="F1404" s="31"/>
      <c r="H1404" s="31"/>
      <c r="I1404" s="31"/>
      <c r="J1404" s="31"/>
      <c r="K1404" s="31"/>
      <c r="L1404" s="31"/>
      <c r="M1404" s="31"/>
      <c r="N1404" s="31"/>
      <c r="O1404" s="31"/>
      <c r="P1404" s="31"/>
      <c r="Q1404" s="31"/>
      <c r="T1404" s="31"/>
      <c r="U1404" s="31"/>
    </row>
    <row r="1405" spans="1:21" ht="15.95" hidden="1" customHeight="1">
      <c r="A1405" s="31"/>
      <c r="B1405" s="31"/>
      <c r="C1405" s="31"/>
      <c r="D1405" s="31"/>
      <c r="E1405" s="31"/>
      <c r="F1405" s="31"/>
      <c r="H1405" s="31"/>
      <c r="I1405" s="31"/>
      <c r="J1405" s="31"/>
      <c r="K1405" s="31"/>
      <c r="L1405" s="31"/>
      <c r="M1405" s="31"/>
      <c r="N1405" s="31"/>
      <c r="O1405" s="31"/>
      <c r="P1405" s="31"/>
      <c r="Q1405" s="31"/>
      <c r="T1405" s="31"/>
      <c r="U1405" s="31"/>
    </row>
    <row r="1406" spans="1:21" ht="15.95" hidden="1" customHeight="1">
      <c r="A1406" s="31"/>
      <c r="B1406" s="31"/>
      <c r="C1406" s="31"/>
      <c r="D1406" s="31"/>
      <c r="E1406" s="31"/>
      <c r="F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T1406" s="31"/>
      <c r="U1406" s="31"/>
    </row>
    <row r="1407" spans="1:21" ht="15.95" hidden="1" customHeight="1">
      <c r="A1407" s="31"/>
      <c r="B1407" s="31"/>
      <c r="C1407" s="31"/>
      <c r="D1407" s="31"/>
      <c r="E1407" s="31"/>
      <c r="F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T1407" s="31"/>
      <c r="U1407" s="31"/>
    </row>
    <row r="1408" spans="1:21" ht="15.95" hidden="1" customHeight="1">
      <c r="A1408" s="31"/>
      <c r="B1408" s="31"/>
      <c r="C1408" s="31"/>
      <c r="D1408" s="31"/>
      <c r="E1408" s="31"/>
      <c r="F1408" s="31"/>
      <c r="H1408" s="31"/>
      <c r="I1408" s="31"/>
      <c r="J1408" s="31"/>
      <c r="K1408" s="31"/>
      <c r="L1408" s="31"/>
      <c r="M1408" s="31"/>
      <c r="N1408" s="31"/>
      <c r="O1408" s="31"/>
      <c r="P1408" s="31"/>
      <c r="Q1408" s="31"/>
      <c r="T1408" s="31"/>
      <c r="U1408" s="31"/>
    </row>
    <row r="1409" spans="1:21" ht="15.95" hidden="1" customHeight="1">
      <c r="A1409" s="31"/>
      <c r="B1409" s="31"/>
      <c r="C1409" s="31"/>
      <c r="D1409" s="31"/>
      <c r="E1409" s="31"/>
      <c r="F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T1409" s="31"/>
      <c r="U1409" s="31"/>
    </row>
    <row r="1410" spans="1:21" ht="15.95" hidden="1" customHeight="1">
      <c r="A1410" s="31"/>
      <c r="B1410" s="31"/>
      <c r="C1410" s="31"/>
      <c r="D1410" s="31"/>
      <c r="E1410" s="31"/>
      <c r="F1410" s="31"/>
      <c r="H1410" s="31"/>
      <c r="I1410" s="31"/>
      <c r="J1410" s="31"/>
      <c r="K1410" s="31"/>
      <c r="L1410" s="31"/>
      <c r="M1410" s="31"/>
      <c r="N1410" s="31"/>
      <c r="O1410" s="31"/>
      <c r="P1410" s="31"/>
      <c r="Q1410" s="31"/>
      <c r="T1410" s="31"/>
      <c r="U1410" s="31"/>
    </row>
    <row r="1411" spans="1:21" ht="15.95" hidden="1" customHeight="1">
      <c r="A1411" s="31"/>
      <c r="B1411" s="31"/>
      <c r="C1411" s="31"/>
      <c r="D1411" s="31"/>
      <c r="E1411" s="31"/>
      <c r="F1411" s="31"/>
      <c r="H1411" s="31"/>
      <c r="I1411" s="31"/>
      <c r="J1411" s="31"/>
      <c r="K1411" s="31"/>
      <c r="L1411" s="31"/>
      <c r="M1411" s="31"/>
      <c r="N1411" s="31"/>
      <c r="O1411" s="31"/>
      <c r="P1411" s="31"/>
      <c r="Q1411" s="31"/>
      <c r="T1411" s="31"/>
      <c r="U1411" s="31"/>
    </row>
    <row r="1412" spans="1:21" ht="15.95" hidden="1" customHeight="1">
      <c r="A1412" s="31"/>
      <c r="B1412" s="31"/>
      <c r="C1412" s="31"/>
      <c r="D1412" s="31"/>
      <c r="E1412" s="31"/>
      <c r="F1412" s="31"/>
      <c r="H1412" s="31"/>
      <c r="I1412" s="31"/>
      <c r="J1412" s="31"/>
      <c r="K1412" s="31"/>
      <c r="L1412" s="31"/>
      <c r="M1412" s="31"/>
      <c r="N1412" s="31"/>
      <c r="O1412" s="31"/>
      <c r="P1412" s="31"/>
      <c r="Q1412" s="31"/>
      <c r="T1412" s="31"/>
      <c r="U1412" s="31"/>
    </row>
    <row r="1413" spans="1:21" ht="15.95" hidden="1" customHeight="1">
      <c r="A1413" s="31"/>
      <c r="B1413" s="31"/>
      <c r="C1413" s="31"/>
      <c r="D1413" s="31"/>
      <c r="E1413" s="31"/>
      <c r="F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T1413" s="31"/>
      <c r="U1413" s="31"/>
    </row>
    <row r="1414" spans="1:21" ht="15.95" hidden="1" customHeight="1">
      <c r="A1414" s="31"/>
      <c r="B1414" s="31"/>
      <c r="C1414" s="31"/>
      <c r="D1414" s="31"/>
      <c r="E1414" s="31"/>
      <c r="F1414" s="31"/>
      <c r="H1414" s="31"/>
      <c r="I1414" s="31"/>
      <c r="J1414" s="31"/>
      <c r="K1414" s="31"/>
      <c r="L1414" s="31"/>
      <c r="M1414" s="31"/>
      <c r="N1414" s="31"/>
      <c r="O1414" s="31"/>
      <c r="P1414" s="31"/>
      <c r="Q1414" s="31"/>
      <c r="T1414" s="31"/>
      <c r="U1414" s="31"/>
    </row>
    <row r="1415" spans="1:21" ht="15.95" hidden="1" customHeight="1">
      <c r="A1415" s="31"/>
      <c r="B1415" s="31"/>
      <c r="C1415" s="31"/>
      <c r="D1415" s="31"/>
      <c r="E1415" s="31"/>
      <c r="F1415" s="31"/>
      <c r="H1415" s="31"/>
      <c r="I1415" s="31"/>
      <c r="J1415" s="31"/>
      <c r="K1415" s="31"/>
      <c r="L1415" s="31"/>
      <c r="M1415" s="31"/>
      <c r="N1415" s="31"/>
      <c r="O1415" s="31"/>
      <c r="P1415" s="31"/>
      <c r="Q1415" s="31"/>
      <c r="T1415" s="31"/>
      <c r="U1415" s="31"/>
    </row>
    <row r="1416" spans="1:21" ht="15.95" hidden="1" customHeight="1">
      <c r="A1416" s="31"/>
      <c r="B1416" s="31"/>
      <c r="C1416" s="31"/>
      <c r="D1416" s="31"/>
      <c r="E1416" s="31"/>
      <c r="F1416" s="31"/>
      <c r="H1416" s="31"/>
      <c r="I1416" s="31"/>
      <c r="J1416" s="31"/>
      <c r="K1416" s="31"/>
      <c r="L1416" s="31"/>
      <c r="M1416" s="31"/>
      <c r="N1416" s="31"/>
      <c r="O1416" s="31"/>
      <c r="P1416" s="31"/>
      <c r="Q1416" s="31"/>
      <c r="T1416" s="31"/>
      <c r="U1416" s="31"/>
    </row>
    <row r="1417" spans="1:21" ht="15.95" hidden="1" customHeight="1">
      <c r="A1417" s="31"/>
      <c r="B1417" s="31"/>
      <c r="C1417" s="31"/>
      <c r="D1417" s="31"/>
      <c r="E1417" s="31"/>
      <c r="F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T1417" s="31"/>
      <c r="U1417" s="31"/>
    </row>
    <row r="1418" spans="1:21" ht="15.95" hidden="1" customHeight="1">
      <c r="A1418" s="31"/>
      <c r="B1418" s="31"/>
      <c r="C1418" s="31"/>
      <c r="D1418" s="31"/>
      <c r="E1418" s="31"/>
      <c r="F1418" s="31"/>
      <c r="H1418" s="31"/>
      <c r="I1418" s="31"/>
      <c r="J1418" s="31"/>
      <c r="K1418" s="31"/>
      <c r="L1418" s="31"/>
      <c r="M1418" s="31"/>
      <c r="N1418" s="31"/>
      <c r="O1418" s="31"/>
      <c r="P1418" s="31"/>
      <c r="Q1418" s="31"/>
      <c r="T1418" s="31"/>
      <c r="U1418" s="31"/>
    </row>
    <row r="1419" spans="1:21" ht="15.95" hidden="1" customHeight="1">
      <c r="A1419" s="31"/>
      <c r="B1419" s="31"/>
      <c r="C1419" s="31"/>
      <c r="D1419" s="31"/>
      <c r="E1419" s="31"/>
      <c r="F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T1419" s="31"/>
      <c r="U1419" s="31"/>
    </row>
    <row r="1420" spans="1:21" ht="15.95" hidden="1" customHeight="1">
      <c r="A1420" s="31"/>
      <c r="B1420" s="31"/>
      <c r="C1420" s="31"/>
      <c r="D1420" s="31"/>
      <c r="E1420" s="31"/>
      <c r="F1420" s="31"/>
      <c r="H1420" s="31"/>
      <c r="I1420" s="31"/>
      <c r="J1420" s="31"/>
      <c r="K1420" s="31"/>
      <c r="L1420" s="31"/>
      <c r="M1420" s="31"/>
      <c r="N1420" s="31"/>
      <c r="O1420" s="31"/>
      <c r="P1420" s="31"/>
      <c r="Q1420" s="31"/>
      <c r="T1420" s="31"/>
      <c r="U1420" s="31"/>
    </row>
    <row r="1421" spans="1:21" ht="15.95" hidden="1" customHeight="1">
      <c r="A1421" s="31"/>
      <c r="B1421" s="31"/>
      <c r="C1421" s="31"/>
      <c r="D1421" s="31"/>
      <c r="E1421" s="31"/>
      <c r="F1421" s="31"/>
      <c r="H1421" s="31"/>
      <c r="I1421" s="31"/>
      <c r="J1421" s="31"/>
      <c r="K1421" s="31"/>
      <c r="L1421" s="31"/>
      <c r="M1421" s="31"/>
      <c r="N1421" s="31"/>
      <c r="O1421" s="31"/>
      <c r="P1421" s="31"/>
      <c r="Q1421" s="31"/>
      <c r="T1421" s="31"/>
      <c r="U1421" s="31"/>
    </row>
    <row r="1422" spans="1:21" ht="15.95" hidden="1" customHeight="1">
      <c r="A1422" s="31"/>
      <c r="B1422" s="31"/>
      <c r="C1422" s="31"/>
      <c r="D1422" s="31"/>
      <c r="E1422" s="31"/>
      <c r="F1422" s="31"/>
      <c r="H1422" s="31"/>
      <c r="I1422" s="31"/>
      <c r="J1422" s="31"/>
      <c r="K1422" s="31"/>
      <c r="L1422" s="31"/>
      <c r="M1422" s="31"/>
      <c r="N1422" s="31"/>
      <c r="O1422" s="31"/>
      <c r="P1422" s="31"/>
      <c r="Q1422" s="31"/>
      <c r="T1422" s="31"/>
      <c r="U1422" s="31"/>
    </row>
    <row r="1423" spans="1:21" ht="15.95" hidden="1" customHeight="1">
      <c r="A1423" s="31"/>
      <c r="B1423" s="31"/>
      <c r="C1423" s="31"/>
      <c r="D1423" s="31"/>
      <c r="E1423" s="31"/>
      <c r="F1423" s="31"/>
      <c r="H1423" s="31"/>
      <c r="I1423" s="31"/>
      <c r="J1423" s="31"/>
      <c r="K1423" s="31"/>
      <c r="L1423" s="31"/>
      <c r="M1423" s="31"/>
      <c r="N1423" s="31"/>
      <c r="O1423" s="31"/>
      <c r="P1423" s="31"/>
      <c r="Q1423" s="31"/>
      <c r="T1423" s="31"/>
      <c r="U1423" s="31"/>
    </row>
    <row r="1424" spans="1:21" ht="15.95" hidden="1" customHeight="1">
      <c r="A1424" s="31"/>
      <c r="B1424" s="31"/>
      <c r="C1424" s="31"/>
      <c r="D1424" s="31"/>
      <c r="E1424" s="31"/>
      <c r="F1424" s="31"/>
      <c r="H1424" s="31"/>
      <c r="I1424" s="31"/>
      <c r="J1424" s="31"/>
      <c r="K1424" s="31"/>
      <c r="L1424" s="31"/>
      <c r="M1424" s="31"/>
      <c r="N1424" s="31"/>
      <c r="O1424" s="31"/>
      <c r="P1424" s="31"/>
      <c r="Q1424" s="31"/>
      <c r="T1424" s="31"/>
      <c r="U1424" s="31"/>
    </row>
    <row r="1425" spans="1:21" ht="15.95" hidden="1" customHeight="1">
      <c r="A1425" s="31"/>
      <c r="B1425" s="31"/>
      <c r="C1425" s="31"/>
      <c r="D1425" s="31"/>
      <c r="E1425" s="31"/>
      <c r="F1425" s="31"/>
      <c r="H1425" s="31"/>
      <c r="I1425" s="31"/>
      <c r="J1425" s="31"/>
      <c r="K1425" s="31"/>
      <c r="L1425" s="31"/>
      <c r="M1425" s="31"/>
      <c r="N1425" s="31"/>
      <c r="O1425" s="31"/>
      <c r="P1425" s="31"/>
      <c r="Q1425" s="31"/>
      <c r="T1425" s="31"/>
      <c r="U1425" s="31"/>
    </row>
    <row r="1426" spans="1:21" ht="15.95" hidden="1" customHeight="1">
      <c r="A1426" s="31"/>
      <c r="B1426" s="31"/>
      <c r="C1426" s="31"/>
      <c r="D1426" s="31"/>
      <c r="E1426" s="31"/>
      <c r="F1426" s="31"/>
      <c r="H1426" s="31"/>
      <c r="I1426" s="31"/>
      <c r="J1426" s="31"/>
      <c r="K1426" s="31"/>
      <c r="L1426" s="31"/>
      <c r="M1426" s="31"/>
      <c r="N1426" s="31"/>
      <c r="O1426" s="31"/>
      <c r="P1426" s="31"/>
      <c r="Q1426" s="31"/>
      <c r="T1426" s="31"/>
      <c r="U1426" s="31"/>
    </row>
    <row r="1427" spans="1:21" ht="15.95" hidden="1" customHeight="1">
      <c r="A1427" s="31"/>
      <c r="B1427" s="31"/>
      <c r="C1427" s="31"/>
      <c r="D1427" s="31"/>
      <c r="E1427" s="31"/>
      <c r="F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T1427" s="31"/>
      <c r="U1427" s="31"/>
    </row>
    <row r="1428" spans="1:21" ht="15.95" hidden="1" customHeight="1">
      <c r="A1428" s="31"/>
      <c r="B1428" s="31"/>
      <c r="C1428" s="31"/>
      <c r="D1428" s="31"/>
      <c r="E1428" s="31"/>
      <c r="F1428" s="31"/>
      <c r="H1428" s="31"/>
      <c r="I1428" s="31"/>
      <c r="J1428" s="31"/>
      <c r="K1428" s="31"/>
      <c r="L1428" s="31"/>
      <c r="M1428" s="31"/>
      <c r="N1428" s="31"/>
      <c r="O1428" s="31"/>
      <c r="P1428" s="31"/>
      <c r="Q1428" s="31"/>
      <c r="T1428" s="31"/>
      <c r="U1428" s="31"/>
    </row>
    <row r="1429" spans="1:21" ht="15.95" hidden="1" customHeight="1">
      <c r="A1429" s="31"/>
      <c r="B1429" s="31"/>
      <c r="C1429" s="31"/>
      <c r="D1429" s="31"/>
      <c r="E1429" s="31"/>
      <c r="F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T1429" s="31"/>
      <c r="U1429" s="31"/>
    </row>
    <row r="1430" spans="1:21" ht="15.95" hidden="1" customHeight="1">
      <c r="A1430" s="31"/>
      <c r="B1430" s="31"/>
      <c r="C1430" s="31"/>
      <c r="D1430" s="31"/>
      <c r="E1430" s="31"/>
      <c r="F1430" s="31"/>
      <c r="H1430" s="31"/>
      <c r="I1430" s="31"/>
      <c r="J1430" s="31"/>
      <c r="K1430" s="31"/>
      <c r="L1430" s="31"/>
      <c r="M1430" s="31"/>
      <c r="N1430" s="31"/>
      <c r="O1430" s="31"/>
      <c r="P1430" s="31"/>
      <c r="Q1430" s="31"/>
      <c r="T1430" s="31"/>
      <c r="U1430" s="31"/>
    </row>
    <row r="1431" spans="1:21" ht="15.95" hidden="1" customHeight="1">
      <c r="A1431" s="31"/>
      <c r="B1431" s="31"/>
      <c r="C1431" s="31"/>
      <c r="D1431" s="31"/>
      <c r="E1431" s="31"/>
      <c r="F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T1431" s="31"/>
      <c r="U1431" s="31"/>
    </row>
    <row r="1432" spans="1:21" ht="15.95" hidden="1" customHeight="1">
      <c r="A1432" s="31"/>
      <c r="B1432" s="31"/>
      <c r="C1432" s="31"/>
      <c r="D1432" s="31"/>
      <c r="E1432" s="31"/>
      <c r="F1432" s="31"/>
      <c r="H1432" s="31"/>
      <c r="I1432" s="31"/>
      <c r="J1432" s="31"/>
      <c r="K1432" s="31"/>
      <c r="L1432" s="31"/>
      <c r="M1432" s="31"/>
      <c r="N1432" s="31"/>
      <c r="O1432" s="31"/>
      <c r="P1432" s="31"/>
      <c r="Q1432" s="31"/>
      <c r="T1432" s="31"/>
      <c r="U1432" s="31"/>
    </row>
    <row r="1433" spans="1:21" ht="15.95" hidden="1" customHeight="1">
      <c r="A1433" s="31"/>
      <c r="B1433" s="31"/>
      <c r="C1433" s="31"/>
      <c r="D1433" s="31"/>
      <c r="E1433" s="31"/>
      <c r="F1433" s="31"/>
      <c r="H1433" s="31"/>
      <c r="I1433" s="31"/>
      <c r="J1433" s="31"/>
      <c r="K1433" s="31"/>
      <c r="L1433" s="31"/>
      <c r="M1433" s="31"/>
      <c r="N1433" s="31"/>
      <c r="O1433" s="31"/>
      <c r="P1433" s="31"/>
      <c r="Q1433" s="31"/>
      <c r="T1433" s="31"/>
      <c r="U1433" s="31"/>
    </row>
    <row r="1434" spans="1:21" ht="15.95" hidden="1" customHeight="1">
      <c r="A1434" s="31"/>
      <c r="B1434" s="31"/>
      <c r="C1434" s="31"/>
      <c r="D1434" s="31"/>
      <c r="E1434" s="31"/>
      <c r="F1434" s="31"/>
      <c r="H1434" s="31"/>
      <c r="I1434" s="31"/>
      <c r="J1434" s="31"/>
      <c r="K1434" s="31"/>
      <c r="L1434" s="31"/>
      <c r="M1434" s="31"/>
      <c r="N1434" s="31"/>
      <c r="O1434" s="31"/>
      <c r="P1434" s="31"/>
      <c r="Q1434" s="31"/>
      <c r="T1434" s="31"/>
      <c r="U1434" s="31"/>
    </row>
    <row r="1435" spans="1:21" ht="15.95" hidden="1" customHeight="1">
      <c r="A1435" s="31"/>
      <c r="B1435" s="31"/>
      <c r="C1435" s="31"/>
      <c r="D1435" s="31"/>
      <c r="E1435" s="31"/>
      <c r="F1435" s="31"/>
      <c r="H1435" s="31"/>
      <c r="I1435" s="31"/>
      <c r="J1435" s="31"/>
      <c r="K1435" s="31"/>
      <c r="L1435" s="31"/>
      <c r="M1435" s="31"/>
      <c r="N1435" s="31"/>
      <c r="O1435" s="31"/>
      <c r="P1435" s="31"/>
      <c r="Q1435" s="31"/>
      <c r="T1435" s="31"/>
      <c r="U1435" s="31"/>
    </row>
    <row r="1436" spans="1:21" ht="15.95" hidden="1" customHeight="1">
      <c r="A1436" s="31"/>
      <c r="B1436" s="31"/>
      <c r="C1436" s="31"/>
      <c r="D1436" s="31"/>
      <c r="E1436" s="31"/>
      <c r="F1436" s="31"/>
      <c r="H1436" s="31"/>
      <c r="I1436" s="31"/>
      <c r="J1436" s="31"/>
      <c r="K1436" s="31"/>
      <c r="L1436" s="31"/>
      <c r="M1436" s="31"/>
      <c r="N1436" s="31"/>
      <c r="O1436" s="31"/>
      <c r="P1436" s="31"/>
      <c r="Q1436" s="31"/>
      <c r="T1436" s="31"/>
      <c r="U1436" s="31"/>
    </row>
    <row r="1437" spans="1:21" ht="15.95" hidden="1" customHeight="1">
      <c r="A1437" s="31"/>
      <c r="B1437" s="31"/>
      <c r="C1437" s="31"/>
      <c r="D1437" s="31"/>
      <c r="E1437" s="31"/>
      <c r="F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T1437" s="31"/>
      <c r="U1437" s="31"/>
    </row>
    <row r="1438" spans="1:21" ht="15.95" hidden="1" customHeight="1">
      <c r="A1438" s="31"/>
      <c r="B1438" s="31"/>
      <c r="C1438" s="31"/>
      <c r="D1438" s="31"/>
      <c r="E1438" s="31"/>
      <c r="F1438" s="31"/>
      <c r="H1438" s="31"/>
      <c r="I1438" s="31"/>
      <c r="J1438" s="31"/>
      <c r="K1438" s="31"/>
      <c r="L1438" s="31"/>
      <c r="M1438" s="31"/>
      <c r="N1438" s="31"/>
      <c r="O1438" s="31"/>
      <c r="P1438" s="31"/>
      <c r="Q1438" s="31"/>
      <c r="T1438" s="31"/>
      <c r="U1438" s="31"/>
    </row>
    <row r="1439" spans="1:21" ht="15.95" hidden="1" customHeight="1">
      <c r="A1439" s="31"/>
      <c r="B1439" s="31"/>
      <c r="C1439" s="31"/>
      <c r="D1439" s="31"/>
      <c r="E1439" s="31"/>
      <c r="F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T1439" s="31"/>
      <c r="U1439" s="31"/>
    </row>
    <row r="1440" spans="1:21" ht="15.95" hidden="1" customHeight="1">
      <c r="A1440" s="31"/>
      <c r="B1440" s="31"/>
      <c r="C1440" s="31"/>
      <c r="D1440" s="31"/>
      <c r="E1440" s="31"/>
      <c r="F1440" s="31"/>
      <c r="H1440" s="31"/>
      <c r="I1440" s="31"/>
      <c r="J1440" s="31"/>
      <c r="K1440" s="31"/>
      <c r="L1440" s="31"/>
      <c r="M1440" s="31"/>
      <c r="N1440" s="31"/>
      <c r="O1440" s="31"/>
      <c r="P1440" s="31"/>
      <c r="Q1440" s="31"/>
      <c r="T1440" s="31"/>
      <c r="U1440" s="31"/>
    </row>
    <row r="1441" spans="1:21" ht="15.95" hidden="1" customHeight="1">
      <c r="A1441" s="31"/>
      <c r="B1441" s="31"/>
      <c r="C1441" s="31"/>
      <c r="D1441" s="31"/>
      <c r="E1441" s="31"/>
      <c r="F1441" s="31"/>
      <c r="H1441" s="31"/>
      <c r="I1441" s="31"/>
      <c r="J1441" s="31"/>
      <c r="K1441" s="31"/>
      <c r="L1441" s="31"/>
      <c r="M1441" s="31"/>
      <c r="N1441" s="31"/>
      <c r="O1441" s="31"/>
      <c r="P1441" s="31"/>
      <c r="Q1441" s="31"/>
      <c r="T1441" s="31"/>
      <c r="U1441" s="31"/>
    </row>
    <row r="1442" spans="1:21" ht="15.95" hidden="1" customHeight="1">
      <c r="A1442" s="31"/>
      <c r="B1442" s="31"/>
      <c r="C1442" s="31"/>
      <c r="D1442" s="31"/>
      <c r="E1442" s="31"/>
      <c r="F1442" s="31"/>
      <c r="H1442" s="31"/>
      <c r="I1442" s="31"/>
      <c r="J1442" s="31"/>
      <c r="K1442" s="31"/>
      <c r="L1442" s="31"/>
      <c r="M1442" s="31"/>
      <c r="N1442" s="31"/>
      <c r="O1442" s="31"/>
      <c r="P1442" s="31"/>
      <c r="Q1442" s="31"/>
      <c r="T1442" s="31"/>
      <c r="U1442" s="31"/>
    </row>
    <row r="1443" spans="1:21" ht="15.95" hidden="1" customHeight="1">
      <c r="A1443" s="31"/>
      <c r="B1443" s="31"/>
      <c r="C1443" s="31"/>
      <c r="D1443" s="31"/>
      <c r="E1443" s="31"/>
      <c r="F1443" s="31"/>
      <c r="H1443" s="31"/>
      <c r="I1443" s="31"/>
      <c r="J1443" s="31"/>
      <c r="K1443" s="31"/>
      <c r="L1443" s="31"/>
      <c r="M1443" s="31"/>
      <c r="N1443" s="31"/>
      <c r="O1443" s="31"/>
      <c r="P1443" s="31"/>
      <c r="Q1443" s="31"/>
      <c r="T1443" s="31"/>
      <c r="U1443" s="31"/>
    </row>
    <row r="1444" spans="1:21" ht="15.95" hidden="1" customHeight="1">
      <c r="A1444" s="31"/>
      <c r="B1444" s="31"/>
      <c r="C1444" s="31"/>
      <c r="D1444" s="31"/>
      <c r="E1444" s="31"/>
      <c r="F1444" s="31"/>
      <c r="H1444" s="31"/>
      <c r="I1444" s="31"/>
      <c r="J1444" s="31"/>
      <c r="K1444" s="31"/>
      <c r="L1444" s="31"/>
      <c r="M1444" s="31"/>
      <c r="N1444" s="31"/>
      <c r="O1444" s="31"/>
      <c r="P1444" s="31"/>
      <c r="Q1444" s="31"/>
      <c r="T1444" s="31"/>
      <c r="U1444" s="31"/>
    </row>
    <row r="1445" spans="1:21" ht="15.95" hidden="1" customHeight="1">
      <c r="A1445" s="31"/>
      <c r="B1445" s="31"/>
      <c r="C1445" s="31"/>
      <c r="D1445" s="31"/>
      <c r="E1445" s="31"/>
      <c r="F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T1445" s="31"/>
      <c r="U1445" s="31"/>
    </row>
    <row r="1446" spans="1:21" ht="15.95" hidden="1" customHeight="1">
      <c r="A1446" s="31"/>
      <c r="B1446" s="31"/>
      <c r="C1446" s="31"/>
      <c r="D1446" s="31"/>
      <c r="E1446" s="31"/>
      <c r="F1446" s="31"/>
      <c r="H1446" s="31"/>
      <c r="I1446" s="31"/>
      <c r="J1446" s="31"/>
      <c r="K1446" s="31"/>
      <c r="L1446" s="31"/>
      <c r="M1446" s="31"/>
      <c r="N1446" s="31"/>
      <c r="O1446" s="31"/>
      <c r="P1446" s="31"/>
      <c r="Q1446" s="31"/>
      <c r="T1446" s="31"/>
      <c r="U1446" s="31"/>
    </row>
    <row r="1447" spans="1:21" ht="15.95" hidden="1" customHeight="1">
      <c r="A1447" s="31"/>
      <c r="B1447" s="31"/>
      <c r="C1447" s="31"/>
      <c r="D1447" s="31"/>
      <c r="E1447" s="31"/>
      <c r="F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T1447" s="31"/>
      <c r="U1447" s="31"/>
    </row>
    <row r="1448" spans="1:21" ht="15.95" hidden="1" customHeight="1">
      <c r="A1448" s="31"/>
      <c r="B1448" s="31"/>
      <c r="C1448" s="31"/>
      <c r="D1448" s="31"/>
      <c r="E1448" s="31"/>
      <c r="F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T1448" s="31"/>
      <c r="U1448" s="31"/>
    </row>
    <row r="1449" spans="1:21" ht="15.95" hidden="1" customHeight="1">
      <c r="A1449" s="31"/>
      <c r="B1449" s="31"/>
      <c r="C1449" s="31"/>
      <c r="D1449" s="31"/>
      <c r="E1449" s="31"/>
      <c r="F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T1449" s="31"/>
      <c r="U1449" s="31"/>
    </row>
    <row r="1450" spans="1:21" ht="15.95" hidden="1" customHeight="1">
      <c r="A1450" s="31"/>
      <c r="B1450" s="31"/>
      <c r="C1450" s="31"/>
      <c r="D1450" s="31"/>
      <c r="E1450" s="31"/>
      <c r="F1450" s="31"/>
      <c r="H1450" s="31"/>
      <c r="I1450" s="31"/>
      <c r="J1450" s="31"/>
      <c r="K1450" s="31"/>
      <c r="L1450" s="31"/>
      <c r="M1450" s="31"/>
      <c r="N1450" s="31"/>
      <c r="O1450" s="31"/>
      <c r="P1450" s="31"/>
      <c r="Q1450" s="31"/>
      <c r="T1450" s="31"/>
      <c r="U1450" s="31"/>
    </row>
    <row r="1451" spans="1:21" ht="15.95" hidden="1" customHeight="1">
      <c r="A1451" s="31"/>
      <c r="B1451" s="31"/>
      <c r="C1451" s="31"/>
      <c r="D1451" s="31"/>
      <c r="E1451" s="31"/>
      <c r="F1451" s="31"/>
      <c r="H1451" s="31"/>
      <c r="I1451" s="31"/>
      <c r="J1451" s="31"/>
      <c r="K1451" s="31"/>
      <c r="L1451" s="31"/>
      <c r="M1451" s="31"/>
      <c r="N1451" s="31"/>
      <c r="O1451" s="31"/>
      <c r="P1451" s="31"/>
      <c r="Q1451" s="31"/>
      <c r="T1451" s="31"/>
      <c r="U1451" s="31"/>
    </row>
    <row r="1452" spans="1:21" ht="15.95" hidden="1" customHeight="1">
      <c r="A1452" s="31"/>
      <c r="B1452" s="31"/>
      <c r="C1452" s="31"/>
      <c r="D1452" s="31"/>
      <c r="E1452" s="31"/>
      <c r="F1452" s="31"/>
      <c r="H1452" s="31"/>
      <c r="I1452" s="31"/>
      <c r="J1452" s="31"/>
      <c r="K1452" s="31"/>
      <c r="L1452" s="31"/>
      <c r="M1452" s="31"/>
      <c r="N1452" s="31"/>
      <c r="O1452" s="31"/>
      <c r="P1452" s="31"/>
      <c r="Q1452" s="31"/>
      <c r="T1452" s="31"/>
      <c r="U1452" s="31"/>
    </row>
    <row r="1453" spans="1:21" ht="15.95" hidden="1" customHeight="1">
      <c r="A1453" s="31"/>
      <c r="B1453" s="31"/>
      <c r="C1453" s="31"/>
      <c r="D1453" s="31"/>
      <c r="E1453" s="31"/>
      <c r="F1453" s="31"/>
      <c r="H1453" s="31"/>
      <c r="I1453" s="31"/>
      <c r="J1453" s="31"/>
      <c r="K1453" s="31"/>
      <c r="L1453" s="31"/>
      <c r="M1453" s="31"/>
      <c r="N1453" s="31"/>
      <c r="O1453" s="31"/>
      <c r="P1453" s="31"/>
      <c r="Q1453" s="31"/>
      <c r="T1453" s="31"/>
      <c r="U1453" s="31"/>
    </row>
    <row r="1454" spans="1:21" ht="15.95" hidden="1" customHeight="1">
      <c r="A1454" s="31"/>
      <c r="B1454" s="31"/>
      <c r="C1454" s="31"/>
      <c r="D1454" s="31"/>
      <c r="E1454" s="31"/>
      <c r="F1454" s="31"/>
      <c r="H1454" s="31"/>
      <c r="I1454" s="31"/>
      <c r="J1454" s="31"/>
      <c r="K1454" s="31"/>
      <c r="L1454" s="31"/>
      <c r="M1454" s="31"/>
      <c r="N1454" s="31"/>
      <c r="O1454" s="31"/>
      <c r="P1454" s="31"/>
      <c r="Q1454" s="31"/>
      <c r="T1454" s="31"/>
      <c r="U1454" s="31"/>
    </row>
    <row r="1455" spans="1:21" ht="15.95" hidden="1" customHeight="1">
      <c r="A1455" s="31"/>
      <c r="B1455" s="31"/>
      <c r="C1455" s="31"/>
      <c r="D1455" s="31"/>
      <c r="E1455" s="31"/>
      <c r="F1455" s="31"/>
      <c r="H1455" s="31"/>
      <c r="I1455" s="31"/>
      <c r="J1455" s="31"/>
      <c r="K1455" s="31"/>
      <c r="L1455" s="31"/>
      <c r="M1455" s="31"/>
      <c r="N1455" s="31"/>
      <c r="O1455" s="31"/>
      <c r="P1455" s="31"/>
      <c r="Q1455" s="31"/>
      <c r="T1455" s="31"/>
      <c r="U1455" s="31"/>
    </row>
    <row r="1456" spans="1:21" ht="15.95" hidden="1" customHeight="1">
      <c r="A1456" s="31"/>
      <c r="B1456" s="31"/>
      <c r="C1456" s="31"/>
      <c r="D1456" s="31"/>
      <c r="E1456" s="31"/>
      <c r="F1456" s="31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T1456" s="31"/>
      <c r="U1456" s="31"/>
    </row>
    <row r="1457" spans="1:21" ht="15.95" hidden="1" customHeight="1">
      <c r="A1457" s="31"/>
      <c r="B1457" s="31"/>
      <c r="C1457" s="31"/>
      <c r="D1457" s="31"/>
      <c r="E1457" s="31"/>
      <c r="F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T1457" s="31"/>
      <c r="U1457" s="31"/>
    </row>
    <row r="1458" spans="1:21" ht="15.95" hidden="1" customHeight="1">
      <c r="A1458" s="31"/>
      <c r="B1458" s="31"/>
      <c r="C1458" s="31"/>
      <c r="D1458" s="31"/>
      <c r="E1458" s="31"/>
      <c r="F1458" s="31"/>
      <c r="H1458" s="31"/>
      <c r="I1458" s="31"/>
      <c r="J1458" s="31"/>
      <c r="K1458" s="31"/>
      <c r="L1458" s="31"/>
      <c r="M1458" s="31"/>
      <c r="N1458" s="31"/>
      <c r="O1458" s="31"/>
      <c r="P1458" s="31"/>
      <c r="Q1458" s="31"/>
      <c r="T1458" s="31"/>
      <c r="U1458" s="31"/>
    </row>
    <row r="1459" spans="1:21" ht="15.95" hidden="1" customHeight="1">
      <c r="A1459" s="31"/>
      <c r="B1459" s="31"/>
      <c r="C1459" s="31"/>
      <c r="D1459" s="31"/>
      <c r="E1459" s="31"/>
      <c r="F1459" s="31"/>
      <c r="H1459" s="31"/>
      <c r="I1459" s="31"/>
      <c r="J1459" s="31"/>
      <c r="K1459" s="31"/>
      <c r="L1459" s="31"/>
      <c r="M1459" s="31"/>
      <c r="N1459" s="31"/>
      <c r="O1459" s="31"/>
      <c r="P1459" s="31"/>
      <c r="Q1459" s="31"/>
      <c r="T1459" s="31"/>
      <c r="U1459" s="31"/>
    </row>
    <row r="1460" spans="1:21" ht="15.95" hidden="1" customHeight="1">
      <c r="A1460" s="31"/>
      <c r="B1460" s="31"/>
      <c r="C1460" s="31"/>
      <c r="D1460" s="31"/>
      <c r="E1460" s="31"/>
      <c r="F1460" s="31"/>
      <c r="H1460" s="31"/>
      <c r="I1460" s="31"/>
      <c r="J1460" s="31"/>
      <c r="K1460" s="31"/>
      <c r="L1460" s="31"/>
      <c r="M1460" s="31"/>
      <c r="N1460" s="31"/>
      <c r="O1460" s="31"/>
      <c r="P1460" s="31"/>
      <c r="Q1460" s="31"/>
      <c r="T1460" s="31"/>
      <c r="U1460" s="31"/>
    </row>
    <row r="1461" spans="1:21" ht="15.95" hidden="1" customHeight="1">
      <c r="A1461" s="31"/>
      <c r="B1461" s="31"/>
      <c r="C1461" s="31"/>
      <c r="D1461" s="31"/>
      <c r="E1461" s="31"/>
      <c r="F1461" s="31"/>
      <c r="H1461" s="31"/>
      <c r="I1461" s="31"/>
      <c r="J1461" s="31"/>
      <c r="K1461" s="31"/>
      <c r="L1461" s="31"/>
      <c r="M1461" s="31"/>
      <c r="N1461" s="31"/>
      <c r="O1461" s="31"/>
      <c r="P1461" s="31"/>
      <c r="Q1461" s="31"/>
      <c r="T1461" s="31"/>
      <c r="U1461" s="31"/>
    </row>
    <row r="1462" spans="1:21" ht="15.95" hidden="1" customHeight="1">
      <c r="A1462" s="31"/>
      <c r="B1462" s="31"/>
      <c r="C1462" s="31"/>
      <c r="D1462" s="31"/>
      <c r="E1462" s="31"/>
      <c r="F1462" s="31"/>
      <c r="H1462" s="31"/>
      <c r="I1462" s="31"/>
      <c r="J1462" s="31"/>
      <c r="K1462" s="31"/>
      <c r="L1462" s="31"/>
      <c r="M1462" s="31"/>
      <c r="N1462" s="31"/>
      <c r="O1462" s="31"/>
      <c r="P1462" s="31"/>
      <c r="Q1462" s="31"/>
      <c r="T1462" s="31"/>
      <c r="U1462" s="31"/>
    </row>
    <row r="1463" spans="1:21" ht="15.95" hidden="1" customHeight="1">
      <c r="A1463" s="31"/>
      <c r="B1463" s="31"/>
      <c r="C1463" s="31"/>
      <c r="D1463" s="31"/>
      <c r="E1463" s="31"/>
      <c r="F1463" s="31"/>
      <c r="H1463" s="31"/>
      <c r="I1463" s="31"/>
      <c r="J1463" s="31"/>
      <c r="K1463" s="31"/>
      <c r="L1463" s="31"/>
      <c r="M1463" s="31"/>
      <c r="N1463" s="31"/>
      <c r="O1463" s="31"/>
      <c r="P1463" s="31"/>
      <c r="Q1463" s="31"/>
      <c r="T1463" s="31"/>
      <c r="U1463" s="31"/>
    </row>
    <row r="1464" spans="1:21" ht="15.95" hidden="1" customHeight="1">
      <c r="A1464" s="31"/>
      <c r="B1464" s="31"/>
      <c r="C1464" s="31"/>
      <c r="D1464" s="31"/>
      <c r="E1464" s="31"/>
      <c r="F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T1464" s="31"/>
      <c r="U1464" s="31"/>
    </row>
    <row r="1465" spans="1:21" ht="15.95" hidden="1" customHeight="1">
      <c r="A1465" s="31"/>
      <c r="B1465" s="31"/>
      <c r="C1465" s="31"/>
      <c r="D1465" s="31"/>
      <c r="E1465" s="31"/>
      <c r="F1465" s="31"/>
      <c r="H1465" s="31"/>
      <c r="I1465" s="31"/>
      <c r="J1465" s="31"/>
      <c r="K1465" s="31"/>
      <c r="L1465" s="31"/>
      <c r="M1465" s="31"/>
      <c r="N1465" s="31"/>
      <c r="O1465" s="31"/>
      <c r="P1465" s="31"/>
      <c r="Q1465" s="31"/>
      <c r="T1465" s="31"/>
      <c r="U1465" s="31"/>
    </row>
    <row r="1466" spans="1:21" ht="15.95" hidden="1" customHeight="1">
      <c r="A1466" s="31"/>
      <c r="B1466" s="31"/>
      <c r="C1466" s="31"/>
      <c r="D1466" s="31"/>
      <c r="E1466" s="31"/>
      <c r="F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T1466" s="31"/>
      <c r="U1466" s="31"/>
    </row>
    <row r="1467" spans="1:21" ht="15.95" hidden="1" customHeight="1">
      <c r="A1467" s="31"/>
      <c r="B1467" s="31"/>
      <c r="C1467" s="31"/>
      <c r="D1467" s="31"/>
      <c r="E1467" s="31"/>
      <c r="F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T1467" s="31"/>
      <c r="U1467" s="31"/>
    </row>
    <row r="1468" spans="1:21" ht="15.95" hidden="1" customHeight="1">
      <c r="A1468" s="31"/>
      <c r="B1468" s="31"/>
      <c r="C1468" s="31"/>
      <c r="D1468" s="31"/>
      <c r="E1468" s="31"/>
      <c r="F1468" s="31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T1468" s="31"/>
      <c r="U1468" s="31"/>
    </row>
    <row r="1469" spans="1:21" ht="15.95" hidden="1" customHeight="1">
      <c r="A1469" s="31"/>
      <c r="B1469" s="31"/>
      <c r="C1469" s="31"/>
      <c r="D1469" s="31"/>
      <c r="E1469" s="31"/>
      <c r="F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T1469" s="31"/>
      <c r="U1469" s="31"/>
    </row>
    <row r="1470" spans="1:21" ht="15.95" hidden="1" customHeight="1">
      <c r="A1470" s="31"/>
      <c r="B1470" s="31"/>
      <c r="C1470" s="31"/>
      <c r="D1470" s="31"/>
      <c r="E1470" s="31"/>
      <c r="F1470" s="31"/>
      <c r="H1470" s="31"/>
      <c r="I1470" s="31"/>
      <c r="J1470" s="31"/>
      <c r="K1470" s="31"/>
      <c r="L1470" s="31"/>
      <c r="M1470" s="31"/>
      <c r="N1470" s="31"/>
      <c r="O1470" s="31"/>
      <c r="P1470" s="31"/>
      <c r="Q1470" s="31"/>
      <c r="T1470" s="31"/>
      <c r="U1470" s="31"/>
    </row>
    <row r="1471" spans="1:21" ht="15.95" hidden="1" customHeight="1">
      <c r="A1471" s="31"/>
      <c r="B1471" s="31"/>
      <c r="C1471" s="31"/>
      <c r="D1471" s="31"/>
      <c r="E1471" s="31"/>
      <c r="F1471" s="31"/>
      <c r="H1471" s="31"/>
      <c r="I1471" s="31"/>
      <c r="J1471" s="31"/>
      <c r="K1471" s="31"/>
      <c r="L1471" s="31"/>
      <c r="M1471" s="31"/>
      <c r="N1471" s="31"/>
      <c r="O1471" s="31"/>
      <c r="P1471" s="31"/>
      <c r="Q1471" s="31"/>
      <c r="T1471" s="31"/>
      <c r="U1471" s="31"/>
    </row>
    <row r="1472" spans="1:21" ht="15.95" hidden="1" customHeight="1">
      <c r="A1472" s="31"/>
      <c r="B1472" s="31"/>
      <c r="C1472" s="31"/>
      <c r="D1472" s="31"/>
      <c r="E1472" s="31"/>
      <c r="F1472" s="31"/>
      <c r="H1472" s="31"/>
      <c r="I1472" s="31"/>
      <c r="J1472" s="31"/>
      <c r="K1472" s="31"/>
      <c r="L1472" s="31"/>
      <c r="M1472" s="31"/>
      <c r="N1472" s="31"/>
      <c r="O1472" s="31"/>
      <c r="P1472" s="31"/>
      <c r="Q1472" s="31"/>
      <c r="T1472" s="31"/>
      <c r="U1472" s="31"/>
    </row>
    <row r="1473" spans="1:21" ht="15.95" hidden="1" customHeight="1">
      <c r="A1473" s="31"/>
      <c r="B1473" s="31"/>
      <c r="C1473" s="31"/>
      <c r="D1473" s="31"/>
      <c r="E1473" s="31"/>
      <c r="F1473" s="31"/>
      <c r="H1473" s="31"/>
      <c r="I1473" s="31"/>
      <c r="J1473" s="31"/>
      <c r="K1473" s="31"/>
      <c r="L1473" s="31"/>
      <c r="M1473" s="31"/>
      <c r="N1473" s="31"/>
      <c r="O1473" s="31"/>
      <c r="P1473" s="31"/>
      <c r="Q1473" s="31"/>
      <c r="T1473" s="31"/>
      <c r="U1473" s="31"/>
    </row>
    <row r="1474" spans="1:21" ht="15.95" hidden="1" customHeight="1">
      <c r="A1474" s="31"/>
      <c r="B1474" s="31"/>
      <c r="C1474" s="31"/>
      <c r="D1474" s="31"/>
      <c r="E1474" s="31"/>
      <c r="F1474" s="31"/>
      <c r="H1474" s="31"/>
      <c r="I1474" s="31"/>
      <c r="J1474" s="31"/>
      <c r="K1474" s="31"/>
      <c r="L1474" s="31"/>
      <c r="M1474" s="31"/>
      <c r="N1474" s="31"/>
      <c r="O1474" s="31"/>
      <c r="P1474" s="31"/>
      <c r="Q1474" s="31"/>
      <c r="T1474" s="31"/>
      <c r="U1474" s="31"/>
    </row>
    <row r="1475" spans="1:21" ht="15.95" hidden="1" customHeight="1">
      <c r="A1475" s="31"/>
      <c r="B1475" s="31"/>
      <c r="C1475" s="31"/>
      <c r="D1475" s="31"/>
      <c r="E1475" s="31"/>
      <c r="F1475" s="31"/>
      <c r="H1475" s="31"/>
      <c r="I1475" s="31"/>
      <c r="J1475" s="31"/>
      <c r="K1475" s="31"/>
      <c r="L1475" s="31"/>
      <c r="M1475" s="31"/>
      <c r="N1475" s="31"/>
      <c r="O1475" s="31"/>
      <c r="P1475" s="31"/>
      <c r="Q1475" s="31"/>
      <c r="T1475" s="31"/>
      <c r="U1475" s="31"/>
    </row>
    <row r="1476" spans="1:21" ht="15.95" hidden="1" customHeight="1">
      <c r="A1476" s="31"/>
      <c r="B1476" s="31"/>
      <c r="C1476" s="31"/>
      <c r="D1476" s="31"/>
      <c r="E1476" s="31"/>
      <c r="F1476" s="31"/>
      <c r="H1476" s="31"/>
      <c r="I1476" s="31"/>
      <c r="J1476" s="31"/>
      <c r="K1476" s="31"/>
      <c r="L1476" s="31"/>
      <c r="M1476" s="31"/>
      <c r="N1476" s="31"/>
      <c r="O1476" s="31"/>
      <c r="P1476" s="31"/>
      <c r="Q1476" s="31"/>
      <c r="T1476" s="31"/>
      <c r="U1476" s="31"/>
    </row>
    <row r="1477" spans="1:21" ht="15.95" hidden="1" customHeight="1">
      <c r="A1477" s="31"/>
      <c r="B1477" s="31"/>
      <c r="C1477" s="31"/>
      <c r="D1477" s="31"/>
      <c r="E1477" s="31"/>
      <c r="F1477" s="31"/>
      <c r="H1477" s="31"/>
      <c r="I1477" s="31"/>
      <c r="J1477" s="31"/>
      <c r="K1477" s="31"/>
      <c r="L1477" s="31"/>
      <c r="M1477" s="31"/>
      <c r="N1477" s="31"/>
      <c r="O1477" s="31"/>
      <c r="P1477" s="31"/>
      <c r="Q1477" s="31"/>
      <c r="T1477" s="31"/>
      <c r="U1477" s="31"/>
    </row>
    <row r="1478" spans="1:21" ht="15.95" hidden="1" customHeight="1">
      <c r="A1478" s="31"/>
      <c r="B1478" s="31"/>
      <c r="C1478" s="31"/>
      <c r="D1478" s="31"/>
      <c r="E1478" s="31"/>
      <c r="F1478" s="31"/>
      <c r="H1478" s="31"/>
      <c r="I1478" s="31"/>
      <c r="J1478" s="31"/>
      <c r="K1478" s="31"/>
      <c r="L1478" s="31"/>
      <c r="M1478" s="31"/>
      <c r="N1478" s="31"/>
      <c r="O1478" s="31"/>
      <c r="P1478" s="31"/>
      <c r="Q1478" s="31"/>
      <c r="T1478" s="31"/>
      <c r="U1478" s="31"/>
    </row>
    <row r="1479" spans="1:21" ht="15.95" hidden="1" customHeight="1">
      <c r="A1479" s="31"/>
      <c r="B1479" s="31"/>
      <c r="C1479" s="31"/>
      <c r="D1479" s="31"/>
      <c r="E1479" s="31"/>
      <c r="F1479" s="31"/>
      <c r="H1479" s="31"/>
      <c r="I1479" s="31"/>
      <c r="J1479" s="31"/>
      <c r="K1479" s="31"/>
      <c r="L1479" s="31"/>
      <c r="M1479" s="31"/>
      <c r="N1479" s="31"/>
      <c r="O1479" s="31"/>
      <c r="P1479" s="31"/>
      <c r="Q1479" s="31"/>
      <c r="T1479" s="31"/>
      <c r="U1479" s="31"/>
    </row>
    <row r="1480" spans="1:21" ht="15.95" hidden="1" customHeight="1">
      <c r="A1480" s="31"/>
      <c r="B1480" s="31"/>
      <c r="C1480" s="31"/>
      <c r="D1480" s="31"/>
      <c r="E1480" s="31"/>
      <c r="F1480" s="31"/>
      <c r="H1480" s="31"/>
      <c r="I1480" s="31"/>
      <c r="J1480" s="31"/>
      <c r="K1480" s="31"/>
      <c r="L1480" s="31"/>
      <c r="M1480" s="31"/>
      <c r="N1480" s="31"/>
      <c r="O1480" s="31"/>
      <c r="P1480" s="31"/>
      <c r="Q1480" s="31"/>
      <c r="T1480" s="31"/>
      <c r="U1480" s="31"/>
    </row>
    <row r="1481" spans="1:21" ht="15.95" hidden="1" customHeight="1">
      <c r="A1481" s="31"/>
      <c r="B1481" s="31"/>
      <c r="C1481" s="31"/>
      <c r="D1481" s="31"/>
      <c r="E1481" s="31"/>
      <c r="F1481" s="31"/>
      <c r="H1481" s="31"/>
      <c r="I1481" s="31"/>
      <c r="J1481" s="31"/>
      <c r="K1481" s="31"/>
      <c r="L1481" s="31"/>
      <c r="M1481" s="31"/>
      <c r="N1481" s="31"/>
      <c r="O1481" s="31"/>
      <c r="P1481" s="31"/>
      <c r="Q1481" s="31"/>
      <c r="T1481" s="31"/>
      <c r="U1481" s="31"/>
    </row>
    <row r="1482" spans="1:21" ht="15.95" hidden="1" customHeight="1">
      <c r="A1482" s="31"/>
      <c r="B1482" s="31"/>
      <c r="C1482" s="31"/>
      <c r="D1482" s="31"/>
      <c r="E1482" s="31"/>
      <c r="F1482" s="31"/>
      <c r="H1482" s="31"/>
      <c r="I1482" s="31"/>
      <c r="J1482" s="31"/>
      <c r="K1482" s="31"/>
      <c r="L1482" s="31"/>
      <c r="M1482" s="31"/>
      <c r="N1482" s="31"/>
      <c r="O1482" s="31"/>
      <c r="P1482" s="31"/>
      <c r="Q1482" s="31"/>
      <c r="T1482" s="31"/>
      <c r="U1482" s="31"/>
    </row>
    <row r="1483" spans="1:21" ht="15.95" hidden="1" customHeight="1">
      <c r="A1483" s="31"/>
      <c r="B1483" s="31"/>
      <c r="C1483" s="31"/>
      <c r="D1483" s="31"/>
      <c r="E1483" s="31"/>
      <c r="F1483" s="31"/>
      <c r="H1483" s="31"/>
      <c r="I1483" s="31"/>
      <c r="J1483" s="31"/>
      <c r="K1483" s="31"/>
      <c r="L1483" s="31"/>
      <c r="M1483" s="31"/>
      <c r="N1483" s="31"/>
      <c r="O1483" s="31"/>
      <c r="P1483" s="31"/>
      <c r="Q1483" s="31"/>
      <c r="T1483" s="31"/>
      <c r="U1483" s="31"/>
    </row>
    <row r="1484" spans="1:21" ht="15.95" hidden="1" customHeight="1">
      <c r="A1484" s="31"/>
      <c r="B1484" s="31"/>
      <c r="C1484" s="31"/>
      <c r="D1484" s="31"/>
      <c r="E1484" s="31"/>
      <c r="F1484" s="31"/>
      <c r="H1484" s="31"/>
      <c r="I1484" s="31"/>
      <c r="J1484" s="31"/>
      <c r="K1484" s="31"/>
      <c r="L1484" s="31"/>
      <c r="M1484" s="31"/>
      <c r="N1484" s="31"/>
      <c r="O1484" s="31"/>
      <c r="P1484" s="31"/>
      <c r="Q1484" s="31"/>
      <c r="T1484" s="31"/>
      <c r="U1484" s="31"/>
    </row>
    <row r="1485" spans="1:21" ht="15.95" hidden="1" customHeight="1">
      <c r="A1485" s="31"/>
      <c r="B1485" s="31"/>
      <c r="C1485" s="31"/>
      <c r="D1485" s="31"/>
      <c r="E1485" s="31"/>
      <c r="F1485" s="31"/>
      <c r="H1485" s="31"/>
      <c r="I1485" s="31"/>
      <c r="J1485" s="31"/>
      <c r="K1485" s="31"/>
      <c r="L1485" s="31"/>
      <c r="M1485" s="31"/>
      <c r="N1485" s="31"/>
      <c r="O1485" s="31"/>
      <c r="P1485" s="31"/>
      <c r="Q1485" s="31"/>
      <c r="T1485" s="31"/>
      <c r="U1485" s="31"/>
    </row>
    <row r="1486" spans="1:21" ht="15.95" hidden="1" customHeight="1">
      <c r="A1486" s="31"/>
      <c r="B1486" s="31"/>
      <c r="C1486" s="31"/>
      <c r="D1486" s="31"/>
      <c r="E1486" s="31"/>
      <c r="F1486" s="31"/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T1486" s="31"/>
      <c r="U1486" s="31"/>
    </row>
    <row r="1487" spans="1:21" ht="15.95" hidden="1" customHeight="1">
      <c r="A1487" s="31"/>
      <c r="B1487" s="31"/>
      <c r="C1487" s="31"/>
      <c r="D1487" s="31"/>
      <c r="E1487" s="31"/>
      <c r="F1487" s="31"/>
      <c r="H1487" s="31"/>
      <c r="I1487" s="31"/>
      <c r="J1487" s="31"/>
      <c r="K1487" s="31"/>
      <c r="L1487" s="31"/>
      <c r="M1487" s="31"/>
      <c r="N1487" s="31"/>
      <c r="O1487" s="31"/>
      <c r="P1487" s="31"/>
      <c r="Q1487" s="31"/>
      <c r="T1487" s="31"/>
      <c r="U1487" s="31"/>
    </row>
    <row r="1488" spans="1:21" ht="15.95" hidden="1" customHeight="1">
      <c r="A1488" s="31"/>
      <c r="B1488" s="31"/>
      <c r="C1488" s="31"/>
      <c r="D1488" s="31"/>
      <c r="E1488" s="31"/>
      <c r="F1488" s="31"/>
      <c r="H1488" s="31"/>
      <c r="I1488" s="31"/>
      <c r="J1488" s="31"/>
      <c r="K1488" s="31"/>
      <c r="L1488" s="31"/>
      <c r="M1488" s="31"/>
      <c r="N1488" s="31"/>
      <c r="O1488" s="31"/>
      <c r="P1488" s="31"/>
      <c r="Q1488" s="31"/>
      <c r="T1488" s="31"/>
      <c r="U1488" s="31"/>
    </row>
    <row r="1489" spans="1:21" ht="15.95" hidden="1" customHeight="1">
      <c r="A1489" s="31"/>
      <c r="B1489" s="31"/>
      <c r="C1489" s="31"/>
      <c r="D1489" s="31"/>
      <c r="E1489" s="31"/>
      <c r="F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T1489" s="31"/>
      <c r="U1489" s="31"/>
    </row>
    <row r="1490" spans="1:21" ht="15.95" hidden="1" customHeight="1">
      <c r="A1490" s="31"/>
      <c r="B1490" s="31"/>
      <c r="C1490" s="31"/>
      <c r="D1490" s="31"/>
      <c r="E1490" s="31"/>
      <c r="F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T1490" s="31"/>
      <c r="U1490" s="31"/>
    </row>
    <row r="1491" spans="1:21" ht="15.95" hidden="1" customHeight="1">
      <c r="A1491" s="31"/>
      <c r="B1491" s="31"/>
      <c r="C1491" s="31"/>
      <c r="D1491" s="31"/>
      <c r="E1491" s="31"/>
      <c r="F1491" s="31"/>
      <c r="H1491" s="31"/>
      <c r="I1491" s="31"/>
      <c r="J1491" s="31"/>
      <c r="K1491" s="31"/>
      <c r="L1491" s="31"/>
      <c r="M1491" s="31"/>
      <c r="N1491" s="31"/>
      <c r="O1491" s="31"/>
      <c r="P1491" s="31"/>
      <c r="Q1491" s="31"/>
      <c r="T1491" s="31"/>
      <c r="U1491" s="31"/>
    </row>
    <row r="1492" spans="1:21" ht="15.95" hidden="1" customHeight="1">
      <c r="A1492" s="31"/>
      <c r="B1492" s="31"/>
      <c r="C1492" s="31"/>
      <c r="D1492" s="31"/>
      <c r="E1492" s="31"/>
      <c r="F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T1492" s="31"/>
      <c r="U1492" s="31"/>
    </row>
    <row r="1493" spans="1:21" ht="15.95" hidden="1" customHeight="1">
      <c r="A1493" s="31"/>
      <c r="B1493" s="31"/>
      <c r="C1493" s="31"/>
      <c r="D1493" s="31"/>
      <c r="E1493" s="31"/>
      <c r="F1493" s="31"/>
      <c r="H1493" s="31"/>
      <c r="I1493" s="31"/>
      <c r="J1493" s="31"/>
      <c r="K1493" s="31"/>
      <c r="L1493" s="31"/>
      <c r="M1493" s="31"/>
      <c r="N1493" s="31"/>
      <c r="O1493" s="31"/>
      <c r="P1493" s="31"/>
      <c r="Q1493" s="31"/>
      <c r="T1493" s="31"/>
      <c r="U1493" s="31"/>
    </row>
    <row r="1494" spans="1:21" ht="15.95" hidden="1" customHeight="1">
      <c r="A1494" s="31"/>
      <c r="B1494" s="31"/>
      <c r="C1494" s="31"/>
      <c r="D1494" s="31"/>
      <c r="E1494" s="31"/>
      <c r="F1494" s="31"/>
      <c r="H1494" s="31"/>
      <c r="I1494" s="31"/>
      <c r="J1494" s="31"/>
      <c r="K1494" s="31"/>
      <c r="L1494" s="31"/>
      <c r="M1494" s="31"/>
      <c r="N1494" s="31"/>
      <c r="O1494" s="31"/>
      <c r="P1494" s="31"/>
      <c r="Q1494" s="31"/>
      <c r="T1494" s="31"/>
      <c r="U1494" s="31"/>
    </row>
    <row r="1495" spans="1:21" ht="15.95" hidden="1" customHeight="1">
      <c r="A1495" s="31"/>
      <c r="B1495" s="31"/>
      <c r="C1495" s="31"/>
      <c r="D1495" s="31"/>
      <c r="E1495" s="31"/>
      <c r="F1495" s="31"/>
      <c r="H1495" s="31"/>
      <c r="I1495" s="31"/>
      <c r="J1495" s="31"/>
      <c r="K1495" s="31"/>
      <c r="L1495" s="31"/>
      <c r="M1495" s="31"/>
      <c r="N1495" s="31"/>
      <c r="O1495" s="31"/>
      <c r="P1495" s="31"/>
      <c r="Q1495" s="31"/>
      <c r="T1495" s="31"/>
      <c r="U1495" s="31"/>
    </row>
    <row r="1496" spans="1:21" ht="15.95" hidden="1" customHeight="1">
      <c r="A1496" s="31"/>
      <c r="B1496" s="31"/>
      <c r="C1496" s="31"/>
      <c r="D1496" s="31"/>
      <c r="E1496" s="31"/>
      <c r="F1496" s="31"/>
      <c r="H1496" s="31"/>
      <c r="I1496" s="31"/>
      <c r="J1496" s="31"/>
      <c r="K1496" s="31"/>
      <c r="L1496" s="31"/>
      <c r="M1496" s="31"/>
      <c r="N1496" s="31"/>
      <c r="O1496" s="31"/>
      <c r="P1496" s="31"/>
      <c r="Q1496" s="31"/>
      <c r="T1496" s="31"/>
      <c r="U1496" s="31"/>
    </row>
    <row r="1497" spans="1:21" ht="15.95" hidden="1" customHeight="1">
      <c r="A1497" s="31"/>
      <c r="B1497" s="31"/>
      <c r="C1497" s="31"/>
      <c r="D1497" s="31"/>
      <c r="E1497" s="31"/>
      <c r="F1497" s="31"/>
      <c r="H1497" s="31"/>
      <c r="I1497" s="31"/>
      <c r="J1497" s="31"/>
      <c r="K1497" s="31"/>
      <c r="L1497" s="31"/>
      <c r="M1497" s="31"/>
      <c r="N1497" s="31"/>
      <c r="O1497" s="31"/>
      <c r="P1497" s="31"/>
      <c r="Q1497" s="31"/>
      <c r="T1497" s="31"/>
      <c r="U1497" s="31"/>
    </row>
    <row r="1498" spans="1:21" ht="15.95" hidden="1" customHeight="1">
      <c r="A1498" s="31"/>
      <c r="B1498" s="31"/>
      <c r="C1498" s="31"/>
      <c r="D1498" s="31"/>
      <c r="E1498" s="31"/>
      <c r="F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T1498" s="31"/>
      <c r="U1498" s="31"/>
    </row>
    <row r="1499" spans="1:21" ht="15.95" hidden="1" customHeight="1">
      <c r="A1499" s="31"/>
      <c r="B1499" s="31"/>
      <c r="C1499" s="31"/>
      <c r="D1499" s="31"/>
      <c r="E1499" s="31"/>
      <c r="F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T1499" s="31"/>
      <c r="U1499" s="31"/>
    </row>
    <row r="1500" spans="1:21" ht="15.95" hidden="1" customHeight="1">
      <c r="A1500" s="31"/>
      <c r="B1500" s="31"/>
      <c r="C1500" s="31"/>
      <c r="D1500" s="31"/>
      <c r="E1500" s="31"/>
      <c r="F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T1500" s="31"/>
      <c r="U1500" s="31"/>
    </row>
    <row r="1501" spans="1:21" ht="15.95" hidden="1" customHeight="1">
      <c r="A1501" s="31"/>
      <c r="B1501" s="31"/>
      <c r="C1501" s="31"/>
      <c r="D1501" s="31"/>
      <c r="E1501" s="31"/>
      <c r="F1501" s="31"/>
      <c r="H1501" s="31"/>
      <c r="I1501" s="31"/>
      <c r="J1501" s="31"/>
      <c r="K1501" s="31"/>
      <c r="L1501" s="31"/>
      <c r="M1501" s="31"/>
      <c r="N1501" s="31"/>
      <c r="O1501" s="31"/>
      <c r="P1501" s="31"/>
      <c r="Q1501" s="31"/>
      <c r="T1501" s="31"/>
      <c r="U1501" s="31"/>
    </row>
    <row r="1502" spans="1:21" ht="15.95" hidden="1" customHeight="1">
      <c r="A1502" s="31"/>
      <c r="B1502" s="31"/>
      <c r="C1502" s="31"/>
      <c r="D1502" s="31"/>
      <c r="E1502" s="31"/>
      <c r="F1502" s="31"/>
      <c r="H1502" s="31"/>
      <c r="I1502" s="31"/>
      <c r="J1502" s="31"/>
      <c r="K1502" s="31"/>
      <c r="L1502" s="31"/>
      <c r="M1502" s="31"/>
      <c r="N1502" s="31"/>
      <c r="O1502" s="31"/>
      <c r="P1502" s="31"/>
      <c r="Q1502" s="31"/>
      <c r="T1502" s="31"/>
      <c r="U1502" s="31"/>
    </row>
    <row r="1503" spans="1:21" ht="15.95" hidden="1" customHeight="1">
      <c r="A1503" s="31"/>
      <c r="B1503" s="31"/>
      <c r="C1503" s="31"/>
      <c r="D1503" s="31"/>
      <c r="E1503" s="31"/>
      <c r="F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T1503" s="31"/>
      <c r="U1503" s="31"/>
    </row>
    <row r="1504" spans="1:21" ht="15.95" hidden="1" customHeight="1">
      <c r="A1504" s="31"/>
      <c r="B1504" s="31"/>
      <c r="C1504" s="31"/>
      <c r="D1504" s="31"/>
      <c r="E1504" s="31"/>
      <c r="F1504" s="31"/>
      <c r="H1504" s="31"/>
      <c r="I1504" s="31"/>
      <c r="J1504" s="31"/>
      <c r="K1504" s="31"/>
      <c r="L1504" s="31"/>
      <c r="M1504" s="31"/>
      <c r="N1504" s="31"/>
      <c r="O1504" s="31"/>
      <c r="P1504" s="31"/>
      <c r="Q1504" s="31"/>
      <c r="T1504" s="31"/>
      <c r="U1504" s="31"/>
    </row>
    <row r="1505" spans="1:21" ht="15.95" hidden="1" customHeight="1">
      <c r="A1505" s="31"/>
      <c r="B1505" s="31"/>
      <c r="C1505" s="31"/>
      <c r="D1505" s="31"/>
      <c r="E1505" s="31"/>
      <c r="F1505" s="31"/>
      <c r="H1505" s="31"/>
      <c r="I1505" s="31"/>
      <c r="J1505" s="31"/>
      <c r="K1505" s="31"/>
      <c r="L1505" s="31"/>
      <c r="M1505" s="31"/>
      <c r="N1505" s="31"/>
      <c r="O1505" s="31"/>
      <c r="P1505" s="31"/>
      <c r="Q1505" s="31"/>
      <c r="T1505" s="31"/>
      <c r="U1505" s="31"/>
    </row>
    <row r="1506" spans="1:21" ht="15.95" hidden="1" customHeight="1">
      <c r="A1506" s="31"/>
      <c r="B1506" s="31"/>
      <c r="C1506" s="31"/>
      <c r="D1506" s="31"/>
      <c r="E1506" s="31"/>
      <c r="F1506" s="31"/>
      <c r="H1506" s="31"/>
      <c r="I1506" s="31"/>
      <c r="J1506" s="31"/>
      <c r="K1506" s="31"/>
      <c r="L1506" s="31"/>
      <c r="M1506" s="31"/>
      <c r="N1506" s="31"/>
      <c r="O1506" s="31"/>
      <c r="P1506" s="31"/>
      <c r="Q1506" s="31"/>
      <c r="T1506" s="31"/>
      <c r="U1506" s="31"/>
    </row>
    <row r="1507" spans="1:21" ht="15.95" hidden="1" customHeight="1">
      <c r="A1507" s="31"/>
      <c r="B1507" s="31"/>
      <c r="C1507" s="31"/>
      <c r="D1507" s="31"/>
      <c r="E1507" s="31"/>
      <c r="F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T1507" s="31"/>
      <c r="U1507" s="31"/>
    </row>
    <row r="1508" spans="1:21" ht="15.95" hidden="1" customHeight="1">
      <c r="A1508" s="31"/>
      <c r="B1508" s="31"/>
      <c r="C1508" s="31"/>
      <c r="D1508" s="31"/>
      <c r="E1508" s="31"/>
      <c r="F1508" s="31"/>
      <c r="H1508" s="31"/>
      <c r="I1508" s="31"/>
      <c r="J1508" s="31"/>
      <c r="K1508" s="31"/>
      <c r="L1508" s="31"/>
      <c r="M1508" s="31"/>
      <c r="N1508" s="31"/>
      <c r="O1508" s="31"/>
      <c r="P1508" s="31"/>
      <c r="Q1508" s="31"/>
      <c r="T1508" s="31"/>
      <c r="U1508" s="31"/>
    </row>
    <row r="1509" spans="1:21" ht="15.95" hidden="1" customHeight="1">
      <c r="A1509" s="31"/>
      <c r="B1509" s="31"/>
      <c r="C1509" s="31"/>
      <c r="D1509" s="31"/>
      <c r="E1509" s="31"/>
      <c r="F1509" s="31"/>
      <c r="H1509" s="31"/>
      <c r="I1509" s="31"/>
      <c r="J1509" s="31"/>
      <c r="K1509" s="31"/>
      <c r="L1509" s="31"/>
      <c r="M1509" s="31"/>
      <c r="N1509" s="31"/>
      <c r="O1509" s="31"/>
      <c r="P1509" s="31"/>
      <c r="Q1509" s="31"/>
      <c r="T1509" s="31"/>
      <c r="U1509" s="31"/>
    </row>
    <row r="1510" spans="1:21" ht="15.95" hidden="1" customHeight="1">
      <c r="A1510" s="31"/>
      <c r="B1510" s="31"/>
      <c r="C1510" s="31"/>
      <c r="D1510" s="31"/>
      <c r="E1510" s="31"/>
      <c r="F1510" s="31"/>
      <c r="H1510" s="31"/>
      <c r="I1510" s="31"/>
      <c r="J1510" s="31"/>
      <c r="K1510" s="31"/>
      <c r="L1510" s="31"/>
      <c r="M1510" s="31"/>
      <c r="N1510" s="31"/>
      <c r="O1510" s="31"/>
      <c r="P1510" s="31"/>
      <c r="Q1510" s="31"/>
      <c r="T1510" s="31"/>
      <c r="U1510" s="31"/>
    </row>
    <row r="1511" spans="1:21" ht="15.95" hidden="1" customHeight="1">
      <c r="A1511" s="31"/>
      <c r="B1511" s="31"/>
      <c r="C1511" s="31"/>
      <c r="D1511" s="31"/>
      <c r="E1511" s="31"/>
      <c r="F1511" s="31"/>
      <c r="H1511" s="31"/>
      <c r="I1511" s="31"/>
      <c r="J1511" s="31"/>
      <c r="K1511" s="31"/>
      <c r="L1511" s="31"/>
      <c r="M1511" s="31"/>
      <c r="N1511" s="31"/>
      <c r="O1511" s="31"/>
      <c r="P1511" s="31"/>
      <c r="Q1511" s="31"/>
      <c r="T1511" s="31"/>
      <c r="U1511" s="31"/>
    </row>
    <row r="1512" spans="1:21" ht="15.95" hidden="1" customHeight="1">
      <c r="A1512" s="31"/>
      <c r="B1512" s="31"/>
      <c r="C1512" s="31"/>
      <c r="D1512" s="31"/>
      <c r="E1512" s="31"/>
      <c r="F1512" s="31"/>
      <c r="H1512" s="31"/>
      <c r="I1512" s="31"/>
      <c r="J1512" s="31"/>
      <c r="K1512" s="31"/>
      <c r="L1512" s="31"/>
      <c r="M1512" s="31"/>
      <c r="N1512" s="31"/>
      <c r="O1512" s="31"/>
      <c r="P1512" s="31"/>
      <c r="Q1512" s="31"/>
      <c r="T1512" s="31"/>
      <c r="U1512" s="31"/>
    </row>
    <row r="1513" spans="1:21" ht="15.95" hidden="1" customHeight="1">
      <c r="A1513" s="31"/>
      <c r="B1513" s="31"/>
      <c r="C1513" s="31"/>
      <c r="D1513" s="31"/>
      <c r="E1513" s="31"/>
      <c r="F1513" s="31"/>
      <c r="H1513" s="31"/>
      <c r="I1513" s="31"/>
      <c r="J1513" s="31"/>
      <c r="K1513" s="31"/>
      <c r="L1513" s="31"/>
      <c r="M1513" s="31"/>
      <c r="N1513" s="31"/>
      <c r="O1513" s="31"/>
      <c r="P1513" s="31"/>
      <c r="Q1513" s="31"/>
      <c r="T1513" s="31"/>
      <c r="U1513" s="31"/>
    </row>
    <row r="1514" spans="1:21" ht="15.95" hidden="1" customHeight="1">
      <c r="A1514" s="31"/>
      <c r="B1514" s="31"/>
      <c r="C1514" s="31"/>
      <c r="D1514" s="31"/>
      <c r="E1514" s="31"/>
      <c r="F1514" s="31"/>
      <c r="H1514" s="31"/>
      <c r="I1514" s="31"/>
      <c r="J1514" s="31"/>
      <c r="K1514" s="31"/>
      <c r="L1514" s="31"/>
      <c r="M1514" s="31"/>
      <c r="N1514" s="31"/>
      <c r="O1514" s="31"/>
      <c r="P1514" s="31"/>
      <c r="Q1514" s="31"/>
      <c r="T1514" s="31"/>
      <c r="U1514" s="31"/>
    </row>
    <row r="1515" spans="1:21" ht="15.95" hidden="1" customHeight="1">
      <c r="A1515" s="31"/>
      <c r="B1515" s="31"/>
      <c r="C1515" s="31"/>
      <c r="D1515" s="31"/>
      <c r="E1515" s="31"/>
      <c r="F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T1515" s="31"/>
      <c r="U1515" s="31"/>
    </row>
    <row r="1516" spans="1:21" ht="15.95" hidden="1" customHeight="1">
      <c r="A1516" s="31"/>
      <c r="B1516" s="31"/>
      <c r="C1516" s="31"/>
      <c r="D1516" s="31"/>
      <c r="E1516" s="31"/>
      <c r="F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T1516" s="31"/>
      <c r="U1516" s="31"/>
    </row>
    <row r="1517" spans="1:21" ht="15.95" hidden="1" customHeight="1">
      <c r="A1517" s="31"/>
      <c r="B1517" s="31"/>
      <c r="C1517" s="31"/>
      <c r="D1517" s="31"/>
      <c r="E1517" s="31"/>
      <c r="F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T1517" s="31"/>
      <c r="U1517" s="31"/>
    </row>
    <row r="1518" spans="1:21" ht="15.95" hidden="1" customHeight="1">
      <c r="A1518" s="31"/>
      <c r="B1518" s="31"/>
      <c r="C1518" s="31"/>
      <c r="D1518" s="31"/>
      <c r="E1518" s="31"/>
      <c r="F1518" s="31"/>
      <c r="H1518" s="31"/>
      <c r="I1518" s="31"/>
      <c r="J1518" s="31"/>
      <c r="K1518" s="31"/>
      <c r="L1518" s="31"/>
      <c r="M1518" s="31"/>
      <c r="N1518" s="31"/>
      <c r="O1518" s="31"/>
      <c r="P1518" s="31"/>
      <c r="Q1518" s="31"/>
      <c r="T1518" s="31"/>
      <c r="U1518" s="31"/>
    </row>
    <row r="1519" spans="1:21" ht="15.95" hidden="1" customHeight="1">
      <c r="A1519" s="31"/>
      <c r="B1519" s="31"/>
      <c r="C1519" s="31"/>
      <c r="D1519" s="31"/>
      <c r="E1519" s="31"/>
      <c r="F1519" s="31"/>
      <c r="H1519" s="31"/>
      <c r="I1519" s="31"/>
      <c r="J1519" s="31"/>
      <c r="K1519" s="31"/>
      <c r="L1519" s="31"/>
      <c r="M1519" s="31"/>
      <c r="N1519" s="31"/>
      <c r="O1519" s="31"/>
      <c r="P1519" s="31"/>
      <c r="Q1519" s="31"/>
      <c r="T1519" s="31"/>
      <c r="U1519" s="31"/>
    </row>
    <row r="1520" spans="1:21" ht="15.95" hidden="1" customHeight="1">
      <c r="A1520" s="31"/>
      <c r="B1520" s="31"/>
      <c r="C1520" s="31"/>
      <c r="D1520" s="31"/>
      <c r="E1520" s="31"/>
      <c r="F1520" s="31"/>
      <c r="H1520" s="31"/>
      <c r="I1520" s="31"/>
      <c r="J1520" s="31"/>
      <c r="K1520" s="31"/>
      <c r="L1520" s="31"/>
      <c r="M1520" s="31"/>
      <c r="N1520" s="31"/>
      <c r="O1520" s="31"/>
      <c r="P1520" s="31"/>
      <c r="Q1520" s="31"/>
      <c r="T1520" s="31"/>
      <c r="U1520" s="31"/>
    </row>
    <row r="1521" spans="1:21" ht="15.95" hidden="1" customHeight="1">
      <c r="A1521" s="31"/>
      <c r="B1521" s="31"/>
      <c r="C1521" s="31"/>
      <c r="D1521" s="31"/>
      <c r="E1521" s="31"/>
      <c r="F1521" s="31"/>
      <c r="H1521" s="31"/>
      <c r="I1521" s="31"/>
      <c r="J1521" s="31"/>
      <c r="K1521" s="31"/>
      <c r="L1521" s="31"/>
      <c r="M1521" s="31"/>
      <c r="N1521" s="31"/>
      <c r="O1521" s="31"/>
      <c r="P1521" s="31"/>
      <c r="Q1521" s="31"/>
      <c r="T1521" s="31"/>
      <c r="U1521" s="31"/>
    </row>
    <row r="1522" spans="1:21" ht="15.95" hidden="1" customHeight="1">
      <c r="A1522" s="31"/>
      <c r="B1522" s="31"/>
      <c r="C1522" s="31"/>
      <c r="D1522" s="31"/>
      <c r="E1522" s="31"/>
      <c r="F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T1522" s="31"/>
      <c r="U1522" s="31"/>
    </row>
    <row r="1523" spans="1:21" ht="15.95" hidden="1" customHeight="1">
      <c r="A1523" s="31"/>
      <c r="B1523" s="31"/>
      <c r="C1523" s="31"/>
      <c r="D1523" s="31"/>
      <c r="E1523" s="31"/>
      <c r="F1523" s="31"/>
      <c r="H1523" s="31"/>
      <c r="I1523" s="31"/>
      <c r="J1523" s="31"/>
      <c r="K1523" s="31"/>
      <c r="L1523" s="31"/>
      <c r="M1523" s="31"/>
      <c r="N1523" s="31"/>
      <c r="O1523" s="31"/>
      <c r="P1523" s="31"/>
      <c r="Q1523" s="31"/>
      <c r="T1523" s="31"/>
      <c r="U1523" s="31"/>
    </row>
    <row r="1524" spans="1:21" ht="15.95" hidden="1" customHeight="1">
      <c r="A1524" s="31"/>
      <c r="B1524" s="31"/>
      <c r="C1524" s="31"/>
      <c r="D1524" s="31"/>
      <c r="E1524" s="31"/>
      <c r="F1524" s="31"/>
      <c r="H1524" s="31"/>
      <c r="I1524" s="31"/>
      <c r="J1524" s="31"/>
      <c r="K1524" s="31"/>
      <c r="L1524" s="31"/>
      <c r="M1524" s="31"/>
      <c r="N1524" s="31"/>
      <c r="O1524" s="31"/>
      <c r="P1524" s="31"/>
      <c r="Q1524" s="31"/>
      <c r="T1524" s="31"/>
      <c r="U1524" s="31"/>
    </row>
    <row r="1525" spans="1:21" ht="15.95" hidden="1" customHeight="1">
      <c r="A1525" s="31"/>
      <c r="B1525" s="31"/>
      <c r="C1525" s="31"/>
      <c r="D1525" s="31"/>
      <c r="E1525" s="31"/>
      <c r="F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T1525" s="31"/>
      <c r="U1525" s="31"/>
    </row>
    <row r="1526" spans="1:21" ht="15.95" hidden="1" customHeight="1">
      <c r="A1526" s="31"/>
      <c r="B1526" s="31"/>
      <c r="C1526" s="31"/>
      <c r="D1526" s="31"/>
      <c r="E1526" s="31"/>
      <c r="F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T1526" s="31"/>
      <c r="U1526" s="31"/>
    </row>
    <row r="1527" spans="1:21" ht="15.95" hidden="1" customHeight="1">
      <c r="A1527" s="31"/>
      <c r="B1527" s="31"/>
      <c r="C1527" s="31"/>
      <c r="D1527" s="31"/>
      <c r="E1527" s="31"/>
      <c r="F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T1527" s="31"/>
      <c r="U1527" s="31"/>
    </row>
    <row r="1528" spans="1:21" ht="15.95" hidden="1" customHeight="1">
      <c r="A1528" s="31"/>
      <c r="B1528" s="31"/>
      <c r="C1528" s="31"/>
      <c r="D1528" s="31"/>
      <c r="E1528" s="31"/>
      <c r="F1528" s="31"/>
      <c r="H1528" s="31"/>
      <c r="I1528" s="31"/>
      <c r="J1528" s="31"/>
      <c r="K1528" s="31"/>
      <c r="L1528" s="31"/>
      <c r="M1528" s="31"/>
      <c r="N1528" s="31"/>
      <c r="O1528" s="31"/>
      <c r="P1528" s="31"/>
      <c r="Q1528" s="31"/>
      <c r="T1528" s="31"/>
      <c r="U1528" s="31"/>
    </row>
    <row r="1529" spans="1:21" ht="15.95" hidden="1" customHeight="1">
      <c r="A1529" s="31"/>
      <c r="B1529" s="31"/>
      <c r="C1529" s="31"/>
      <c r="D1529" s="31"/>
      <c r="E1529" s="31"/>
      <c r="F1529" s="31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T1529" s="31"/>
      <c r="U1529" s="31"/>
    </row>
    <row r="1530" spans="1:21" ht="15.95" hidden="1" customHeight="1">
      <c r="A1530" s="31"/>
      <c r="B1530" s="31"/>
      <c r="C1530" s="31"/>
      <c r="D1530" s="31"/>
      <c r="E1530" s="31"/>
      <c r="F1530" s="31"/>
      <c r="H1530" s="31"/>
      <c r="I1530" s="31"/>
      <c r="J1530" s="31"/>
      <c r="K1530" s="31"/>
      <c r="L1530" s="31"/>
      <c r="M1530" s="31"/>
      <c r="N1530" s="31"/>
      <c r="O1530" s="31"/>
      <c r="P1530" s="31"/>
      <c r="Q1530" s="31"/>
      <c r="T1530" s="31"/>
      <c r="U1530" s="31"/>
    </row>
    <row r="1531" spans="1:21" ht="15.95" hidden="1" customHeight="1">
      <c r="A1531" s="31"/>
      <c r="B1531" s="31"/>
      <c r="C1531" s="31"/>
      <c r="D1531" s="31"/>
      <c r="E1531" s="31"/>
      <c r="F1531" s="31"/>
      <c r="H1531" s="31"/>
      <c r="I1531" s="31"/>
      <c r="J1531" s="31"/>
      <c r="K1531" s="31"/>
      <c r="L1531" s="31"/>
      <c r="M1531" s="31"/>
      <c r="N1531" s="31"/>
      <c r="O1531" s="31"/>
      <c r="P1531" s="31"/>
      <c r="Q1531" s="31"/>
      <c r="T1531" s="31"/>
      <c r="U1531" s="31"/>
    </row>
    <row r="1532" spans="1:21" ht="15.95" hidden="1" customHeight="1">
      <c r="A1532" s="31"/>
      <c r="B1532" s="31"/>
      <c r="C1532" s="31"/>
      <c r="D1532" s="31"/>
      <c r="E1532" s="31"/>
      <c r="F1532" s="31"/>
      <c r="H1532" s="31"/>
      <c r="I1532" s="31"/>
      <c r="J1532" s="31"/>
      <c r="K1532" s="31"/>
      <c r="L1532" s="31"/>
      <c r="M1532" s="31"/>
      <c r="N1532" s="31"/>
      <c r="O1532" s="31"/>
      <c r="P1532" s="31"/>
      <c r="Q1532" s="31"/>
      <c r="T1532" s="31"/>
      <c r="U1532" s="31"/>
    </row>
    <row r="1533" spans="1:21" ht="15.95" hidden="1" customHeight="1">
      <c r="A1533" s="31"/>
      <c r="B1533" s="31"/>
      <c r="C1533" s="31"/>
      <c r="D1533" s="31"/>
      <c r="E1533" s="31"/>
      <c r="F1533" s="31"/>
      <c r="H1533" s="31"/>
      <c r="I1533" s="31"/>
      <c r="J1533" s="31"/>
      <c r="K1533" s="31"/>
      <c r="L1533" s="31"/>
      <c r="M1533" s="31"/>
      <c r="N1533" s="31"/>
      <c r="O1533" s="31"/>
      <c r="P1533" s="31"/>
      <c r="Q1533" s="31"/>
      <c r="T1533" s="31"/>
      <c r="U1533" s="31"/>
    </row>
    <row r="1534" spans="1:21" ht="15.95" hidden="1" customHeight="1">
      <c r="A1534" s="31"/>
      <c r="B1534" s="31"/>
      <c r="C1534" s="31"/>
      <c r="D1534" s="31"/>
      <c r="E1534" s="31"/>
      <c r="F1534" s="31"/>
      <c r="H1534" s="31"/>
      <c r="I1534" s="31"/>
      <c r="J1534" s="31"/>
      <c r="K1534" s="31"/>
      <c r="L1534" s="31"/>
      <c r="M1534" s="31"/>
      <c r="N1534" s="31"/>
      <c r="O1534" s="31"/>
      <c r="P1534" s="31"/>
      <c r="Q1534" s="31"/>
      <c r="T1534" s="31"/>
      <c r="U1534" s="31"/>
    </row>
    <row r="1535" spans="1:21" ht="15.95" hidden="1" customHeight="1">
      <c r="A1535" s="31"/>
      <c r="B1535" s="31"/>
      <c r="C1535" s="31"/>
      <c r="D1535" s="31"/>
      <c r="E1535" s="31"/>
      <c r="F1535" s="31"/>
      <c r="H1535" s="31"/>
      <c r="I1535" s="31"/>
      <c r="J1535" s="31"/>
      <c r="K1535" s="31"/>
      <c r="L1535" s="31"/>
      <c r="M1535" s="31"/>
      <c r="N1535" s="31"/>
      <c r="O1535" s="31"/>
      <c r="P1535" s="31"/>
      <c r="Q1535" s="31"/>
      <c r="T1535" s="31"/>
      <c r="U1535" s="31"/>
    </row>
    <row r="1536" spans="1:21" ht="15.95" hidden="1" customHeight="1">
      <c r="A1536" s="31"/>
      <c r="B1536" s="31"/>
      <c r="C1536" s="31"/>
      <c r="D1536" s="31"/>
      <c r="E1536" s="31"/>
      <c r="F1536" s="31"/>
      <c r="H1536" s="31"/>
      <c r="I1536" s="31"/>
      <c r="J1536" s="31"/>
      <c r="K1536" s="31"/>
      <c r="L1536" s="31"/>
      <c r="M1536" s="31"/>
      <c r="N1536" s="31"/>
      <c r="O1536" s="31"/>
      <c r="P1536" s="31"/>
      <c r="Q1536" s="31"/>
      <c r="T1536" s="31"/>
      <c r="U1536" s="31"/>
    </row>
    <row r="1537" spans="1:21" ht="15.95" hidden="1" customHeight="1">
      <c r="A1537" s="31"/>
      <c r="B1537" s="31"/>
      <c r="C1537" s="31"/>
      <c r="D1537" s="31"/>
      <c r="E1537" s="31"/>
      <c r="F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T1537" s="31"/>
      <c r="U1537" s="31"/>
    </row>
    <row r="1538" spans="1:21" ht="15.95" hidden="1" customHeight="1">
      <c r="A1538" s="31"/>
      <c r="B1538" s="31"/>
      <c r="C1538" s="31"/>
      <c r="D1538" s="31"/>
      <c r="E1538" s="31"/>
      <c r="F1538" s="31"/>
      <c r="H1538" s="31"/>
      <c r="I1538" s="31"/>
      <c r="J1538" s="31"/>
      <c r="K1538" s="31"/>
      <c r="L1538" s="31"/>
      <c r="M1538" s="31"/>
      <c r="N1538" s="31"/>
      <c r="O1538" s="31"/>
      <c r="P1538" s="31"/>
      <c r="Q1538" s="31"/>
      <c r="T1538" s="31"/>
      <c r="U1538" s="31"/>
    </row>
    <row r="1539" spans="1:21" ht="15.95" hidden="1" customHeight="1">
      <c r="A1539" s="31"/>
      <c r="B1539" s="31"/>
      <c r="C1539" s="31"/>
      <c r="D1539" s="31"/>
      <c r="E1539" s="31"/>
      <c r="F1539" s="31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T1539" s="31"/>
      <c r="U1539" s="31"/>
    </row>
    <row r="1540" spans="1:21" ht="15.95" hidden="1" customHeight="1">
      <c r="A1540" s="31"/>
      <c r="B1540" s="31"/>
      <c r="C1540" s="31"/>
      <c r="D1540" s="31"/>
      <c r="E1540" s="31"/>
      <c r="F1540" s="31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T1540" s="31"/>
      <c r="U1540" s="31"/>
    </row>
    <row r="1541" spans="1:21" ht="15.95" hidden="1" customHeight="1">
      <c r="A1541" s="31"/>
      <c r="B1541" s="31"/>
      <c r="C1541" s="31"/>
      <c r="D1541" s="31"/>
      <c r="E1541" s="31"/>
      <c r="F1541" s="31"/>
      <c r="H1541" s="31"/>
      <c r="I1541" s="31"/>
      <c r="J1541" s="31"/>
      <c r="K1541" s="31"/>
      <c r="L1541" s="31"/>
      <c r="M1541" s="31"/>
      <c r="N1541" s="31"/>
      <c r="O1541" s="31"/>
      <c r="P1541" s="31"/>
      <c r="Q1541" s="31"/>
      <c r="T1541" s="31"/>
      <c r="U1541" s="31"/>
    </row>
    <row r="1542" spans="1:21" ht="15.95" hidden="1" customHeight="1">
      <c r="A1542" s="31"/>
      <c r="B1542" s="31"/>
      <c r="C1542" s="31"/>
      <c r="D1542" s="31"/>
      <c r="E1542" s="31"/>
      <c r="F1542" s="31"/>
      <c r="H1542" s="31"/>
      <c r="I1542" s="31"/>
      <c r="J1542" s="31"/>
      <c r="K1542" s="31"/>
      <c r="L1542" s="31"/>
      <c r="M1542" s="31"/>
      <c r="N1542" s="31"/>
      <c r="O1542" s="31"/>
      <c r="P1542" s="31"/>
      <c r="Q1542" s="31"/>
      <c r="T1542" s="31"/>
      <c r="U1542" s="31"/>
    </row>
    <row r="1543" spans="1:21" ht="15.95" hidden="1" customHeight="1">
      <c r="A1543" s="31"/>
      <c r="B1543" s="31"/>
      <c r="C1543" s="31"/>
      <c r="D1543" s="31"/>
      <c r="E1543" s="31"/>
      <c r="F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T1543" s="31"/>
      <c r="U1543" s="31"/>
    </row>
    <row r="1544" spans="1:21" ht="15.95" hidden="1" customHeight="1">
      <c r="A1544" s="31"/>
      <c r="B1544" s="31"/>
      <c r="C1544" s="31"/>
      <c r="D1544" s="31"/>
      <c r="E1544" s="31"/>
      <c r="F1544" s="31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T1544" s="31"/>
      <c r="U1544" s="31"/>
    </row>
    <row r="1545" spans="1:21" ht="15.95" hidden="1" customHeight="1">
      <c r="A1545" s="31"/>
      <c r="B1545" s="31"/>
      <c r="C1545" s="31"/>
      <c r="D1545" s="31"/>
      <c r="E1545" s="31"/>
      <c r="F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T1545" s="31"/>
      <c r="U1545" s="31"/>
    </row>
    <row r="1546" spans="1:21" ht="15.95" hidden="1" customHeight="1">
      <c r="A1546" s="31"/>
      <c r="B1546" s="31"/>
      <c r="C1546" s="31"/>
      <c r="D1546" s="31"/>
      <c r="E1546" s="31"/>
      <c r="F1546" s="31"/>
      <c r="H1546" s="31"/>
      <c r="I1546" s="31"/>
      <c r="J1546" s="31"/>
      <c r="K1546" s="31"/>
      <c r="L1546" s="31"/>
      <c r="M1546" s="31"/>
      <c r="N1546" s="31"/>
      <c r="O1546" s="31"/>
      <c r="P1546" s="31"/>
      <c r="Q1546" s="31"/>
      <c r="T1546" s="31"/>
      <c r="U1546" s="31"/>
    </row>
    <row r="1547" spans="1:21" ht="15.95" hidden="1" customHeight="1">
      <c r="A1547" s="31"/>
      <c r="B1547" s="31"/>
      <c r="C1547" s="31"/>
      <c r="D1547" s="31"/>
      <c r="E1547" s="31"/>
      <c r="F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T1547" s="31"/>
      <c r="U1547" s="31"/>
    </row>
    <row r="1548" spans="1:21" ht="15.95" hidden="1" customHeight="1">
      <c r="A1548" s="31"/>
      <c r="B1548" s="31"/>
      <c r="C1548" s="31"/>
      <c r="D1548" s="31"/>
      <c r="E1548" s="31"/>
      <c r="F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T1548" s="31"/>
      <c r="U1548" s="31"/>
    </row>
    <row r="1549" spans="1:21" ht="15.95" hidden="1" customHeight="1">
      <c r="A1549" s="31"/>
      <c r="B1549" s="31"/>
      <c r="C1549" s="31"/>
      <c r="D1549" s="31"/>
      <c r="E1549" s="31"/>
      <c r="F1549" s="31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T1549" s="31"/>
      <c r="U1549" s="31"/>
    </row>
    <row r="1550" spans="1:21" ht="15.95" hidden="1" customHeight="1">
      <c r="A1550" s="31"/>
      <c r="B1550" s="31"/>
      <c r="C1550" s="31"/>
      <c r="D1550" s="31"/>
      <c r="E1550" s="31"/>
      <c r="F1550" s="31"/>
      <c r="H1550" s="31"/>
      <c r="I1550" s="31"/>
      <c r="J1550" s="31"/>
      <c r="K1550" s="31"/>
      <c r="L1550" s="31"/>
      <c r="M1550" s="31"/>
      <c r="N1550" s="31"/>
      <c r="O1550" s="31"/>
      <c r="P1550" s="31"/>
      <c r="Q1550" s="31"/>
      <c r="T1550" s="31"/>
      <c r="U1550" s="31"/>
    </row>
    <row r="1551" spans="1:21" ht="15.95" hidden="1" customHeight="1">
      <c r="A1551" s="31"/>
      <c r="B1551" s="31"/>
      <c r="C1551" s="31"/>
      <c r="D1551" s="31"/>
      <c r="E1551" s="31"/>
      <c r="F1551" s="31"/>
      <c r="H1551" s="31"/>
      <c r="I1551" s="31"/>
      <c r="J1551" s="31"/>
      <c r="K1551" s="31"/>
      <c r="L1551" s="31"/>
      <c r="M1551" s="31"/>
      <c r="N1551" s="31"/>
      <c r="O1551" s="31"/>
      <c r="P1551" s="31"/>
      <c r="Q1551" s="31"/>
      <c r="T1551" s="31"/>
      <c r="U1551" s="31"/>
    </row>
    <row r="1552" spans="1:21" ht="15.95" hidden="1" customHeight="1">
      <c r="A1552" s="31"/>
      <c r="B1552" s="31"/>
      <c r="C1552" s="31"/>
      <c r="D1552" s="31"/>
      <c r="E1552" s="31"/>
      <c r="F1552" s="31"/>
      <c r="H1552" s="31"/>
      <c r="I1552" s="31"/>
      <c r="J1552" s="31"/>
      <c r="K1552" s="31"/>
      <c r="L1552" s="31"/>
      <c r="M1552" s="31"/>
      <c r="N1552" s="31"/>
      <c r="O1552" s="31"/>
      <c r="P1552" s="31"/>
      <c r="Q1552" s="31"/>
      <c r="T1552" s="31"/>
      <c r="U1552" s="31"/>
    </row>
    <row r="1553" spans="1:21" ht="15.95" hidden="1" customHeight="1">
      <c r="A1553" s="31"/>
      <c r="B1553" s="31"/>
      <c r="C1553" s="31"/>
      <c r="D1553" s="31"/>
      <c r="E1553" s="31"/>
      <c r="F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T1553" s="31"/>
      <c r="U1553" s="31"/>
    </row>
    <row r="1554" spans="1:21" ht="15.95" hidden="1" customHeight="1">
      <c r="A1554" s="31"/>
      <c r="B1554" s="31"/>
      <c r="C1554" s="31"/>
      <c r="D1554" s="31"/>
      <c r="E1554" s="31"/>
      <c r="F1554" s="31"/>
      <c r="H1554" s="31"/>
      <c r="I1554" s="31"/>
      <c r="J1554" s="31"/>
      <c r="K1554" s="31"/>
      <c r="L1554" s="31"/>
      <c r="M1554" s="31"/>
      <c r="N1554" s="31"/>
      <c r="O1554" s="31"/>
      <c r="P1554" s="31"/>
      <c r="Q1554" s="31"/>
      <c r="T1554" s="31"/>
      <c r="U1554" s="31"/>
    </row>
    <row r="1555" spans="1:21" ht="15.95" hidden="1" customHeight="1">
      <c r="A1555" s="31"/>
      <c r="B1555" s="31"/>
      <c r="C1555" s="31"/>
      <c r="D1555" s="31"/>
      <c r="E1555" s="31"/>
      <c r="F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T1555" s="31"/>
      <c r="U1555" s="31"/>
    </row>
    <row r="1556" spans="1:21" ht="15.95" hidden="1" customHeight="1">
      <c r="A1556" s="31"/>
      <c r="B1556" s="31"/>
      <c r="C1556" s="31"/>
      <c r="D1556" s="31"/>
      <c r="E1556" s="31"/>
      <c r="F1556" s="31"/>
      <c r="H1556" s="31"/>
      <c r="I1556" s="31"/>
      <c r="J1556" s="31"/>
      <c r="K1556" s="31"/>
      <c r="L1556" s="31"/>
      <c r="M1556" s="31"/>
      <c r="N1556" s="31"/>
      <c r="O1556" s="31"/>
      <c r="P1556" s="31"/>
      <c r="Q1556" s="31"/>
      <c r="T1556" s="31"/>
      <c r="U1556" s="31"/>
    </row>
    <row r="1557" spans="1:21" ht="15.95" hidden="1" customHeight="1">
      <c r="A1557" s="31"/>
      <c r="B1557" s="31"/>
      <c r="C1557" s="31"/>
      <c r="D1557" s="31"/>
      <c r="E1557" s="31"/>
      <c r="F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T1557" s="31"/>
      <c r="U1557" s="31"/>
    </row>
    <row r="1558" spans="1:21" ht="15.95" hidden="1" customHeight="1">
      <c r="A1558" s="31"/>
      <c r="B1558" s="31"/>
      <c r="C1558" s="31"/>
      <c r="D1558" s="31"/>
      <c r="E1558" s="31"/>
      <c r="F1558" s="31"/>
      <c r="H1558" s="31"/>
      <c r="I1558" s="31"/>
      <c r="J1558" s="31"/>
      <c r="K1558" s="31"/>
      <c r="L1558" s="31"/>
      <c r="M1558" s="31"/>
      <c r="N1558" s="31"/>
      <c r="O1558" s="31"/>
      <c r="P1558" s="31"/>
      <c r="Q1558" s="31"/>
      <c r="T1558" s="31"/>
      <c r="U1558" s="31"/>
    </row>
    <row r="1559" spans="1:21" ht="15.95" hidden="1" customHeight="1">
      <c r="A1559" s="31"/>
      <c r="B1559" s="31"/>
      <c r="C1559" s="31"/>
      <c r="D1559" s="31"/>
      <c r="E1559" s="31"/>
      <c r="F1559" s="31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T1559" s="31"/>
      <c r="U1559" s="31"/>
    </row>
    <row r="1560" spans="1:21" ht="15.95" hidden="1" customHeight="1">
      <c r="A1560" s="31"/>
      <c r="B1560" s="31"/>
      <c r="C1560" s="31"/>
      <c r="D1560" s="31"/>
      <c r="E1560" s="31"/>
      <c r="F1560" s="31"/>
      <c r="H1560" s="31"/>
      <c r="I1560" s="31"/>
      <c r="J1560" s="31"/>
      <c r="K1560" s="31"/>
      <c r="L1560" s="31"/>
      <c r="M1560" s="31"/>
      <c r="N1560" s="31"/>
      <c r="O1560" s="31"/>
      <c r="P1560" s="31"/>
      <c r="Q1560" s="31"/>
      <c r="T1560" s="31"/>
      <c r="U1560" s="31"/>
    </row>
    <row r="1561" spans="1:21" ht="15.95" hidden="1" customHeight="1">
      <c r="A1561" s="31"/>
      <c r="B1561" s="31"/>
      <c r="C1561" s="31"/>
      <c r="D1561" s="31"/>
      <c r="E1561" s="31"/>
      <c r="F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T1561" s="31"/>
      <c r="U1561" s="31"/>
    </row>
    <row r="1562" spans="1:21" ht="15.95" hidden="1" customHeight="1">
      <c r="A1562" s="31"/>
      <c r="B1562" s="31"/>
      <c r="C1562" s="31"/>
      <c r="D1562" s="31"/>
      <c r="E1562" s="31"/>
      <c r="F1562" s="31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T1562" s="31"/>
      <c r="U1562" s="31"/>
    </row>
    <row r="1563" spans="1:21" ht="15.95" hidden="1" customHeight="1">
      <c r="A1563" s="31"/>
      <c r="B1563" s="31"/>
      <c r="C1563" s="31"/>
      <c r="D1563" s="31"/>
      <c r="E1563" s="31"/>
      <c r="F1563" s="31"/>
      <c r="H1563" s="31"/>
      <c r="I1563" s="31"/>
      <c r="J1563" s="31"/>
      <c r="K1563" s="31"/>
      <c r="L1563" s="31"/>
      <c r="M1563" s="31"/>
      <c r="N1563" s="31"/>
      <c r="O1563" s="31"/>
      <c r="P1563" s="31"/>
      <c r="Q1563" s="31"/>
      <c r="T1563" s="31"/>
      <c r="U1563" s="31"/>
    </row>
    <row r="1564" spans="1:21" ht="15.95" hidden="1" customHeight="1">
      <c r="A1564" s="31"/>
      <c r="B1564" s="31"/>
      <c r="C1564" s="31"/>
      <c r="D1564" s="31"/>
      <c r="E1564" s="31"/>
      <c r="F1564" s="31"/>
      <c r="H1564" s="31"/>
      <c r="I1564" s="31"/>
      <c r="J1564" s="31"/>
      <c r="K1564" s="31"/>
      <c r="L1564" s="31"/>
      <c r="M1564" s="31"/>
      <c r="N1564" s="31"/>
      <c r="O1564" s="31"/>
      <c r="P1564" s="31"/>
      <c r="Q1564" s="31"/>
      <c r="T1564" s="31"/>
      <c r="U1564" s="31"/>
    </row>
    <row r="1565" spans="1:21" ht="15.95" hidden="1" customHeight="1">
      <c r="A1565" s="31"/>
      <c r="B1565" s="31"/>
      <c r="C1565" s="31"/>
      <c r="D1565" s="31"/>
      <c r="E1565" s="31"/>
      <c r="F1565" s="31"/>
      <c r="H1565" s="31"/>
      <c r="I1565" s="31"/>
      <c r="J1565" s="31"/>
      <c r="K1565" s="31"/>
      <c r="L1565" s="31"/>
      <c r="M1565" s="31"/>
      <c r="N1565" s="31"/>
      <c r="O1565" s="31"/>
      <c r="P1565" s="31"/>
      <c r="Q1565" s="31"/>
      <c r="T1565" s="31"/>
      <c r="U1565" s="31"/>
    </row>
    <row r="1566" spans="1:21" ht="15.95" hidden="1" customHeight="1">
      <c r="A1566" s="31"/>
      <c r="B1566" s="31"/>
      <c r="C1566" s="31"/>
      <c r="D1566" s="31"/>
      <c r="E1566" s="31"/>
      <c r="F1566" s="31"/>
      <c r="H1566" s="31"/>
      <c r="I1566" s="31"/>
      <c r="J1566" s="31"/>
      <c r="K1566" s="31"/>
      <c r="L1566" s="31"/>
      <c r="M1566" s="31"/>
      <c r="N1566" s="31"/>
      <c r="O1566" s="31"/>
      <c r="P1566" s="31"/>
      <c r="Q1566" s="31"/>
      <c r="T1566" s="31"/>
      <c r="U1566" s="31"/>
    </row>
    <row r="1567" spans="1:21" ht="15.95" hidden="1" customHeight="1">
      <c r="A1567" s="31"/>
      <c r="B1567" s="31"/>
      <c r="C1567" s="31"/>
      <c r="D1567" s="31"/>
      <c r="E1567" s="31"/>
      <c r="F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T1567" s="31"/>
      <c r="U1567" s="31"/>
    </row>
    <row r="1568" spans="1:21" ht="15.95" hidden="1" customHeight="1">
      <c r="A1568" s="31"/>
      <c r="B1568" s="31"/>
      <c r="C1568" s="31"/>
      <c r="D1568" s="31"/>
      <c r="E1568" s="31"/>
      <c r="F1568" s="31"/>
      <c r="H1568" s="31"/>
      <c r="I1568" s="31"/>
      <c r="J1568" s="31"/>
      <c r="K1568" s="31"/>
      <c r="L1568" s="31"/>
      <c r="M1568" s="31"/>
      <c r="N1568" s="31"/>
      <c r="O1568" s="31"/>
      <c r="P1568" s="31"/>
      <c r="Q1568" s="31"/>
      <c r="T1568" s="31"/>
      <c r="U1568" s="31"/>
    </row>
    <row r="1569" spans="1:21" ht="15.95" hidden="1" customHeight="1">
      <c r="A1569" s="31"/>
      <c r="B1569" s="31"/>
      <c r="C1569" s="31"/>
      <c r="D1569" s="31"/>
      <c r="E1569" s="31"/>
      <c r="F1569" s="31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T1569" s="31"/>
      <c r="U1569" s="31"/>
    </row>
    <row r="1570" spans="1:21" ht="15.95" hidden="1" customHeight="1">
      <c r="A1570" s="31"/>
      <c r="B1570" s="31"/>
      <c r="C1570" s="31"/>
      <c r="D1570" s="31"/>
      <c r="E1570" s="31"/>
      <c r="F1570" s="31"/>
      <c r="H1570" s="31"/>
      <c r="I1570" s="31"/>
      <c r="J1570" s="31"/>
      <c r="K1570" s="31"/>
      <c r="L1570" s="31"/>
      <c r="M1570" s="31"/>
      <c r="N1570" s="31"/>
      <c r="O1570" s="31"/>
      <c r="P1570" s="31"/>
      <c r="Q1570" s="31"/>
      <c r="T1570" s="31"/>
      <c r="U1570" s="31"/>
    </row>
    <row r="1571" spans="1:21" ht="15.95" hidden="1" customHeight="1">
      <c r="A1571" s="31"/>
      <c r="B1571" s="31"/>
      <c r="C1571" s="31"/>
      <c r="D1571" s="31"/>
      <c r="E1571" s="31"/>
      <c r="F1571" s="31"/>
      <c r="H1571" s="31"/>
      <c r="I1571" s="31"/>
      <c r="J1571" s="31"/>
      <c r="K1571" s="31"/>
      <c r="L1571" s="31"/>
      <c r="M1571" s="31"/>
      <c r="N1571" s="31"/>
      <c r="O1571" s="31"/>
      <c r="P1571" s="31"/>
      <c r="Q1571" s="31"/>
      <c r="T1571" s="31"/>
      <c r="U1571" s="31"/>
    </row>
    <row r="1572" spans="1:21" ht="15.95" hidden="1" customHeight="1">
      <c r="A1572" s="31"/>
      <c r="B1572" s="31"/>
      <c r="C1572" s="31"/>
      <c r="D1572" s="31"/>
      <c r="E1572" s="31"/>
      <c r="F1572" s="31"/>
      <c r="H1572" s="31"/>
      <c r="I1572" s="31"/>
      <c r="J1572" s="31"/>
      <c r="K1572" s="31"/>
      <c r="L1572" s="31"/>
      <c r="M1572" s="31"/>
      <c r="N1572" s="31"/>
      <c r="O1572" s="31"/>
      <c r="P1572" s="31"/>
      <c r="Q1572" s="31"/>
      <c r="T1572" s="31"/>
      <c r="U1572" s="31"/>
    </row>
    <row r="1573" spans="1:21" ht="15.95" hidden="1" customHeight="1">
      <c r="A1573" s="31"/>
      <c r="B1573" s="31"/>
      <c r="C1573" s="31"/>
      <c r="D1573" s="31"/>
      <c r="E1573" s="31"/>
      <c r="F1573" s="31"/>
      <c r="H1573" s="31"/>
      <c r="I1573" s="31"/>
      <c r="J1573" s="31"/>
      <c r="K1573" s="31"/>
      <c r="L1573" s="31"/>
      <c r="M1573" s="31"/>
      <c r="N1573" s="31"/>
      <c r="O1573" s="31"/>
      <c r="P1573" s="31"/>
      <c r="Q1573" s="31"/>
      <c r="T1573" s="31"/>
      <c r="U1573" s="31"/>
    </row>
    <row r="1574" spans="1:21" ht="15.95" hidden="1" customHeight="1">
      <c r="A1574" s="31"/>
      <c r="B1574" s="31"/>
      <c r="C1574" s="31"/>
      <c r="D1574" s="31"/>
      <c r="E1574" s="31"/>
      <c r="F1574" s="31"/>
      <c r="H1574" s="31"/>
      <c r="I1574" s="31"/>
      <c r="J1574" s="31"/>
      <c r="K1574" s="31"/>
      <c r="L1574" s="31"/>
      <c r="M1574" s="31"/>
      <c r="N1574" s="31"/>
      <c r="O1574" s="31"/>
      <c r="P1574" s="31"/>
      <c r="Q1574" s="31"/>
      <c r="T1574" s="31"/>
      <c r="U1574" s="31"/>
    </row>
    <row r="1575" spans="1:21" ht="15.95" hidden="1" customHeight="1">
      <c r="A1575" s="31"/>
      <c r="B1575" s="31"/>
      <c r="C1575" s="31"/>
      <c r="D1575" s="31"/>
      <c r="E1575" s="31"/>
      <c r="F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T1575" s="31"/>
      <c r="U1575" s="31"/>
    </row>
    <row r="1576" spans="1:21" ht="15.95" hidden="1" customHeight="1">
      <c r="A1576" s="31"/>
      <c r="B1576" s="31"/>
      <c r="C1576" s="31"/>
      <c r="D1576" s="31"/>
      <c r="E1576" s="31"/>
      <c r="F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T1576" s="31"/>
      <c r="U1576" s="31"/>
    </row>
    <row r="1577" spans="1:21" ht="15.95" hidden="1" customHeight="1">
      <c r="A1577" s="31"/>
      <c r="B1577" s="31"/>
      <c r="C1577" s="31"/>
      <c r="D1577" s="31"/>
      <c r="E1577" s="31"/>
      <c r="F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T1577" s="31"/>
      <c r="U1577" s="31"/>
    </row>
    <row r="1578" spans="1:21" ht="15.95" hidden="1" customHeight="1">
      <c r="A1578" s="31"/>
      <c r="B1578" s="31"/>
      <c r="C1578" s="31"/>
      <c r="D1578" s="31"/>
      <c r="E1578" s="31"/>
      <c r="F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T1578" s="31"/>
      <c r="U1578" s="31"/>
    </row>
    <row r="1579" spans="1:21" ht="15.95" hidden="1" customHeight="1">
      <c r="A1579" s="31"/>
      <c r="B1579" s="31"/>
      <c r="C1579" s="31"/>
      <c r="D1579" s="31"/>
      <c r="E1579" s="31"/>
      <c r="F1579" s="31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T1579" s="31"/>
      <c r="U1579" s="31"/>
    </row>
    <row r="1580" spans="1:21" ht="15.95" hidden="1" customHeight="1">
      <c r="A1580" s="31"/>
      <c r="B1580" s="31"/>
      <c r="C1580" s="31"/>
      <c r="D1580" s="31"/>
      <c r="E1580" s="31"/>
      <c r="F1580" s="31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T1580" s="31"/>
      <c r="U1580" s="31"/>
    </row>
    <row r="1581" spans="1:21" ht="15.95" hidden="1" customHeight="1">
      <c r="A1581" s="31"/>
      <c r="B1581" s="31"/>
      <c r="C1581" s="31"/>
      <c r="D1581" s="31"/>
      <c r="E1581" s="31"/>
      <c r="F1581" s="31"/>
      <c r="H1581" s="31"/>
      <c r="I1581" s="31"/>
      <c r="J1581" s="31"/>
      <c r="K1581" s="31"/>
      <c r="L1581" s="31"/>
      <c r="M1581" s="31"/>
      <c r="N1581" s="31"/>
      <c r="O1581" s="31"/>
      <c r="P1581" s="31"/>
      <c r="Q1581" s="31"/>
      <c r="T1581" s="31"/>
      <c r="U1581" s="31"/>
    </row>
    <row r="1582" spans="1:21" ht="15.95" hidden="1" customHeight="1">
      <c r="A1582" s="31"/>
      <c r="B1582" s="31"/>
      <c r="C1582" s="31"/>
      <c r="D1582" s="31"/>
      <c r="E1582" s="31"/>
      <c r="F1582" s="31"/>
      <c r="H1582" s="31"/>
      <c r="I1582" s="31"/>
      <c r="J1582" s="31"/>
      <c r="K1582" s="31"/>
      <c r="L1582" s="31"/>
      <c r="M1582" s="31"/>
      <c r="N1582" s="31"/>
      <c r="O1582" s="31"/>
      <c r="P1582" s="31"/>
      <c r="Q1582" s="31"/>
      <c r="T1582" s="31"/>
      <c r="U1582" s="31"/>
    </row>
    <row r="1583" spans="1:21" ht="15.95" hidden="1" customHeight="1">
      <c r="A1583" s="31"/>
      <c r="B1583" s="31"/>
      <c r="C1583" s="31"/>
      <c r="D1583" s="31"/>
      <c r="E1583" s="31"/>
      <c r="F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T1583" s="31"/>
      <c r="U1583" s="31"/>
    </row>
    <row r="1584" spans="1:21" ht="15.95" hidden="1" customHeight="1">
      <c r="A1584" s="31"/>
      <c r="B1584" s="31"/>
      <c r="C1584" s="31"/>
      <c r="D1584" s="31"/>
      <c r="E1584" s="31"/>
      <c r="F1584" s="31"/>
      <c r="H1584" s="31"/>
      <c r="I1584" s="31"/>
      <c r="J1584" s="31"/>
      <c r="K1584" s="31"/>
      <c r="L1584" s="31"/>
      <c r="M1584" s="31"/>
      <c r="N1584" s="31"/>
      <c r="O1584" s="31"/>
      <c r="P1584" s="31"/>
      <c r="Q1584" s="31"/>
      <c r="T1584" s="31"/>
      <c r="U1584" s="31"/>
    </row>
    <row r="1585" spans="1:21" ht="15.95" hidden="1" customHeight="1">
      <c r="A1585" s="31"/>
      <c r="B1585" s="31"/>
      <c r="C1585" s="31"/>
      <c r="D1585" s="31"/>
      <c r="E1585" s="31"/>
      <c r="F1585" s="31"/>
      <c r="H1585" s="31"/>
      <c r="I1585" s="31"/>
      <c r="J1585" s="31"/>
      <c r="K1585" s="31"/>
      <c r="L1585" s="31"/>
      <c r="M1585" s="31"/>
      <c r="N1585" s="31"/>
      <c r="O1585" s="31"/>
      <c r="P1585" s="31"/>
      <c r="Q1585" s="31"/>
      <c r="T1585" s="31"/>
      <c r="U1585" s="31"/>
    </row>
    <row r="1586" spans="1:21" ht="15.95" hidden="1" customHeight="1">
      <c r="A1586" s="31"/>
      <c r="B1586" s="31"/>
      <c r="C1586" s="31"/>
      <c r="D1586" s="31"/>
      <c r="E1586" s="31"/>
      <c r="F1586" s="31"/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T1586" s="31"/>
      <c r="U1586" s="31"/>
    </row>
    <row r="1587" spans="1:21" ht="15.95" hidden="1" customHeight="1">
      <c r="A1587" s="31"/>
      <c r="B1587" s="31"/>
      <c r="C1587" s="31"/>
      <c r="D1587" s="31"/>
      <c r="E1587" s="31"/>
      <c r="F1587" s="31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T1587" s="31"/>
      <c r="U1587" s="31"/>
    </row>
    <row r="1588" spans="1:21" ht="15.95" hidden="1" customHeight="1">
      <c r="A1588" s="31"/>
      <c r="B1588" s="31"/>
      <c r="C1588" s="31"/>
      <c r="D1588" s="31"/>
      <c r="E1588" s="31"/>
      <c r="F1588" s="31"/>
      <c r="H1588" s="31"/>
      <c r="I1588" s="31"/>
      <c r="J1588" s="31"/>
      <c r="K1588" s="31"/>
      <c r="L1588" s="31"/>
      <c r="M1588" s="31"/>
      <c r="N1588" s="31"/>
      <c r="O1588" s="31"/>
      <c r="P1588" s="31"/>
      <c r="Q1588" s="31"/>
      <c r="T1588" s="31"/>
      <c r="U1588" s="31"/>
    </row>
    <row r="1589" spans="1:21" ht="15.95" hidden="1" customHeight="1">
      <c r="A1589" s="31"/>
      <c r="B1589" s="31"/>
      <c r="C1589" s="31"/>
      <c r="D1589" s="31"/>
      <c r="E1589" s="31"/>
      <c r="F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T1589" s="31"/>
      <c r="U1589" s="31"/>
    </row>
    <row r="1590" spans="1:21" ht="15.95" hidden="1" customHeight="1">
      <c r="A1590" s="31"/>
      <c r="B1590" s="31"/>
      <c r="C1590" s="31"/>
      <c r="D1590" s="31"/>
      <c r="E1590" s="31"/>
      <c r="F1590" s="31"/>
      <c r="H1590" s="31"/>
      <c r="I1590" s="31"/>
      <c r="J1590" s="31"/>
      <c r="K1590" s="31"/>
      <c r="L1590" s="31"/>
      <c r="M1590" s="31"/>
      <c r="N1590" s="31"/>
      <c r="O1590" s="31"/>
      <c r="P1590" s="31"/>
      <c r="Q1590" s="31"/>
      <c r="T1590" s="31"/>
      <c r="U1590" s="31"/>
    </row>
    <row r="1591" spans="1:21" ht="15.95" hidden="1" customHeight="1">
      <c r="A1591" s="31"/>
      <c r="B1591" s="31"/>
      <c r="C1591" s="31"/>
      <c r="D1591" s="31"/>
      <c r="E1591" s="31"/>
      <c r="F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T1591" s="31"/>
      <c r="U1591" s="31"/>
    </row>
    <row r="1592" spans="1:21" ht="15.95" hidden="1" customHeight="1">
      <c r="A1592" s="31"/>
      <c r="B1592" s="31"/>
      <c r="C1592" s="31"/>
      <c r="D1592" s="31"/>
      <c r="E1592" s="31"/>
      <c r="F1592" s="31"/>
      <c r="H1592" s="31"/>
      <c r="I1592" s="31"/>
      <c r="J1592" s="31"/>
      <c r="K1592" s="31"/>
      <c r="L1592" s="31"/>
      <c r="M1592" s="31"/>
      <c r="N1592" s="31"/>
      <c r="O1592" s="31"/>
      <c r="P1592" s="31"/>
      <c r="Q1592" s="31"/>
      <c r="T1592" s="31"/>
      <c r="U1592" s="31"/>
    </row>
    <row r="1593" spans="1:21" ht="15.95" hidden="1" customHeight="1">
      <c r="A1593" s="31"/>
      <c r="B1593" s="31"/>
      <c r="C1593" s="31"/>
      <c r="D1593" s="31"/>
      <c r="E1593" s="31"/>
      <c r="F1593" s="31"/>
      <c r="H1593" s="31"/>
      <c r="I1593" s="31"/>
      <c r="J1593" s="31"/>
      <c r="K1593" s="31"/>
      <c r="L1593" s="31"/>
      <c r="M1593" s="31"/>
      <c r="N1593" s="31"/>
      <c r="O1593" s="31"/>
      <c r="P1593" s="31"/>
      <c r="Q1593" s="31"/>
      <c r="T1593" s="31"/>
      <c r="U1593" s="31"/>
    </row>
    <row r="1594" spans="1:21" ht="15.95" hidden="1" customHeight="1">
      <c r="A1594" s="31"/>
      <c r="B1594" s="31"/>
      <c r="C1594" s="31"/>
      <c r="D1594" s="31"/>
      <c r="E1594" s="31"/>
      <c r="F1594" s="31"/>
      <c r="H1594" s="31"/>
      <c r="I1594" s="31"/>
      <c r="J1594" s="31"/>
      <c r="K1594" s="31"/>
      <c r="L1594" s="31"/>
      <c r="M1594" s="31"/>
      <c r="N1594" s="31"/>
      <c r="O1594" s="31"/>
      <c r="P1594" s="31"/>
      <c r="Q1594" s="31"/>
      <c r="T1594" s="31"/>
      <c r="U1594" s="31"/>
    </row>
    <row r="1595" spans="1:21" ht="15.95" hidden="1" customHeight="1">
      <c r="A1595" s="31"/>
      <c r="B1595" s="31"/>
      <c r="C1595" s="31"/>
      <c r="D1595" s="31"/>
      <c r="E1595" s="31"/>
      <c r="F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T1595" s="31"/>
      <c r="U1595" s="31"/>
    </row>
    <row r="1596" spans="1:21" ht="15.95" hidden="1" customHeight="1">
      <c r="A1596" s="31"/>
      <c r="B1596" s="31"/>
      <c r="C1596" s="31"/>
      <c r="D1596" s="31"/>
      <c r="E1596" s="31"/>
      <c r="F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T1596" s="31"/>
      <c r="U1596" s="31"/>
    </row>
    <row r="1597" spans="1:21" ht="15.95" hidden="1" customHeight="1">
      <c r="A1597" s="31"/>
      <c r="B1597" s="31"/>
      <c r="C1597" s="31"/>
      <c r="D1597" s="31"/>
      <c r="E1597" s="31"/>
      <c r="F1597" s="31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T1597" s="31"/>
      <c r="U1597" s="31"/>
    </row>
    <row r="1598" spans="1:21" ht="15.95" hidden="1" customHeight="1">
      <c r="A1598" s="31"/>
      <c r="B1598" s="31"/>
      <c r="C1598" s="31"/>
      <c r="D1598" s="31"/>
      <c r="E1598" s="31"/>
      <c r="F1598" s="31"/>
      <c r="H1598" s="31"/>
      <c r="I1598" s="31"/>
      <c r="J1598" s="31"/>
      <c r="K1598" s="31"/>
      <c r="L1598" s="31"/>
      <c r="M1598" s="31"/>
      <c r="N1598" s="31"/>
      <c r="O1598" s="31"/>
      <c r="P1598" s="31"/>
      <c r="Q1598" s="31"/>
      <c r="T1598" s="31"/>
      <c r="U1598" s="31"/>
    </row>
    <row r="1599" spans="1:21" ht="15.95" hidden="1" customHeight="1">
      <c r="A1599" s="31"/>
      <c r="B1599" s="31"/>
      <c r="C1599" s="31"/>
      <c r="D1599" s="31"/>
      <c r="E1599" s="31"/>
      <c r="F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T1599" s="31"/>
      <c r="U1599" s="31"/>
    </row>
    <row r="1600" spans="1:21" ht="15.95" hidden="1" customHeight="1">
      <c r="A1600" s="31"/>
      <c r="B1600" s="31"/>
      <c r="C1600" s="31"/>
      <c r="D1600" s="31"/>
      <c r="E1600" s="31"/>
      <c r="F1600" s="31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T1600" s="31"/>
      <c r="U1600" s="31"/>
    </row>
    <row r="1601" spans="1:21" ht="15.95" hidden="1" customHeight="1">
      <c r="A1601" s="31"/>
      <c r="B1601" s="31"/>
      <c r="C1601" s="31"/>
      <c r="D1601" s="31"/>
      <c r="E1601" s="31"/>
      <c r="F1601" s="31"/>
      <c r="H1601" s="31"/>
      <c r="I1601" s="31"/>
      <c r="J1601" s="31"/>
      <c r="K1601" s="31"/>
      <c r="L1601" s="31"/>
      <c r="M1601" s="31"/>
      <c r="N1601" s="31"/>
      <c r="O1601" s="31"/>
      <c r="P1601" s="31"/>
      <c r="Q1601" s="31"/>
      <c r="T1601" s="31"/>
      <c r="U1601" s="31"/>
    </row>
    <row r="1602" spans="1:21" ht="15.95" hidden="1" customHeight="1">
      <c r="A1602" s="31"/>
      <c r="B1602" s="31"/>
      <c r="C1602" s="31"/>
      <c r="D1602" s="31"/>
      <c r="E1602" s="31"/>
      <c r="F1602" s="31"/>
      <c r="H1602" s="31"/>
      <c r="I1602" s="31"/>
      <c r="J1602" s="31"/>
      <c r="K1602" s="31"/>
      <c r="L1602" s="31"/>
      <c r="M1602" s="31"/>
      <c r="N1602" s="31"/>
      <c r="O1602" s="31"/>
      <c r="P1602" s="31"/>
      <c r="Q1602" s="31"/>
      <c r="T1602" s="31"/>
      <c r="U1602" s="31"/>
    </row>
    <row r="1603" spans="1:21" ht="15.95" hidden="1" customHeight="1">
      <c r="A1603" s="31"/>
      <c r="B1603" s="31"/>
      <c r="C1603" s="31"/>
      <c r="D1603" s="31"/>
      <c r="E1603" s="31"/>
      <c r="F1603" s="31"/>
      <c r="H1603" s="31"/>
      <c r="I1603" s="31"/>
      <c r="J1603" s="31"/>
      <c r="K1603" s="31"/>
      <c r="L1603" s="31"/>
      <c r="M1603" s="31"/>
      <c r="N1603" s="31"/>
      <c r="O1603" s="31"/>
      <c r="P1603" s="31"/>
      <c r="Q1603" s="31"/>
      <c r="T1603" s="31"/>
      <c r="U1603" s="31"/>
    </row>
    <row r="1604" spans="1:21" ht="15.95" hidden="1" customHeight="1">
      <c r="A1604" s="31"/>
      <c r="B1604" s="31"/>
      <c r="C1604" s="31"/>
      <c r="D1604" s="31"/>
      <c r="E1604" s="31"/>
      <c r="F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T1604" s="31"/>
      <c r="U1604" s="31"/>
    </row>
    <row r="1605" spans="1:21" ht="15.95" hidden="1" customHeight="1">
      <c r="A1605" s="31"/>
      <c r="B1605" s="31"/>
      <c r="C1605" s="31"/>
      <c r="D1605" s="31"/>
      <c r="E1605" s="31"/>
      <c r="F1605" s="31"/>
      <c r="H1605" s="31"/>
      <c r="I1605" s="31"/>
      <c r="J1605" s="31"/>
      <c r="K1605" s="31"/>
      <c r="L1605" s="31"/>
      <c r="M1605" s="31"/>
      <c r="N1605" s="31"/>
      <c r="O1605" s="31"/>
      <c r="P1605" s="31"/>
      <c r="Q1605" s="31"/>
      <c r="T1605" s="31"/>
      <c r="U1605" s="31"/>
    </row>
    <row r="1606" spans="1:21" ht="15.95" hidden="1" customHeight="1">
      <c r="A1606" s="31"/>
      <c r="B1606" s="31"/>
      <c r="C1606" s="31"/>
      <c r="D1606" s="31"/>
      <c r="E1606" s="31"/>
      <c r="F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T1606" s="31"/>
      <c r="U1606" s="31"/>
    </row>
    <row r="1607" spans="1:21" ht="15.95" hidden="1" customHeight="1">
      <c r="A1607" s="31"/>
      <c r="B1607" s="31"/>
      <c r="C1607" s="31"/>
      <c r="D1607" s="31"/>
      <c r="E1607" s="31"/>
      <c r="F1607" s="31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T1607" s="31"/>
      <c r="U1607" s="31"/>
    </row>
    <row r="1608" spans="1:21" ht="15.95" hidden="1" customHeight="1">
      <c r="A1608" s="31"/>
      <c r="B1608" s="31"/>
      <c r="C1608" s="31"/>
      <c r="D1608" s="31"/>
      <c r="E1608" s="31"/>
      <c r="F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T1608" s="31"/>
      <c r="U1608" s="31"/>
    </row>
    <row r="1609" spans="1:21" ht="15.95" hidden="1" customHeight="1">
      <c r="A1609" s="31"/>
      <c r="B1609" s="31"/>
      <c r="C1609" s="31"/>
      <c r="D1609" s="31"/>
      <c r="E1609" s="31"/>
      <c r="F1609" s="31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T1609" s="31"/>
      <c r="U1609" s="31"/>
    </row>
    <row r="1610" spans="1:21" ht="15.95" hidden="1" customHeight="1">
      <c r="A1610" s="31"/>
      <c r="B1610" s="31"/>
      <c r="C1610" s="31"/>
      <c r="D1610" s="31"/>
      <c r="E1610" s="31"/>
      <c r="F1610" s="31"/>
      <c r="H1610" s="31"/>
      <c r="I1610" s="31"/>
      <c r="J1610" s="31"/>
      <c r="K1610" s="31"/>
      <c r="L1610" s="31"/>
      <c r="M1610" s="31"/>
      <c r="N1610" s="31"/>
      <c r="O1610" s="31"/>
      <c r="P1610" s="31"/>
      <c r="Q1610" s="31"/>
      <c r="T1610" s="31"/>
      <c r="U1610" s="31"/>
    </row>
    <row r="1611" spans="1:21" ht="15.95" hidden="1" customHeight="1">
      <c r="A1611" s="31"/>
      <c r="B1611" s="31"/>
      <c r="C1611" s="31"/>
      <c r="D1611" s="31"/>
      <c r="E1611" s="31"/>
      <c r="F1611" s="31"/>
      <c r="H1611" s="31"/>
      <c r="I1611" s="31"/>
      <c r="J1611" s="31"/>
      <c r="K1611" s="31"/>
      <c r="L1611" s="31"/>
      <c r="M1611" s="31"/>
      <c r="N1611" s="31"/>
      <c r="O1611" s="31"/>
      <c r="P1611" s="31"/>
      <c r="Q1611" s="31"/>
      <c r="T1611" s="31"/>
      <c r="U1611" s="31"/>
    </row>
    <row r="1612" spans="1:21" ht="15.95" hidden="1" customHeight="1">
      <c r="A1612" s="31"/>
      <c r="B1612" s="31"/>
      <c r="C1612" s="31"/>
      <c r="D1612" s="31"/>
      <c r="E1612" s="31"/>
      <c r="F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T1612" s="31"/>
      <c r="U1612" s="31"/>
    </row>
    <row r="1613" spans="1:21" ht="15.95" hidden="1" customHeight="1">
      <c r="A1613" s="31"/>
      <c r="B1613" s="31"/>
      <c r="C1613" s="31"/>
      <c r="D1613" s="31"/>
      <c r="E1613" s="31"/>
      <c r="F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T1613" s="31"/>
      <c r="U1613" s="31"/>
    </row>
    <row r="1614" spans="1:21" ht="15.95" hidden="1" customHeight="1">
      <c r="A1614" s="31"/>
      <c r="B1614" s="31"/>
      <c r="C1614" s="31"/>
      <c r="D1614" s="31"/>
      <c r="E1614" s="31"/>
      <c r="F1614" s="31"/>
      <c r="H1614" s="31"/>
      <c r="I1614" s="31"/>
      <c r="J1614" s="31"/>
      <c r="K1614" s="31"/>
      <c r="L1614" s="31"/>
      <c r="M1614" s="31"/>
      <c r="N1614" s="31"/>
      <c r="O1614" s="31"/>
      <c r="P1614" s="31"/>
      <c r="Q1614" s="31"/>
      <c r="T1614" s="31"/>
      <c r="U1614" s="31"/>
    </row>
    <row r="1615" spans="1:21" ht="15.95" hidden="1" customHeight="1">
      <c r="A1615" s="31"/>
      <c r="B1615" s="31"/>
      <c r="C1615" s="31"/>
      <c r="D1615" s="31"/>
      <c r="E1615" s="31"/>
      <c r="F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T1615" s="31"/>
      <c r="U1615" s="31"/>
    </row>
    <row r="1616" spans="1:21" ht="15.95" hidden="1" customHeight="1">
      <c r="A1616" s="31"/>
      <c r="B1616" s="31"/>
      <c r="C1616" s="31"/>
      <c r="D1616" s="31"/>
      <c r="E1616" s="31"/>
      <c r="F1616" s="31"/>
      <c r="H1616" s="31"/>
      <c r="I1616" s="31"/>
      <c r="J1616" s="31"/>
      <c r="K1616" s="31"/>
      <c r="L1616" s="31"/>
      <c r="M1616" s="31"/>
      <c r="N1616" s="31"/>
      <c r="O1616" s="31"/>
      <c r="P1616" s="31"/>
      <c r="Q1616" s="31"/>
      <c r="T1616" s="31"/>
      <c r="U1616" s="31"/>
    </row>
    <row r="1617" spans="1:21" ht="15.95" hidden="1" customHeight="1">
      <c r="A1617" s="31"/>
      <c r="B1617" s="31"/>
      <c r="C1617" s="31"/>
      <c r="D1617" s="31"/>
      <c r="E1617" s="31"/>
      <c r="F1617" s="31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T1617" s="31"/>
      <c r="U1617" s="31"/>
    </row>
    <row r="1618" spans="1:21" ht="15.95" hidden="1" customHeight="1">
      <c r="A1618" s="31"/>
      <c r="B1618" s="31"/>
      <c r="C1618" s="31"/>
      <c r="D1618" s="31"/>
      <c r="E1618" s="31"/>
      <c r="F1618" s="31"/>
      <c r="H1618" s="31"/>
      <c r="I1618" s="31"/>
      <c r="J1618" s="31"/>
      <c r="K1618" s="31"/>
      <c r="L1618" s="31"/>
      <c r="M1618" s="31"/>
      <c r="N1618" s="31"/>
      <c r="O1618" s="31"/>
      <c r="P1618" s="31"/>
      <c r="Q1618" s="31"/>
      <c r="T1618" s="31"/>
      <c r="U1618" s="31"/>
    </row>
    <row r="1619" spans="1:21" ht="15.95" hidden="1" customHeight="1">
      <c r="A1619" s="31"/>
      <c r="B1619" s="31"/>
      <c r="C1619" s="31"/>
      <c r="D1619" s="31"/>
      <c r="E1619" s="31"/>
      <c r="F1619" s="31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T1619" s="31"/>
      <c r="U1619" s="31"/>
    </row>
    <row r="1620" spans="1:21" ht="15.95" hidden="1" customHeight="1">
      <c r="A1620" s="31"/>
      <c r="B1620" s="31"/>
      <c r="C1620" s="31"/>
      <c r="D1620" s="31"/>
      <c r="E1620" s="31"/>
      <c r="F1620" s="31"/>
      <c r="H1620" s="31"/>
      <c r="I1620" s="31"/>
      <c r="J1620" s="31"/>
      <c r="K1620" s="31"/>
      <c r="L1620" s="31"/>
      <c r="M1620" s="31"/>
      <c r="N1620" s="31"/>
      <c r="O1620" s="31"/>
      <c r="P1620" s="31"/>
      <c r="Q1620" s="31"/>
      <c r="T1620" s="31"/>
      <c r="U1620" s="31"/>
    </row>
    <row r="1621" spans="1:21" ht="15.95" hidden="1" customHeight="1">
      <c r="A1621" s="31"/>
      <c r="B1621" s="31"/>
      <c r="C1621" s="31"/>
      <c r="D1621" s="31"/>
      <c r="E1621" s="31"/>
      <c r="F1621" s="31"/>
      <c r="H1621" s="31"/>
      <c r="I1621" s="31"/>
      <c r="J1621" s="31"/>
      <c r="K1621" s="31"/>
      <c r="L1621" s="31"/>
      <c r="M1621" s="31"/>
      <c r="N1621" s="31"/>
      <c r="O1621" s="31"/>
      <c r="P1621" s="31"/>
      <c r="Q1621" s="31"/>
      <c r="T1621" s="31"/>
      <c r="U1621" s="31"/>
    </row>
    <row r="1622" spans="1:21" ht="15.95" hidden="1" customHeight="1">
      <c r="A1622" s="31"/>
      <c r="B1622" s="31"/>
      <c r="C1622" s="31"/>
      <c r="D1622" s="31"/>
      <c r="E1622" s="31"/>
      <c r="F1622" s="31"/>
      <c r="H1622" s="31"/>
      <c r="I1622" s="31"/>
      <c r="J1622" s="31"/>
      <c r="K1622" s="31"/>
      <c r="L1622" s="31"/>
      <c r="M1622" s="31"/>
      <c r="N1622" s="31"/>
      <c r="O1622" s="31"/>
      <c r="P1622" s="31"/>
      <c r="Q1622" s="31"/>
      <c r="T1622" s="31"/>
      <c r="U1622" s="31"/>
    </row>
    <row r="1623" spans="1:21" ht="15.95" hidden="1" customHeight="1">
      <c r="A1623" s="31"/>
      <c r="B1623" s="31"/>
      <c r="C1623" s="31"/>
      <c r="D1623" s="31"/>
      <c r="E1623" s="31"/>
      <c r="F1623" s="31"/>
      <c r="H1623" s="31"/>
      <c r="I1623" s="31"/>
      <c r="J1623" s="31"/>
      <c r="K1623" s="31"/>
      <c r="L1623" s="31"/>
      <c r="M1623" s="31"/>
      <c r="N1623" s="31"/>
      <c r="O1623" s="31"/>
      <c r="P1623" s="31"/>
      <c r="Q1623" s="31"/>
      <c r="T1623" s="31"/>
      <c r="U1623" s="31"/>
    </row>
    <row r="1624" spans="1:21" ht="15.95" hidden="1" customHeight="1">
      <c r="A1624" s="31"/>
      <c r="B1624" s="31"/>
      <c r="C1624" s="31"/>
      <c r="D1624" s="31"/>
      <c r="E1624" s="31"/>
      <c r="F1624" s="31"/>
      <c r="H1624" s="31"/>
      <c r="I1624" s="31"/>
      <c r="J1624" s="31"/>
      <c r="K1624" s="31"/>
      <c r="L1624" s="31"/>
      <c r="M1624" s="31"/>
      <c r="N1624" s="31"/>
      <c r="O1624" s="31"/>
      <c r="P1624" s="31"/>
      <c r="Q1624" s="31"/>
      <c r="T1624" s="31"/>
      <c r="U1624" s="31"/>
    </row>
    <row r="1625" spans="1:21" ht="15.95" hidden="1" customHeight="1">
      <c r="A1625" s="31"/>
      <c r="B1625" s="31"/>
      <c r="C1625" s="31"/>
      <c r="D1625" s="31"/>
      <c r="E1625" s="31"/>
      <c r="F1625" s="31"/>
      <c r="H1625" s="31"/>
      <c r="I1625" s="31"/>
      <c r="J1625" s="31"/>
      <c r="K1625" s="31"/>
      <c r="L1625" s="31"/>
      <c r="M1625" s="31"/>
      <c r="N1625" s="31"/>
      <c r="O1625" s="31"/>
      <c r="P1625" s="31"/>
      <c r="Q1625" s="31"/>
      <c r="T1625" s="31"/>
      <c r="U1625" s="31"/>
    </row>
    <row r="1626" spans="1:21" ht="15.95" hidden="1" customHeight="1">
      <c r="A1626" s="31"/>
      <c r="B1626" s="31"/>
      <c r="C1626" s="31"/>
      <c r="D1626" s="31"/>
      <c r="E1626" s="31"/>
      <c r="F1626" s="31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T1626" s="31"/>
      <c r="U1626" s="31"/>
    </row>
    <row r="1627" spans="1:21" ht="15.95" hidden="1" customHeight="1">
      <c r="A1627" s="31"/>
      <c r="B1627" s="31"/>
      <c r="C1627" s="31"/>
      <c r="D1627" s="31"/>
      <c r="E1627" s="31"/>
      <c r="F1627" s="31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T1627" s="31"/>
      <c r="U1627" s="31"/>
    </row>
    <row r="1628" spans="1:21" ht="15.95" hidden="1" customHeight="1">
      <c r="A1628" s="31"/>
      <c r="B1628" s="31"/>
      <c r="C1628" s="31"/>
      <c r="D1628" s="31"/>
      <c r="E1628" s="31"/>
      <c r="F1628" s="31"/>
      <c r="H1628" s="31"/>
      <c r="I1628" s="31"/>
      <c r="J1628" s="31"/>
      <c r="K1628" s="31"/>
      <c r="L1628" s="31"/>
      <c r="M1628" s="31"/>
      <c r="N1628" s="31"/>
      <c r="O1628" s="31"/>
      <c r="P1628" s="31"/>
      <c r="Q1628" s="31"/>
      <c r="T1628" s="31"/>
      <c r="U1628" s="31"/>
    </row>
    <row r="1629" spans="1:21" ht="15.95" hidden="1" customHeight="1">
      <c r="A1629" s="31"/>
      <c r="B1629" s="31"/>
      <c r="C1629" s="31"/>
      <c r="D1629" s="31"/>
      <c r="E1629" s="31"/>
      <c r="F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T1629" s="31"/>
      <c r="U1629" s="31"/>
    </row>
    <row r="1630" spans="1:21" ht="15.95" hidden="1" customHeight="1">
      <c r="A1630" s="31"/>
      <c r="B1630" s="31"/>
      <c r="C1630" s="31"/>
      <c r="D1630" s="31"/>
      <c r="E1630" s="31"/>
      <c r="F1630" s="31"/>
      <c r="H1630" s="31"/>
      <c r="I1630" s="31"/>
      <c r="J1630" s="31"/>
      <c r="K1630" s="31"/>
      <c r="L1630" s="31"/>
      <c r="M1630" s="31"/>
      <c r="N1630" s="31"/>
      <c r="O1630" s="31"/>
      <c r="P1630" s="31"/>
      <c r="Q1630" s="31"/>
      <c r="T1630" s="31"/>
      <c r="U1630" s="31"/>
    </row>
    <row r="1631" spans="1:21" ht="15.95" hidden="1" customHeight="1">
      <c r="A1631" s="31"/>
      <c r="B1631" s="31"/>
      <c r="C1631" s="31"/>
      <c r="D1631" s="31"/>
      <c r="E1631" s="31"/>
      <c r="F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T1631" s="31"/>
      <c r="U1631" s="31"/>
    </row>
    <row r="1632" spans="1:21" ht="15.95" hidden="1" customHeight="1">
      <c r="A1632" s="31"/>
      <c r="B1632" s="31"/>
      <c r="C1632" s="31"/>
      <c r="D1632" s="31"/>
      <c r="E1632" s="31"/>
      <c r="F1632" s="31"/>
      <c r="H1632" s="31"/>
      <c r="I1632" s="31"/>
      <c r="J1632" s="31"/>
      <c r="K1632" s="31"/>
      <c r="L1632" s="31"/>
      <c r="M1632" s="31"/>
      <c r="N1632" s="31"/>
      <c r="O1632" s="31"/>
      <c r="P1632" s="31"/>
      <c r="Q1632" s="31"/>
      <c r="T1632" s="31"/>
      <c r="U1632" s="31"/>
    </row>
    <row r="1633" spans="1:21" ht="15.95" hidden="1" customHeight="1">
      <c r="A1633" s="31"/>
      <c r="B1633" s="31"/>
      <c r="C1633" s="31"/>
      <c r="D1633" s="31"/>
      <c r="E1633" s="31"/>
      <c r="F1633" s="31"/>
      <c r="H1633" s="31"/>
      <c r="I1633" s="31"/>
      <c r="J1633" s="31"/>
      <c r="K1633" s="31"/>
      <c r="L1633" s="31"/>
      <c r="M1633" s="31"/>
      <c r="N1633" s="31"/>
      <c r="O1633" s="31"/>
      <c r="P1633" s="31"/>
      <c r="Q1633" s="31"/>
      <c r="T1633" s="31"/>
      <c r="U1633" s="31"/>
    </row>
    <row r="1634" spans="1:21" ht="15.95" hidden="1" customHeight="1">
      <c r="A1634" s="31"/>
      <c r="B1634" s="31"/>
      <c r="C1634" s="31"/>
      <c r="D1634" s="31"/>
      <c r="E1634" s="31"/>
      <c r="F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T1634" s="31"/>
      <c r="U1634" s="31"/>
    </row>
    <row r="1635" spans="1:21" ht="15.95" hidden="1" customHeight="1">
      <c r="A1635" s="31"/>
      <c r="B1635" s="31"/>
      <c r="C1635" s="31"/>
      <c r="D1635" s="31"/>
      <c r="E1635" s="31"/>
      <c r="F1635" s="31"/>
      <c r="H1635" s="31"/>
      <c r="I1635" s="31"/>
      <c r="J1635" s="31"/>
      <c r="K1635" s="31"/>
      <c r="L1635" s="31"/>
      <c r="M1635" s="31"/>
      <c r="N1635" s="31"/>
      <c r="O1635" s="31"/>
      <c r="P1635" s="31"/>
      <c r="Q1635" s="31"/>
      <c r="T1635" s="31"/>
      <c r="U1635" s="31"/>
    </row>
    <row r="1636" spans="1:21" ht="15.95" hidden="1" customHeight="1">
      <c r="A1636" s="31"/>
      <c r="B1636" s="31"/>
      <c r="C1636" s="31"/>
      <c r="D1636" s="31"/>
      <c r="E1636" s="31"/>
      <c r="F1636" s="31"/>
      <c r="H1636" s="31"/>
      <c r="I1636" s="31"/>
      <c r="J1636" s="31"/>
      <c r="K1636" s="31"/>
      <c r="L1636" s="31"/>
      <c r="M1636" s="31"/>
      <c r="N1636" s="31"/>
      <c r="O1636" s="31"/>
      <c r="P1636" s="31"/>
      <c r="Q1636" s="31"/>
      <c r="T1636" s="31"/>
      <c r="U1636" s="31"/>
    </row>
    <row r="1637" spans="1:21" ht="15.95" hidden="1" customHeight="1">
      <c r="A1637" s="31"/>
      <c r="B1637" s="31"/>
      <c r="C1637" s="31"/>
      <c r="D1637" s="31"/>
      <c r="E1637" s="31"/>
      <c r="F1637" s="31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T1637" s="31"/>
      <c r="U1637" s="31"/>
    </row>
    <row r="1638" spans="1:21" ht="15.95" hidden="1" customHeight="1">
      <c r="A1638" s="31"/>
      <c r="B1638" s="31"/>
      <c r="C1638" s="31"/>
      <c r="D1638" s="31"/>
      <c r="E1638" s="31"/>
      <c r="F1638" s="31"/>
      <c r="H1638" s="31"/>
      <c r="I1638" s="31"/>
      <c r="J1638" s="31"/>
      <c r="K1638" s="31"/>
      <c r="L1638" s="31"/>
      <c r="M1638" s="31"/>
      <c r="N1638" s="31"/>
      <c r="O1638" s="31"/>
      <c r="P1638" s="31"/>
      <c r="Q1638" s="31"/>
      <c r="T1638" s="31"/>
      <c r="U1638" s="31"/>
    </row>
    <row r="1639" spans="1:21" ht="15.95" hidden="1" customHeight="1">
      <c r="A1639" s="31"/>
      <c r="B1639" s="31"/>
      <c r="C1639" s="31"/>
      <c r="D1639" s="31"/>
      <c r="E1639" s="31"/>
      <c r="F1639" s="31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T1639" s="31"/>
      <c r="U1639" s="31"/>
    </row>
    <row r="1640" spans="1:21" ht="15.95" hidden="1" customHeight="1">
      <c r="A1640" s="31"/>
      <c r="B1640" s="31"/>
      <c r="C1640" s="31"/>
      <c r="D1640" s="31"/>
      <c r="E1640" s="31"/>
      <c r="F1640" s="31"/>
      <c r="H1640" s="31"/>
      <c r="I1640" s="31"/>
      <c r="J1640" s="31"/>
      <c r="K1640" s="31"/>
      <c r="L1640" s="31"/>
      <c r="M1640" s="31"/>
      <c r="N1640" s="31"/>
      <c r="O1640" s="31"/>
      <c r="P1640" s="31"/>
      <c r="Q1640" s="31"/>
      <c r="T1640" s="31"/>
      <c r="U1640" s="31"/>
    </row>
    <row r="1641" spans="1:21" ht="15.95" hidden="1" customHeight="1">
      <c r="A1641" s="31"/>
      <c r="B1641" s="31"/>
      <c r="C1641" s="31"/>
      <c r="D1641" s="31"/>
      <c r="E1641" s="31"/>
      <c r="F1641" s="31"/>
      <c r="H1641" s="31"/>
      <c r="I1641" s="31"/>
      <c r="J1641" s="31"/>
      <c r="K1641" s="31"/>
      <c r="L1641" s="31"/>
      <c r="M1641" s="31"/>
      <c r="N1641" s="31"/>
      <c r="O1641" s="31"/>
      <c r="P1641" s="31"/>
      <c r="Q1641" s="31"/>
      <c r="T1641" s="31"/>
      <c r="U1641" s="31"/>
    </row>
    <row r="1642" spans="1:21" ht="15.95" hidden="1" customHeight="1">
      <c r="A1642" s="31"/>
      <c r="B1642" s="31"/>
      <c r="C1642" s="31"/>
      <c r="D1642" s="31"/>
      <c r="E1642" s="31"/>
      <c r="F1642" s="31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T1642" s="31"/>
      <c r="U1642" s="31"/>
    </row>
    <row r="1643" spans="1:21" ht="15.95" hidden="1" customHeight="1">
      <c r="A1643" s="31"/>
      <c r="B1643" s="31"/>
      <c r="C1643" s="31"/>
      <c r="D1643" s="31"/>
      <c r="E1643" s="31"/>
      <c r="F1643" s="31"/>
      <c r="H1643" s="31"/>
      <c r="I1643" s="31"/>
      <c r="J1643" s="31"/>
      <c r="K1643" s="31"/>
      <c r="L1643" s="31"/>
      <c r="M1643" s="31"/>
      <c r="N1643" s="31"/>
      <c r="O1643" s="31"/>
      <c r="P1643" s="31"/>
      <c r="Q1643" s="31"/>
      <c r="T1643" s="31"/>
      <c r="U1643" s="31"/>
    </row>
    <row r="1644" spans="1:21" ht="15.95" hidden="1" customHeight="1">
      <c r="A1644" s="31"/>
      <c r="B1644" s="31"/>
      <c r="C1644" s="31"/>
      <c r="D1644" s="31"/>
      <c r="E1644" s="31"/>
      <c r="F1644" s="31"/>
      <c r="H1644" s="31"/>
      <c r="I1644" s="31"/>
      <c r="J1644" s="31"/>
      <c r="K1644" s="31"/>
      <c r="L1644" s="31"/>
      <c r="M1644" s="31"/>
      <c r="N1644" s="31"/>
      <c r="O1644" s="31"/>
      <c r="P1644" s="31"/>
      <c r="Q1644" s="31"/>
      <c r="T1644" s="31"/>
      <c r="U1644" s="31"/>
    </row>
    <row r="1645" spans="1:21" ht="15.95" hidden="1" customHeight="1">
      <c r="A1645" s="31"/>
      <c r="B1645" s="31"/>
      <c r="C1645" s="31"/>
      <c r="D1645" s="31"/>
      <c r="E1645" s="31"/>
      <c r="F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T1645" s="31"/>
      <c r="U1645" s="31"/>
    </row>
    <row r="1646" spans="1:21" ht="15.95" hidden="1" customHeight="1">
      <c r="A1646" s="31"/>
      <c r="B1646" s="31"/>
      <c r="C1646" s="31"/>
      <c r="D1646" s="31"/>
      <c r="E1646" s="31"/>
      <c r="F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T1646" s="31"/>
      <c r="U1646" s="31"/>
    </row>
    <row r="1647" spans="1:21" ht="15.95" hidden="1" customHeight="1">
      <c r="A1647" s="31"/>
      <c r="B1647" s="31"/>
      <c r="C1647" s="31"/>
      <c r="D1647" s="31"/>
      <c r="E1647" s="31"/>
      <c r="F1647" s="31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T1647" s="31"/>
      <c r="U1647" s="31"/>
    </row>
    <row r="1648" spans="1:21" ht="15.95" hidden="1" customHeight="1">
      <c r="A1648" s="31"/>
      <c r="B1648" s="31"/>
      <c r="C1648" s="31"/>
      <c r="D1648" s="31"/>
      <c r="E1648" s="31"/>
      <c r="F1648" s="31"/>
      <c r="H1648" s="31"/>
      <c r="I1648" s="31"/>
      <c r="J1648" s="31"/>
      <c r="K1648" s="31"/>
      <c r="L1648" s="31"/>
      <c r="M1648" s="31"/>
      <c r="N1648" s="31"/>
      <c r="O1648" s="31"/>
      <c r="P1648" s="31"/>
      <c r="Q1648" s="31"/>
      <c r="T1648" s="31"/>
      <c r="U1648" s="31"/>
    </row>
    <row r="1649" spans="1:21" ht="15.95" hidden="1" customHeight="1">
      <c r="A1649" s="31"/>
      <c r="B1649" s="31"/>
      <c r="C1649" s="31"/>
      <c r="D1649" s="31"/>
      <c r="E1649" s="31"/>
      <c r="F1649" s="31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T1649" s="31"/>
      <c r="U1649" s="31"/>
    </row>
    <row r="1650" spans="1:21" ht="15.95" hidden="1" customHeight="1">
      <c r="A1650" s="31"/>
      <c r="B1650" s="31"/>
      <c r="C1650" s="31"/>
      <c r="D1650" s="31"/>
      <c r="E1650" s="31"/>
      <c r="F1650" s="31"/>
      <c r="H1650" s="31"/>
      <c r="I1650" s="31"/>
      <c r="J1650" s="31"/>
      <c r="K1650" s="31"/>
      <c r="L1650" s="31"/>
      <c r="M1650" s="31"/>
      <c r="N1650" s="31"/>
      <c r="O1650" s="31"/>
      <c r="P1650" s="31"/>
      <c r="Q1650" s="31"/>
      <c r="T1650" s="31"/>
      <c r="U1650" s="31"/>
    </row>
    <row r="1651" spans="1:21" ht="15.95" hidden="1" customHeight="1">
      <c r="A1651" s="31"/>
      <c r="B1651" s="31"/>
      <c r="C1651" s="31"/>
      <c r="D1651" s="31"/>
      <c r="E1651" s="31"/>
      <c r="F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T1651" s="31"/>
      <c r="U1651" s="31"/>
    </row>
    <row r="1652" spans="1:21" ht="15.95" hidden="1" customHeight="1">
      <c r="A1652" s="31"/>
      <c r="B1652" s="31"/>
      <c r="C1652" s="31"/>
      <c r="D1652" s="31"/>
      <c r="E1652" s="31"/>
      <c r="F1652" s="31"/>
      <c r="H1652" s="31"/>
      <c r="I1652" s="31"/>
      <c r="J1652" s="31"/>
      <c r="K1652" s="31"/>
      <c r="L1652" s="31"/>
      <c r="M1652" s="31"/>
      <c r="N1652" s="31"/>
      <c r="O1652" s="31"/>
      <c r="P1652" s="31"/>
      <c r="Q1652" s="31"/>
      <c r="T1652" s="31"/>
      <c r="U1652" s="31"/>
    </row>
    <row r="1653" spans="1:21" ht="15.95" hidden="1" customHeight="1">
      <c r="A1653" s="31"/>
      <c r="B1653" s="31"/>
      <c r="C1653" s="31"/>
      <c r="D1653" s="31"/>
      <c r="E1653" s="31"/>
      <c r="F1653" s="31"/>
      <c r="H1653" s="31"/>
      <c r="I1653" s="31"/>
      <c r="J1653" s="31"/>
      <c r="K1653" s="31"/>
      <c r="L1653" s="31"/>
      <c r="M1653" s="31"/>
      <c r="N1653" s="31"/>
      <c r="O1653" s="31"/>
      <c r="P1653" s="31"/>
      <c r="Q1653" s="31"/>
      <c r="T1653" s="31"/>
      <c r="U1653" s="31"/>
    </row>
    <row r="1654" spans="1:21" ht="15.95" hidden="1" customHeight="1">
      <c r="A1654" s="31"/>
      <c r="B1654" s="31"/>
      <c r="C1654" s="31"/>
      <c r="D1654" s="31"/>
      <c r="E1654" s="31"/>
      <c r="F1654" s="31"/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T1654" s="31"/>
      <c r="U1654" s="31"/>
    </row>
    <row r="1655" spans="1:21" ht="15.95" hidden="1" customHeight="1">
      <c r="A1655" s="31"/>
      <c r="B1655" s="31"/>
      <c r="C1655" s="31"/>
      <c r="D1655" s="31"/>
      <c r="E1655" s="31"/>
      <c r="F1655" s="31"/>
      <c r="H1655" s="31"/>
      <c r="I1655" s="31"/>
      <c r="J1655" s="31"/>
      <c r="K1655" s="31"/>
      <c r="L1655" s="31"/>
      <c r="M1655" s="31"/>
      <c r="N1655" s="31"/>
      <c r="O1655" s="31"/>
      <c r="P1655" s="31"/>
      <c r="Q1655" s="31"/>
      <c r="T1655" s="31"/>
      <c r="U1655" s="31"/>
    </row>
    <row r="1656" spans="1:21" ht="15.95" hidden="1" customHeight="1">
      <c r="A1656" s="31"/>
      <c r="B1656" s="31"/>
      <c r="C1656" s="31"/>
      <c r="D1656" s="31"/>
      <c r="E1656" s="31"/>
      <c r="F1656" s="31"/>
      <c r="H1656" s="31"/>
      <c r="I1656" s="31"/>
      <c r="J1656" s="31"/>
      <c r="K1656" s="31"/>
      <c r="L1656" s="31"/>
      <c r="M1656" s="31"/>
      <c r="N1656" s="31"/>
      <c r="O1656" s="31"/>
      <c r="P1656" s="31"/>
      <c r="Q1656" s="31"/>
      <c r="T1656" s="31"/>
      <c r="U1656" s="31"/>
    </row>
    <row r="1657" spans="1:21" ht="15.95" hidden="1" customHeight="1">
      <c r="A1657" s="31"/>
      <c r="B1657" s="31"/>
      <c r="C1657" s="31"/>
      <c r="D1657" s="31"/>
      <c r="E1657" s="31"/>
      <c r="F1657" s="31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T1657" s="31"/>
      <c r="U1657" s="31"/>
    </row>
    <row r="1658" spans="1:21" ht="15.95" hidden="1" customHeight="1">
      <c r="A1658" s="31"/>
      <c r="B1658" s="31"/>
      <c r="C1658" s="31"/>
      <c r="D1658" s="31"/>
      <c r="E1658" s="31"/>
      <c r="F1658" s="31"/>
      <c r="H1658" s="31"/>
      <c r="I1658" s="31"/>
      <c r="J1658" s="31"/>
      <c r="K1658" s="31"/>
      <c r="L1658" s="31"/>
      <c r="M1658" s="31"/>
      <c r="N1658" s="31"/>
      <c r="O1658" s="31"/>
      <c r="P1658" s="31"/>
      <c r="Q1658" s="31"/>
      <c r="T1658" s="31"/>
      <c r="U1658" s="31"/>
    </row>
    <row r="1659" spans="1:21" ht="15.95" hidden="1" customHeight="1">
      <c r="A1659" s="31"/>
      <c r="B1659" s="31"/>
      <c r="C1659" s="31"/>
      <c r="D1659" s="31"/>
      <c r="E1659" s="31"/>
      <c r="F1659" s="31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T1659" s="31"/>
      <c r="U1659" s="31"/>
    </row>
    <row r="1660" spans="1:21" ht="15.95" hidden="1" customHeight="1">
      <c r="A1660" s="31"/>
      <c r="B1660" s="31"/>
      <c r="C1660" s="31"/>
      <c r="D1660" s="31"/>
      <c r="E1660" s="31"/>
      <c r="F1660" s="31"/>
      <c r="H1660" s="31"/>
      <c r="I1660" s="31"/>
      <c r="J1660" s="31"/>
      <c r="K1660" s="31"/>
      <c r="L1660" s="31"/>
      <c r="M1660" s="31"/>
      <c r="N1660" s="31"/>
      <c r="O1660" s="31"/>
      <c r="P1660" s="31"/>
      <c r="Q1660" s="31"/>
      <c r="T1660" s="31"/>
      <c r="U1660" s="31"/>
    </row>
    <row r="1661" spans="1:21" ht="15.95" hidden="1" customHeight="1">
      <c r="A1661" s="31"/>
      <c r="B1661" s="31"/>
      <c r="C1661" s="31"/>
      <c r="D1661" s="31"/>
      <c r="E1661" s="31"/>
      <c r="F1661" s="31"/>
      <c r="H1661" s="31"/>
      <c r="I1661" s="31"/>
      <c r="J1661" s="31"/>
      <c r="K1661" s="31"/>
      <c r="L1661" s="31"/>
      <c r="M1661" s="31"/>
      <c r="N1661" s="31"/>
      <c r="O1661" s="31"/>
      <c r="P1661" s="31"/>
      <c r="Q1661" s="31"/>
      <c r="T1661" s="31"/>
      <c r="U1661" s="31"/>
    </row>
    <row r="1662" spans="1:21" ht="15.95" hidden="1" customHeight="1">
      <c r="A1662" s="31"/>
      <c r="B1662" s="31"/>
      <c r="C1662" s="31"/>
      <c r="D1662" s="31"/>
      <c r="E1662" s="31"/>
      <c r="F1662" s="31"/>
      <c r="H1662" s="31"/>
      <c r="I1662" s="31"/>
      <c r="J1662" s="31"/>
      <c r="K1662" s="31"/>
      <c r="L1662" s="31"/>
      <c r="M1662" s="31"/>
      <c r="N1662" s="31"/>
      <c r="O1662" s="31"/>
      <c r="P1662" s="31"/>
      <c r="Q1662" s="31"/>
      <c r="T1662" s="31"/>
      <c r="U1662" s="31"/>
    </row>
    <row r="1663" spans="1:21" ht="15.95" hidden="1" customHeight="1">
      <c r="A1663" s="31"/>
      <c r="B1663" s="31"/>
      <c r="C1663" s="31"/>
      <c r="D1663" s="31"/>
      <c r="E1663" s="31"/>
      <c r="F1663" s="31"/>
      <c r="H1663" s="31"/>
      <c r="I1663" s="31"/>
      <c r="J1663" s="31"/>
      <c r="K1663" s="31"/>
      <c r="L1663" s="31"/>
      <c r="M1663" s="31"/>
      <c r="N1663" s="31"/>
      <c r="O1663" s="31"/>
      <c r="P1663" s="31"/>
      <c r="Q1663" s="31"/>
      <c r="T1663" s="31"/>
      <c r="U1663" s="31"/>
    </row>
    <row r="1664" spans="1:21" ht="15.95" hidden="1" customHeight="1">
      <c r="A1664" s="31"/>
      <c r="B1664" s="31"/>
      <c r="C1664" s="31"/>
      <c r="D1664" s="31"/>
      <c r="E1664" s="31"/>
      <c r="F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T1664" s="31"/>
      <c r="U1664" s="31"/>
    </row>
    <row r="1665" spans="1:21" ht="15.95" hidden="1" customHeight="1">
      <c r="A1665" s="31"/>
      <c r="B1665" s="31"/>
      <c r="C1665" s="31"/>
      <c r="D1665" s="31"/>
      <c r="E1665" s="31"/>
      <c r="F1665" s="31"/>
      <c r="H1665" s="31"/>
      <c r="I1665" s="31"/>
      <c r="J1665" s="31"/>
      <c r="K1665" s="31"/>
      <c r="L1665" s="31"/>
      <c r="M1665" s="31"/>
      <c r="N1665" s="31"/>
      <c r="O1665" s="31"/>
      <c r="P1665" s="31"/>
      <c r="Q1665" s="31"/>
      <c r="T1665" s="31"/>
      <c r="U1665" s="31"/>
    </row>
    <row r="1666" spans="1:21" ht="15.95" hidden="1" customHeight="1">
      <c r="A1666" s="31"/>
      <c r="B1666" s="31"/>
      <c r="C1666" s="31"/>
      <c r="D1666" s="31"/>
      <c r="E1666" s="31"/>
      <c r="F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T1666" s="31"/>
      <c r="U1666" s="31"/>
    </row>
    <row r="1667" spans="1:21" ht="15.95" hidden="1" customHeight="1">
      <c r="A1667" s="31"/>
      <c r="B1667" s="31"/>
      <c r="C1667" s="31"/>
      <c r="D1667" s="31"/>
      <c r="E1667" s="31"/>
      <c r="F1667" s="31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T1667" s="31"/>
      <c r="U1667" s="31"/>
    </row>
    <row r="1668" spans="1:21" ht="15.95" hidden="1" customHeight="1">
      <c r="A1668" s="31"/>
      <c r="B1668" s="31"/>
      <c r="C1668" s="31"/>
      <c r="D1668" s="31"/>
      <c r="E1668" s="31"/>
      <c r="F1668" s="31"/>
      <c r="H1668" s="31"/>
      <c r="I1668" s="31"/>
      <c r="J1668" s="31"/>
      <c r="K1668" s="31"/>
      <c r="L1668" s="31"/>
      <c r="M1668" s="31"/>
      <c r="N1668" s="31"/>
      <c r="O1668" s="31"/>
      <c r="P1668" s="31"/>
      <c r="Q1668" s="31"/>
      <c r="T1668" s="31"/>
      <c r="U1668" s="31"/>
    </row>
    <row r="1669" spans="1:21" ht="15.95" hidden="1" customHeight="1">
      <c r="A1669" s="31"/>
      <c r="B1669" s="31"/>
      <c r="C1669" s="31"/>
      <c r="D1669" s="31"/>
      <c r="E1669" s="31"/>
      <c r="F1669" s="31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T1669" s="31"/>
      <c r="U1669" s="31"/>
    </row>
    <row r="1670" spans="1:21" ht="15.95" hidden="1" customHeight="1">
      <c r="A1670" s="31"/>
      <c r="B1670" s="31"/>
      <c r="C1670" s="31"/>
      <c r="D1670" s="31"/>
      <c r="E1670" s="31"/>
      <c r="F1670" s="31"/>
      <c r="H1670" s="31"/>
      <c r="I1670" s="31"/>
      <c r="J1670" s="31"/>
      <c r="K1670" s="31"/>
      <c r="L1670" s="31"/>
      <c r="M1670" s="31"/>
      <c r="N1670" s="31"/>
      <c r="O1670" s="31"/>
      <c r="P1670" s="31"/>
      <c r="Q1670" s="31"/>
      <c r="T1670" s="31"/>
      <c r="U1670" s="31"/>
    </row>
    <row r="1671" spans="1:21" ht="15.95" hidden="1" customHeight="1">
      <c r="A1671" s="31"/>
      <c r="B1671" s="31"/>
      <c r="C1671" s="31"/>
      <c r="D1671" s="31"/>
      <c r="E1671" s="31"/>
      <c r="F1671" s="31"/>
      <c r="H1671" s="31"/>
      <c r="I1671" s="31"/>
      <c r="J1671" s="31"/>
      <c r="K1671" s="31"/>
      <c r="L1671" s="31"/>
      <c r="M1671" s="31"/>
      <c r="N1671" s="31"/>
      <c r="O1671" s="31"/>
      <c r="P1671" s="31"/>
      <c r="Q1671" s="31"/>
      <c r="T1671" s="31"/>
      <c r="U1671" s="31"/>
    </row>
    <row r="1672" spans="1:21" ht="15.95" hidden="1" customHeight="1">
      <c r="A1672" s="31"/>
      <c r="B1672" s="31"/>
      <c r="C1672" s="31"/>
      <c r="D1672" s="31"/>
      <c r="E1672" s="31"/>
      <c r="F1672" s="31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T1672" s="31"/>
      <c r="U1672" s="31"/>
    </row>
    <row r="1673" spans="1:21" ht="15.95" hidden="1" customHeight="1">
      <c r="A1673" s="31"/>
      <c r="B1673" s="31"/>
      <c r="C1673" s="31"/>
      <c r="D1673" s="31"/>
      <c r="E1673" s="31"/>
      <c r="F1673" s="31"/>
      <c r="H1673" s="31"/>
      <c r="I1673" s="31"/>
      <c r="J1673" s="31"/>
      <c r="K1673" s="31"/>
      <c r="L1673" s="31"/>
      <c r="M1673" s="31"/>
      <c r="N1673" s="31"/>
      <c r="O1673" s="31"/>
      <c r="P1673" s="31"/>
      <c r="Q1673" s="31"/>
      <c r="T1673" s="31"/>
      <c r="U1673" s="31"/>
    </row>
    <row r="1674" spans="1:21" ht="15.95" hidden="1" customHeight="1">
      <c r="A1674" s="31"/>
      <c r="B1674" s="31"/>
      <c r="C1674" s="31"/>
      <c r="D1674" s="31"/>
      <c r="E1674" s="31"/>
      <c r="F1674" s="31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T1674" s="31"/>
      <c r="U1674" s="31"/>
    </row>
    <row r="1675" spans="1:21" ht="15.95" hidden="1" customHeight="1">
      <c r="A1675" s="31"/>
      <c r="B1675" s="31"/>
      <c r="C1675" s="31"/>
      <c r="D1675" s="31"/>
      <c r="E1675" s="31"/>
      <c r="F1675" s="31"/>
      <c r="H1675" s="31"/>
      <c r="I1675" s="31"/>
      <c r="J1675" s="31"/>
      <c r="K1675" s="31"/>
      <c r="L1675" s="31"/>
      <c r="M1675" s="31"/>
      <c r="N1675" s="31"/>
      <c r="O1675" s="31"/>
      <c r="P1675" s="31"/>
      <c r="Q1675" s="31"/>
      <c r="T1675" s="31"/>
      <c r="U1675" s="31"/>
    </row>
    <row r="1676" spans="1:21" ht="15.95" hidden="1" customHeight="1">
      <c r="A1676" s="31"/>
      <c r="B1676" s="31"/>
      <c r="C1676" s="31"/>
      <c r="D1676" s="31"/>
      <c r="E1676" s="31"/>
      <c r="F1676" s="31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T1676" s="31"/>
      <c r="U1676" s="31"/>
    </row>
    <row r="1677" spans="1:21" ht="15.95" hidden="1" customHeight="1">
      <c r="A1677" s="31"/>
      <c r="B1677" s="31"/>
      <c r="C1677" s="31"/>
      <c r="D1677" s="31"/>
      <c r="E1677" s="31"/>
      <c r="F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T1677" s="31"/>
      <c r="U1677" s="31"/>
    </row>
    <row r="1678" spans="1:21" ht="15.95" hidden="1" customHeight="1">
      <c r="A1678" s="31"/>
      <c r="B1678" s="31"/>
      <c r="C1678" s="31"/>
      <c r="D1678" s="31"/>
      <c r="E1678" s="31"/>
      <c r="F1678" s="31"/>
      <c r="H1678" s="31"/>
      <c r="I1678" s="31"/>
      <c r="J1678" s="31"/>
      <c r="K1678" s="31"/>
      <c r="L1678" s="31"/>
      <c r="M1678" s="31"/>
      <c r="N1678" s="31"/>
      <c r="O1678" s="31"/>
      <c r="P1678" s="31"/>
      <c r="Q1678" s="31"/>
      <c r="T1678" s="31"/>
      <c r="U1678" s="31"/>
    </row>
    <row r="1679" spans="1:21" ht="15.95" hidden="1" customHeight="1">
      <c r="A1679" s="31"/>
      <c r="B1679" s="31"/>
      <c r="C1679" s="31"/>
      <c r="D1679" s="31"/>
      <c r="E1679" s="31"/>
      <c r="F1679" s="31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T1679" s="31"/>
      <c r="U1679" s="31"/>
    </row>
    <row r="1680" spans="1:21" ht="15.95" hidden="1" customHeight="1">
      <c r="A1680" s="31"/>
      <c r="B1680" s="31"/>
      <c r="C1680" s="31"/>
      <c r="D1680" s="31"/>
      <c r="E1680" s="31"/>
      <c r="F1680" s="31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T1680" s="31"/>
      <c r="U1680" s="31"/>
    </row>
    <row r="1681" spans="1:21" ht="15.95" hidden="1" customHeight="1">
      <c r="A1681" s="31"/>
      <c r="B1681" s="31"/>
      <c r="C1681" s="31"/>
      <c r="D1681" s="31"/>
      <c r="E1681" s="31"/>
      <c r="F1681" s="31"/>
      <c r="H1681" s="31"/>
      <c r="I1681" s="31"/>
      <c r="J1681" s="31"/>
      <c r="K1681" s="31"/>
      <c r="L1681" s="31"/>
      <c r="M1681" s="31"/>
      <c r="N1681" s="31"/>
      <c r="O1681" s="31"/>
      <c r="P1681" s="31"/>
      <c r="Q1681" s="31"/>
      <c r="T1681" s="31"/>
      <c r="U1681" s="31"/>
    </row>
    <row r="1682" spans="1:21" ht="15.95" hidden="1" customHeight="1">
      <c r="A1682" s="31"/>
      <c r="B1682" s="31"/>
      <c r="C1682" s="31"/>
      <c r="D1682" s="31"/>
      <c r="E1682" s="31"/>
      <c r="F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T1682" s="31"/>
      <c r="U1682" s="31"/>
    </row>
    <row r="1683" spans="1:21" ht="15.95" hidden="1" customHeight="1">
      <c r="A1683" s="31"/>
      <c r="B1683" s="31"/>
      <c r="C1683" s="31"/>
      <c r="D1683" s="31"/>
      <c r="E1683" s="31"/>
      <c r="F1683" s="31"/>
      <c r="H1683" s="31"/>
      <c r="I1683" s="31"/>
      <c r="J1683" s="31"/>
      <c r="K1683" s="31"/>
      <c r="L1683" s="31"/>
      <c r="M1683" s="31"/>
      <c r="N1683" s="31"/>
      <c r="O1683" s="31"/>
      <c r="P1683" s="31"/>
      <c r="Q1683" s="31"/>
      <c r="T1683" s="31"/>
      <c r="U1683" s="31"/>
    </row>
    <row r="1684" spans="1:21" ht="15.95" hidden="1" customHeight="1">
      <c r="A1684" s="31"/>
      <c r="B1684" s="31"/>
      <c r="C1684" s="31"/>
      <c r="D1684" s="31"/>
      <c r="E1684" s="31"/>
      <c r="F1684" s="31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T1684" s="31"/>
      <c r="U1684" s="31"/>
    </row>
    <row r="1685" spans="1:21" ht="15.95" hidden="1" customHeight="1">
      <c r="A1685" s="31"/>
      <c r="B1685" s="31"/>
      <c r="C1685" s="31"/>
      <c r="D1685" s="31"/>
      <c r="E1685" s="31"/>
      <c r="F1685" s="31"/>
      <c r="H1685" s="31"/>
      <c r="I1685" s="31"/>
      <c r="J1685" s="31"/>
      <c r="K1685" s="31"/>
      <c r="L1685" s="31"/>
      <c r="M1685" s="31"/>
      <c r="N1685" s="31"/>
      <c r="O1685" s="31"/>
      <c r="P1685" s="31"/>
      <c r="Q1685" s="31"/>
      <c r="T1685" s="31"/>
      <c r="U1685" s="31"/>
    </row>
    <row r="1686" spans="1:21" ht="15.95" hidden="1" customHeight="1">
      <c r="A1686" s="31"/>
      <c r="B1686" s="31"/>
      <c r="C1686" s="31"/>
      <c r="D1686" s="31"/>
      <c r="E1686" s="31"/>
      <c r="F1686" s="31"/>
      <c r="H1686" s="31"/>
      <c r="I1686" s="31"/>
      <c r="J1686" s="31"/>
      <c r="K1686" s="31"/>
      <c r="L1686" s="31"/>
      <c r="M1686" s="31"/>
      <c r="N1686" s="31"/>
      <c r="O1686" s="31"/>
      <c r="P1686" s="31"/>
      <c r="Q1686" s="31"/>
      <c r="T1686" s="31"/>
      <c r="U1686" s="31"/>
    </row>
    <row r="1687" spans="1:21" ht="15.95" hidden="1" customHeight="1">
      <c r="A1687" s="31"/>
      <c r="B1687" s="31"/>
      <c r="C1687" s="31"/>
      <c r="D1687" s="31"/>
      <c r="E1687" s="31"/>
      <c r="F1687" s="31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T1687" s="31"/>
      <c r="U1687" s="31"/>
    </row>
    <row r="1688" spans="1:21" ht="15.95" hidden="1" customHeight="1">
      <c r="A1688" s="31"/>
      <c r="B1688" s="31"/>
      <c r="C1688" s="31"/>
      <c r="D1688" s="31"/>
      <c r="E1688" s="31"/>
      <c r="F1688" s="31"/>
      <c r="H1688" s="31"/>
      <c r="I1688" s="31"/>
      <c r="J1688" s="31"/>
      <c r="K1688" s="31"/>
      <c r="L1688" s="31"/>
      <c r="M1688" s="31"/>
      <c r="N1688" s="31"/>
      <c r="O1688" s="31"/>
      <c r="P1688" s="31"/>
      <c r="Q1688" s="31"/>
      <c r="T1688" s="31"/>
      <c r="U1688" s="31"/>
    </row>
    <row r="1689" spans="1:21" ht="15.95" hidden="1" customHeight="1">
      <c r="A1689" s="31"/>
      <c r="B1689" s="31"/>
      <c r="C1689" s="31"/>
      <c r="D1689" s="31"/>
      <c r="E1689" s="31"/>
      <c r="F1689" s="31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T1689" s="31"/>
      <c r="U1689" s="31"/>
    </row>
    <row r="1690" spans="1:21" ht="15.95" hidden="1" customHeight="1">
      <c r="A1690" s="31"/>
      <c r="B1690" s="31"/>
      <c r="C1690" s="31"/>
      <c r="D1690" s="31"/>
      <c r="E1690" s="31"/>
      <c r="F1690" s="31"/>
      <c r="H1690" s="31"/>
      <c r="I1690" s="31"/>
      <c r="J1690" s="31"/>
      <c r="K1690" s="31"/>
      <c r="L1690" s="31"/>
      <c r="M1690" s="31"/>
      <c r="N1690" s="31"/>
      <c r="O1690" s="31"/>
      <c r="P1690" s="31"/>
      <c r="Q1690" s="31"/>
      <c r="T1690" s="31"/>
      <c r="U1690" s="31"/>
    </row>
    <row r="1691" spans="1:21" ht="15.95" hidden="1" customHeight="1">
      <c r="A1691" s="31"/>
      <c r="B1691" s="31"/>
      <c r="C1691" s="31"/>
      <c r="D1691" s="31"/>
      <c r="E1691" s="31"/>
      <c r="F1691" s="31"/>
      <c r="H1691" s="31"/>
      <c r="I1691" s="31"/>
      <c r="J1691" s="31"/>
      <c r="K1691" s="31"/>
      <c r="L1691" s="31"/>
      <c r="M1691" s="31"/>
      <c r="N1691" s="31"/>
      <c r="O1691" s="31"/>
      <c r="P1691" s="31"/>
      <c r="Q1691" s="31"/>
      <c r="T1691" s="31"/>
      <c r="U1691" s="31"/>
    </row>
    <row r="1692" spans="1:21" ht="15.95" hidden="1" customHeight="1">
      <c r="A1692" s="31"/>
      <c r="B1692" s="31"/>
      <c r="C1692" s="31"/>
      <c r="D1692" s="31"/>
      <c r="E1692" s="31"/>
      <c r="F1692" s="31"/>
      <c r="H1692" s="31"/>
      <c r="I1692" s="31"/>
      <c r="J1692" s="31"/>
      <c r="K1692" s="31"/>
      <c r="L1692" s="31"/>
      <c r="M1692" s="31"/>
      <c r="N1692" s="31"/>
      <c r="O1692" s="31"/>
      <c r="P1692" s="31"/>
      <c r="Q1692" s="31"/>
      <c r="T1692" s="31"/>
      <c r="U1692" s="31"/>
    </row>
    <row r="1693" spans="1:21" ht="15.95" hidden="1" customHeight="1">
      <c r="A1693" s="31"/>
      <c r="B1693" s="31"/>
      <c r="C1693" s="31"/>
      <c r="D1693" s="31"/>
      <c r="E1693" s="31"/>
      <c r="F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T1693" s="31"/>
      <c r="U1693" s="31"/>
    </row>
    <row r="1694" spans="1:21" ht="15.95" hidden="1" customHeight="1">
      <c r="A1694" s="31"/>
      <c r="B1694" s="31"/>
      <c r="C1694" s="31"/>
      <c r="D1694" s="31"/>
      <c r="E1694" s="31"/>
      <c r="F1694" s="31"/>
      <c r="H1694" s="31"/>
      <c r="I1694" s="31"/>
      <c r="J1694" s="31"/>
      <c r="K1694" s="31"/>
      <c r="L1694" s="31"/>
      <c r="M1694" s="31"/>
      <c r="N1694" s="31"/>
      <c r="O1694" s="31"/>
      <c r="P1694" s="31"/>
      <c r="Q1694" s="31"/>
      <c r="T1694" s="31"/>
      <c r="U1694" s="31"/>
    </row>
    <row r="1695" spans="1:21" ht="15.95" hidden="1" customHeight="1">
      <c r="A1695" s="31"/>
      <c r="B1695" s="31"/>
      <c r="C1695" s="31"/>
      <c r="D1695" s="31"/>
      <c r="E1695" s="31"/>
      <c r="F1695" s="31"/>
      <c r="H1695" s="31"/>
      <c r="I1695" s="31"/>
      <c r="J1695" s="31"/>
      <c r="K1695" s="31"/>
      <c r="L1695" s="31"/>
      <c r="M1695" s="31"/>
      <c r="N1695" s="31"/>
      <c r="O1695" s="31"/>
      <c r="P1695" s="31"/>
      <c r="Q1695" s="31"/>
      <c r="T1695" s="31"/>
      <c r="U1695" s="31"/>
    </row>
    <row r="1696" spans="1:21" ht="15.95" hidden="1" customHeight="1">
      <c r="A1696" s="31"/>
      <c r="B1696" s="31"/>
      <c r="C1696" s="31"/>
      <c r="D1696" s="31"/>
      <c r="E1696" s="31"/>
      <c r="F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T1696" s="31"/>
      <c r="U1696" s="31"/>
    </row>
    <row r="1697" spans="1:21" ht="15.95" hidden="1" customHeight="1">
      <c r="A1697" s="31"/>
      <c r="B1697" s="31"/>
      <c r="C1697" s="31"/>
      <c r="D1697" s="31"/>
      <c r="E1697" s="31"/>
      <c r="F1697" s="31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T1697" s="31"/>
      <c r="U1697" s="31"/>
    </row>
    <row r="1698" spans="1:21" ht="15.95" hidden="1" customHeight="1">
      <c r="A1698" s="31"/>
      <c r="B1698" s="31"/>
      <c r="C1698" s="31"/>
      <c r="D1698" s="31"/>
      <c r="E1698" s="31"/>
      <c r="F1698" s="31"/>
      <c r="H1698" s="31"/>
      <c r="I1698" s="31"/>
      <c r="J1698" s="31"/>
      <c r="K1698" s="31"/>
      <c r="L1698" s="31"/>
      <c r="M1698" s="31"/>
      <c r="N1698" s="31"/>
      <c r="O1698" s="31"/>
      <c r="P1698" s="31"/>
      <c r="Q1698" s="31"/>
      <c r="T1698" s="31"/>
      <c r="U1698" s="31"/>
    </row>
    <row r="1699" spans="1:21" ht="15.95" hidden="1" customHeight="1">
      <c r="A1699" s="31"/>
      <c r="B1699" s="31"/>
      <c r="C1699" s="31"/>
      <c r="D1699" s="31"/>
      <c r="E1699" s="31"/>
      <c r="F1699" s="31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T1699" s="31"/>
      <c r="U1699" s="31"/>
    </row>
    <row r="1700" spans="1:21" ht="15.95" hidden="1" customHeight="1">
      <c r="A1700" s="31"/>
      <c r="B1700" s="31"/>
      <c r="C1700" s="31"/>
      <c r="D1700" s="31"/>
      <c r="E1700" s="31"/>
      <c r="F1700" s="31"/>
      <c r="H1700" s="31"/>
      <c r="I1700" s="31"/>
      <c r="J1700" s="31"/>
      <c r="K1700" s="31"/>
      <c r="L1700" s="31"/>
      <c r="M1700" s="31"/>
      <c r="N1700" s="31"/>
      <c r="O1700" s="31"/>
      <c r="P1700" s="31"/>
      <c r="Q1700" s="31"/>
      <c r="T1700" s="31"/>
      <c r="U1700" s="31"/>
    </row>
    <row r="1701" spans="1:21" ht="15.95" hidden="1" customHeight="1">
      <c r="A1701" s="31"/>
      <c r="B1701" s="31"/>
      <c r="C1701" s="31"/>
      <c r="D1701" s="31"/>
      <c r="E1701" s="31"/>
      <c r="F1701" s="31"/>
      <c r="H1701" s="31"/>
      <c r="I1701" s="31"/>
      <c r="J1701" s="31"/>
      <c r="K1701" s="31"/>
      <c r="L1701" s="31"/>
      <c r="M1701" s="31"/>
      <c r="N1701" s="31"/>
      <c r="O1701" s="31"/>
      <c r="P1701" s="31"/>
      <c r="Q1701" s="31"/>
      <c r="T1701" s="31"/>
      <c r="U1701" s="31"/>
    </row>
    <row r="1702" spans="1:21" ht="15.95" hidden="1" customHeight="1">
      <c r="A1702" s="31"/>
      <c r="B1702" s="31"/>
      <c r="C1702" s="31"/>
      <c r="D1702" s="31"/>
      <c r="E1702" s="31"/>
      <c r="F1702" s="31"/>
      <c r="H1702" s="31"/>
      <c r="I1702" s="31"/>
      <c r="J1702" s="31"/>
      <c r="K1702" s="31"/>
      <c r="L1702" s="31"/>
      <c r="M1702" s="31"/>
      <c r="N1702" s="31"/>
      <c r="O1702" s="31"/>
      <c r="P1702" s="31"/>
      <c r="Q1702" s="31"/>
      <c r="T1702" s="31"/>
      <c r="U1702" s="31"/>
    </row>
    <row r="1703" spans="1:21" ht="15.95" hidden="1" customHeight="1">
      <c r="A1703" s="31"/>
      <c r="B1703" s="31"/>
      <c r="C1703" s="31"/>
      <c r="D1703" s="31"/>
      <c r="E1703" s="31"/>
      <c r="F1703" s="31"/>
      <c r="H1703" s="31"/>
      <c r="I1703" s="31"/>
      <c r="J1703" s="31"/>
      <c r="K1703" s="31"/>
      <c r="L1703" s="31"/>
      <c r="M1703" s="31"/>
      <c r="N1703" s="31"/>
      <c r="O1703" s="31"/>
      <c r="P1703" s="31"/>
      <c r="Q1703" s="31"/>
      <c r="T1703" s="31"/>
      <c r="U1703" s="31"/>
    </row>
    <row r="1704" spans="1:21" ht="15.95" hidden="1" customHeight="1">
      <c r="A1704" s="31"/>
      <c r="B1704" s="31"/>
      <c r="C1704" s="31"/>
      <c r="D1704" s="31"/>
      <c r="E1704" s="31"/>
      <c r="F1704" s="31"/>
      <c r="H1704" s="31"/>
      <c r="I1704" s="31"/>
      <c r="J1704" s="31"/>
      <c r="K1704" s="31"/>
      <c r="L1704" s="31"/>
      <c r="M1704" s="31"/>
      <c r="N1704" s="31"/>
      <c r="O1704" s="31"/>
      <c r="P1704" s="31"/>
      <c r="Q1704" s="31"/>
      <c r="T1704" s="31"/>
      <c r="U1704" s="31"/>
    </row>
    <row r="1705" spans="1:21" ht="15.95" hidden="1" customHeight="1">
      <c r="A1705" s="31"/>
      <c r="B1705" s="31"/>
      <c r="C1705" s="31"/>
      <c r="D1705" s="31"/>
      <c r="E1705" s="31"/>
      <c r="F1705" s="31"/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T1705" s="31"/>
      <c r="U1705" s="31"/>
    </row>
    <row r="1706" spans="1:21" ht="15.95" hidden="1" customHeight="1">
      <c r="A1706" s="31"/>
      <c r="B1706" s="31"/>
      <c r="C1706" s="31"/>
      <c r="D1706" s="31"/>
      <c r="E1706" s="31"/>
      <c r="F1706" s="31"/>
      <c r="H1706" s="31"/>
      <c r="I1706" s="31"/>
      <c r="J1706" s="31"/>
      <c r="K1706" s="31"/>
      <c r="L1706" s="31"/>
      <c r="M1706" s="31"/>
      <c r="N1706" s="31"/>
      <c r="O1706" s="31"/>
      <c r="P1706" s="31"/>
      <c r="Q1706" s="31"/>
      <c r="T1706" s="31"/>
      <c r="U1706" s="31"/>
    </row>
    <row r="1707" spans="1:21" ht="15.95" hidden="1" customHeight="1">
      <c r="A1707" s="31"/>
      <c r="B1707" s="31"/>
      <c r="C1707" s="31"/>
      <c r="D1707" s="31"/>
      <c r="E1707" s="31"/>
      <c r="F1707" s="31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T1707" s="31"/>
      <c r="U1707" s="31"/>
    </row>
    <row r="1708" spans="1:21" ht="15.95" hidden="1" customHeight="1">
      <c r="A1708" s="31"/>
      <c r="B1708" s="31"/>
      <c r="C1708" s="31"/>
      <c r="D1708" s="31"/>
      <c r="E1708" s="31"/>
      <c r="F1708" s="31"/>
      <c r="H1708" s="31"/>
      <c r="I1708" s="31"/>
      <c r="J1708" s="31"/>
      <c r="K1708" s="31"/>
      <c r="L1708" s="31"/>
      <c r="M1708" s="31"/>
      <c r="N1708" s="31"/>
      <c r="O1708" s="31"/>
      <c r="P1708" s="31"/>
      <c r="Q1708" s="31"/>
      <c r="T1708" s="31"/>
      <c r="U1708" s="31"/>
    </row>
    <row r="1709" spans="1:21" ht="15.95" hidden="1" customHeight="1">
      <c r="A1709" s="31"/>
      <c r="B1709" s="31"/>
      <c r="C1709" s="31"/>
      <c r="D1709" s="31"/>
      <c r="E1709" s="31"/>
      <c r="F1709" s="31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T1709" s="31"/>
      <c r="U1709" s="31"/>
    </row>
    <row r="1710" spans="1:21" ht="15.95" hidden="1" customHeight="1">
      <c r="A1710" s="31"/>
      <c r="B1710" s="31"/>
      <c r="C1710" s="31"/>
      <c r="D1710" s="31"/>
      <c r="E1710" s="31"/>
      <c r="F1710" s="31"/>
      <c r="H1710" s="31"/>
      <c r="I1710" s="31"/>
      <c r="J1710" s="31"/>
      <c r="K1710" s="31"/>
      <c r="L1710" s="31"/>
      <c r="M1710" s="31"/>
      <c r="N1710" s="31"/>
      <c r="O1710" s="31"/>
      <c r="P1710" s="31"/>
      <c r="Q1710" s="31"/>
      <c r="T1710" s="31"/>
      <c r="U1710" s="31"/>
    </row>
    <row r="1711" spans="1:21" ht="15.95" hidden="1" customHeight="1">
      <c r="A1711" s="31"/>
      <c r="B1711" s="31"/>
      <c r="C1711" s="31"/>
      <c r="D1711" s="31"/>
      <c r="E1711" s="31"/>
      <c r="F1711" s="31"/>
      <c r="H1711" s="31"/>
      <c r="I1711" s="31"/>
      <c r="J1711" s="31"/>
      <c r="K1711" s="31"/>
      <c r="L1711" s="31"/>
      <c r="M1711" s="31"/>
      <c r="N1711" s="31"/>
      <c r="O1711" s="31"/>
      <c r="P1711" s="31"/>
      <c r="Q1711" s="31"/>
      <c r="T1711" s="31"/>
      <c r="U1711" s="31"/>
    </row>
    <row r="1712" spans="1:21" ht="15.95" hidden="1" customHeight="1">
      <c r="A1712" s="31"/>
      <c r="B1712" s="31"/>
      <c r="C1712" s="31"/>
      <c r="D1712" s="31"/>
      <c r="E1712" s="31"/>
      <c r="F1712" s="31"/>
      <c r="H1712" s="31"/>
      <c r="I1712" s="31"/>
      <c r="J1712" s="31"/>
      <c r="K1712" s="31"/>
      <c r="L1712" s="31"/>
      <c r="M1712" s="31"/>
      <c r="N1712" s="31"/>
      <c r="O1712" s="31"/>
      <c r="P1712" s="31"/>
      <c r="Q1712" s="31"/>
      <c r="T1712" s="31"/>
      <c r="U1712" s="31"/>
    </row>
    <row r="1713" spans="1:21" ht="15.95" hidden="1" customHeight="1">
      <c r="A1713" s="31"/>
      <c r="B1713" s="31"/>
      <c r="C1713" s="31"/>
      <c r="D1713" s="31"/>
      <c r="E1713" s="31"/>
      <c r="F1713" s="31"/>
      <c r="H1713" s="31"/>
      <c r="I1713" s="31"/>
      <c r="J1713" s="31"/>
      <c r="K1713" s="31"/>
      <c r="L1713" s="31"/>
      <c r="M1713" s="31"/>
      <c r="N1713" s="31"/>
      <c r="O1713" s="31"/>
      <c r="P1713" s="31"/>
      <c r="Q1713" s="31"/>
      <c r="T1713" s="31"/>
      <c r="U1713" s="31"/>
    </row>
    <row r="1714" spans="1:21" ht="15.95" hidden="1" customHeight="1">
      <c r="A1714" s="31"/>
      <c r="B1714" s="31"/>
      <c r="C1714" s="31"/>
      <c r="D1714" s="31"/>
      <c r="E1714" s="31"/>
      <c r="F1714" s="31"/>
      <c r="H1714" s="31"/>
      <c r="I1714" s="31"/>
      <c r="J1714" s="31"/>
      <c r="K1714" s="31"/>
      <c r="L1714" s="31"/>
      <c r="M1714" s="31"/>
      <c r="N1714" s="31"/>
      <c r="O1714" s="31"/>
      <c r="P1714" s="31"/>
      <c r="Q1714" s="31"/>
      <c r="T1714" s="31"/>
      <c r="U1714" s="31"/>
    </row>
    <row r="1715" spans="1:21" ht="15.95" hidden="1" customHeight="1">
      <c r="A1715" s="31"/>
      <c r="B1715" s="31"/>
      <c r="C1715" s="31"/>
      <c r="D1715" s="31"/>
      <c r="E1715" s="31"/>
      <c r="F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T1715" s="31"/>
      <c r="U1715" s="31"/>
    </row>
    <row r="1716" spans="1:21" ht="15.95" hidden="1" customHeight="1">
      <c r="A1716" s="31"/>
      <c r="B1716" s="31"/>
      <c r="C1716" s="31"/>
      <c r="D1716" s="31"/>
      <c r="E1716" s="31"/>
      <c r="F1716" s="31"/>
      <c r="H1716" s="31"/>
      <c r="I1716" s="31"/>
      <c r="J1716" s="31"/>
      <c r="K1716" s="31"/>
      <c r="L1716" s="31"/>
      <c r="M1716" s="31"/>
      <c r="N1716" s="31"/>
      <c r="O1716" s="31"/>
      <c r="P1716" s="31"/>
      <c r="Q1716" s="31"/>
      <c r="T1716" s="31"/>
      <c r="U1716" s="31"/>
    </row>
    <row r="1717" spans="1:21" ht="15.95" hidden="1" customHeight="1">
      <c r="A1717" s="31"/>
      <c r="B1717" s="31"/>
      <c r="C1717" s="31"/>
      <c r="D1717" s="31"/>
      <c r="E1717" s="31"/>
      <c r="F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T1717" s="31"/>
      <c r="U1717" s="31"/>
    </row>
    <row r="1718" spans="1:21" ht="15.95" hidden="1" customHeight="1">
      <c r="A1718" s="31"/>
      <c r="B1718" s="31"/>
      <c r="C1718" s="31"/>
      <c r="D1718" s="31"/>
      <c r="E1718" s="31"/>
      <c r="F1718" s="31"/>
      <c r="H1718" s="31"/>
      <c r="I1718" s="31"/>
      <c r="J1718" s="31"/>
      <c r="K1718" s="31"/>
      <c r="L1718" s="31"/>
      <c r="M1718" s="31"/>
      <c r="N1718" s="31"/>
      <c r="O1718" s="31"/>
      <c r="P1718" s="31"/>
      <c r="Q1718" s="31"/>
      <c r="T1718" s="31"/>
      <c r="U1718" s="31"/>
    </row>
    <row r="1719" spans="1:21" ht="15.95" hidden="1" customHeight="1">
      <c r="A1719" s="31"/>
      <c r="B1719" s="31"/>
      <c r="C1719" s="31"/>
      <c r="D1719" s="31"/>
      <c r="E1719" s="31"/>
      <c r="F1719" s="31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T1719" s="31"/>
      <c r="U1719" s="31"/>
    </row>
    <row r="1720" spans="1:21" ht="15.95" hidden="1" customHeight="1">
      <c r="A1720" s="31"/>
      <c r="B1720" s="31"/>
      <c r="C1720" s="31"/>
      <c r="D1720" s="31"/>
      <c r="E1720" s="31"/>
      <c r="F1720" s="31"/>
      <c r="H1720" s="31"/>
      <c r="I1720" s="31"/>
      <c r="J1720" s="31"/>
      <c r="K1720" s="31"/>
      <c r="L1720" s="31"/>
      <c r="M1720" s="31"/>
      <c r="N1720" s="31"/>
      <c r="O1720" s="31"/>
      <c r="P1720" s="31"/>
      <c r="Q1720" s="31"/>
      <c r="T1720" s="31"/>
      <c r="U1720" s="31"/>
    </row>
    <row r="1721" spans="1:21" ht="15.95" hidden="1" customHeight="1">
      <c r="A1721" s="31"/>
      <c r="B1721" s="31"/>
      <c r="C1721" s="31"/>
      <c r="D1721" s="31"/>
      <c r="E1721" s="31"/>
      <c r="F1721" s="31"/>
      <c r="H1721" s="31"/>
      <c r="I1721" s="31"/>
      <c r="J1721" s="31"/>
      <c r="K1721" s="31"/>
      <c r="L1721" s="31"/>
      <c r="M1721" s="31"/>
      <c r="N1721" s="31"/>
      <c r="O1721" s="31"/>
      <c r="P1721" s="31"/>
      <c r="Q1721" s="31"/>
      <c r="T1721" s="31"/>
      <c r="U1721" s="31"/>
    </row>
    <row r="1722" spans="1:21" ht="15.95" hidden="1" customHeight="1">
      <c r="A1722" s="31"/>
      <c r="B1722" s="31"/>
      <c r="C1722" s="31"/>
      <c r="D1722" s="31"/>
      <c r="E1722" s="31"/>
      <c r="F1722" s="31"/>
      <c r="H1722" s="31"/>
      <c r="I1722" s="31"/>
      <c r="J1722" s="31"/>
      <c r="K1722" s="31"/>
      <c r="L1722" s="31"/>
      <c r="M1722" s="31"/>
      <c r="N1722" s="31"/>
      <c r="O1722" s="31"/>
      <c r="P1722" s="31"/>
      <c r="Q1722" s="31"/>
      <c r="T1722" s="31"/>
      <c r="U1722" s="31"/>
    </row>
    <row r="1723" spans="1:21" ht="15.95" hidden="1" customHeight="1">
      <c r="A1723" s="31"/>
      <c r="B1723" s="31"/>
      <c r="C1723" s="31"/>
      <c r="D1723" s="31"/>
      <c r="E1723" s="31"/>
      <c r="F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T1723" s="31"/>
      <c r="U1723" s="31"/>
    </row>
    <row r="1724" spans="1:21" ht="15.95" hidden="1" customHeight="1">
      <c r="A1724" s="31"/>
      <c r="B1724" s="31"/>
      <c r="C1724" s="31"/>
      <c r="D1724" s="31"/>
      <c r="E1724" s="31"/>
      <c r="F1724" s="31"/>
      <c r="H1724" s="31"/>
      <c r="I1724" s="31"/>
      <c r="J1724" s="31"/>
      <c r="K1724" s="31"/>
      <c r="L1724" s="31"/>
      <c r="M1724" s="31"/>
      <c r="N1724" s="31"/>
      <c r="O1724" s="31"/>
      <c r="P1724" s="31"/>
      <c r="Q1724" s="31"/>
      <c r="T1724" s="31"/>
      <c r="U1724" s="31"/>
    </row>
    <row r="1725" spans="1:21" ht="15.95" hidden="1" customHeight="1">
      <c r="A1725" s="31"/>
      <c r="B1725" s="31"/>
      <c r="C1725" s="31"/>
      <c r="D1725" s="31"/>
      <c r="E1725" s="31"/>
      <c r="F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T1725" s="31"/>
      <c r="U1725" s="31"/>
    </row>
    <row r="1726" spans="1:21" ht="15.95" hidden="1" customHeight="1">
      <c r="A1726" s="31"/>
      <c r="B1726" s="31"/>
      <c r="C1726" s="31"/>
      <c r="D1726" s="31"/>
      <c r="E1726" s="31"/>
      <c r="F1726" s="31"/>
      <c r="H1726" s="31"/>
      <c r="I1726" s="31"/>
      <c r="J1726" s="31"/>
      <c r="K1726" s="31"/>
      <c r="L1726" s="31"/>
      <c r="M1726" s="31"/>
      <c r="N1726" s="31"/>
      <c r="O1726" s="31"/>
      <c r="P1726" s="31"/>
      <c r="Q1726" s="31"/>
      <c r="T1726" s="31"/>
      <c r="U1726" s="31"/>
    </row>
    <row r="1727" spans="1:21" ht="15.95" hidden="1" customHeight="1">
      <c r="A1727" s="31"/>
      <c r="B1727" s="31"/>
      <c r="C1727" s="31"/>
      <c r="D1727" s="31"/>
      <c r="E1727" s="31"/>
      <c r="F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T1727" s="31"/>
      <c r="U1727" s="31"/>
    </row>
    <row r="1728" spans="1:21" ht="15.95" hidden="1" customHeight="1">
      <c r="A1728" s="31"/>
      <c r="B1728" s="31"/>
      <c r="C1728" s="31"/>
      <c r="D1728" s="31"/>
      <c r="E1728" s="31"/>
      <c r="F1728" s="31"/>
      <c r="H1728" s="31"/>
      <c r="I1728" s="31"/>
      <c r="J1728" s="31"/>
      <c r="K1728" s="31"/>
      <c r="L1728" s="31"/>
      <c r="M1728" s="31"/>
      <c r="N1728" s="31"/>
      <c r="O1728" s="31"/>
      <c r="P1728" s="31"/>
      <c r="Q1728" s="31"/>
      <c r="T1728" s="31"/>
      <c r="U1728" s="31"/>
    </row>
    <row r="1729" spans="1:21" ht="15.95" hidden="1" customHeight="1">
      <c r="A1729" s="31"/>
      <c r="B1729" s="31"/>
      <c r="C1729" s="31"/>
      <c r="D1729" s="31"/>
      <c r="E1729" s="31"/>
      <c r="F1729" s="31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T1729" s="31"/>
      <c r="U1729" s="31"/>
    </row>
    <row r="1730" spans="1:21" ht="15.95" hidden="1" customHeight="1">
      <c r="A1730" s="31"/>
      <c r="B1730" s="31"/>
      <c r="C1730" s="31"/>
      <c r="D1730" s="31"/>
      <c r="E1730" s="31"/>
      <c r="F1730" s="31"/>
      <c r="H1730" s="31"/>
      <c r="I1730" s="31"/>
      <c r="J1730" s="31"/>
      <c r="K1730" s="31"/>
      <c r="L1730" s="31"/>
      <c r="M1730" s="31"/>
      <c r="N1730" s="31"/>
      <c r="O1730" s="31"/>
      <c r="P1730" s="31"/>
      <c r="Q1730" s="31"/>
      <c r="T1730" s="31"/>
      <c r="U1730" s="31"/>
    </row>
    <row r="1731" spans="1:21" ht="15.95" hidden="1" customHeight="1">
      <c r="A1731" s="31"/>
      <c r="B1731" s="31"/>
      <c r="C1731" s="31"/>
      <c r="D1731" s="31"/>
      <c r="E1731" s="31"/>
      <c r="F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T1731" s="31"/>
      <c r="U1731" s="31"/>
    </row>
    <row r="1732" spans="1:21" ht="15.95" hidden="1" customHeight="1">
      <c r="A1732" s="31"/>
      <c r="B1732" s="31"/>
      <c r="C1732" s="31"/>
      <c r="D1732" s="31"/>
      <c r="E1732" s="31"/>
      <c r="F1732" s="31"/>
      <c r="H1732" s="31"/>
      <c r="I1732" s="31"/>
      <c r="J1732" s="31"/>
      <c r="K1732" s="31"/>
      <c r="L1732" s="31"/>
      <c r="M1732" s="31"/>
      <c r="N1732" s="31"/>
      <c r="O1732" s="31"/>
      <c r="P1732" s="31"/>
      <c r="Q1732" s="31"/>
      <c r="T1732" s="31"/>
      <c r="U1732" s="31"/>
    </row>
    <row r="1733" spans="1:21" ht="15.95" hidden="1" customHeight="1">
      <c r="A1733" s="31"/>
      <c r="B1733" s="31"/>
      <c r="C1733" s="31"/>
      <c r="D1733" s="31"/>
      <c r="E1733" s="31"/>
      <c r="F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T1733" s="31"/>
      <c r="U1733" s="31"/>
    </row>
    <row r="1734" spans="1:21" ht="15.95" hidden="1" customHeight="1">
      <c r="A1734" s="31"/>
      <c r="B1734" s="31"/>
      <c r="C1734" s="31"/>
      <c r="D1734" s="31"/>
      <c r="E1734" s="31"/>
      <c r="F1734" s="31"/>
      <c r="H1734" s="31"/>
      <c r="I1734" s="31"/>
      <c r="J1734" s="31"/>
      <c r="K1734" s="31"/>
      <c r="L1734" s="31"/>
      <c r="M1734" s="31"/>
      <c r="N1734" s="31"/>
      <c r="O1734" s="31"/>
      <c r="P1734" s="31"/>
      <c r="Q1734" s="31"/>
      <c r="T1734" s="31"/>
      <c r="U1734" s="31"/>
    </row>
    <row r="1735" spans="1:21" ht="15.95" hidden="1" customHeight="1">
      <c r="A1735" s="31"/>
      <c r="B1735" s="31"/>
      <c r="C1735" s="31"/>
      <c r="D1735" s="31"/>
      <c r="E1735" s="31"/>
      <c r="F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T1735" s="31"/>
      <c r="U1735" s="31"/>
    </row>
    <row r="1736" spans="1:21" ht="15.95" hidden="1" customHeight="1">
      <c r="A1736" s="31"/>
      <c r="B1736" s="31"/>
      <c r="C1736" s="31"/>
      <c r="D1736" s="31"/>
      <c r="E1736" s="31"/>
      <c r="F1736" s="31"/>
      <c r="H1736" s="31"/>
      <c r="I1736" s="31"/>
      <c r="J1736" s="31"/>
      <c r="K1736" s="31"/>
      <c r="L1736" s="31"/>
      <c r="M1736" s="31"/>
      <c r="N1736" s="31"/>
      <c r="O1736" s="31"/>
      <c r="P1736" s="31"/>
      <c r="Q1736" s="31"/>
      <c r="T1736" s="31"/>
      <c r="U1736" s="31"/>
    </row>
    <row r="1737" spans="1:21" ht="15.95" hidden="1" customHeight="1">
      <c r="A1737" s="31"/>
      <c r="B1737" s="31"/>
      <c r="C1737" s="31"/>
      <c r="D1737" s="31"/>
      <c r="E1737" s="31"/>
      <c r="F1737" s="31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T1737" s="31"/>
      <c r="U1737" s="31"/>
    </row>
    <row r="1738" spans="1:21" ht="15.95" hidden="1" customHeight="1">
      <c r="A1738" s="31"/>
      <c r="B1738" s="31"/>
      <c r="C1738" s="31"/>
      <c r="D1738" s="31"/>
      <c r="E1738" s="31"/>
      <c r="F1738" s="31"/>
      <c r="H1738" s="31"/>
      <c r="I1738" s="31"/>
      <c r="J1738" s="31"/>
      <c r="K1738" s="31"/>
      <c r="L1738" s="31"/>
      <c r="M1738" s="31"/>
      <c r="N1738" s="31"/>
      <c r="O1738" s="31"/>
      <c r="P1738" s="31"/>
      <c r="Q1738" s="31"/>
      <c r="T1738" s="31"/>
      <c r="U1738" s="31"/>
    </row>
    <row r="1739" spans="1:21" ht="15.95" hidden="1" customHeight="1">
      <c r="A1739" s="31"/>
      <c r="B1739" s="31"/>
      <c r="C1739" s="31"/>
      <c r="D1739" s="31"/>
      <c r="E1739" s="31"/>
      <c r="F1739" s="31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T1739" s="31"/>
      <c r="U1739" s="31"/>
    </row>
    <row r="1740" spans="1:21" ht="15.95" hidden="1" customHeight="1">
      <c r="A1740" s="31"/>
      <c r="B1740" s="31"/>
      <c r="C1740" s="31"/>
      <c r="D1740" s="31"/>
      <c r="E1740" s="31"/>
      <c r="F1740" s="31"/>
      <c r="H1740" s="31"/>
      <c r="I1740" s="31"/>
      <c r="J1740" s="31"/>
      <c r="K1740" s="31"/>
      <c r="L1740" s="31"/>
      <c r="M1740" s="31"/>
      <c r="N1740" s="31"/>
      <c r="O1740" s="31"/>
      <c r="P1740" s="31"/>
      <c r="Q1740" s="31"/>
      <c r="T1740" s="31"/>
      <c r="U1740" s="31"/>
    </row>
    <row r="1741" spans="1:21" ht="15.95" hidden="1" customHeight="1">
      <c r="A1741" s="31"/>
      <c r="B1741" s="31"/>
      <c r="C1741" s="31"/>
      <c r="D1741" s="31"/>
      <c r="E1741" s="31"/>
      <c r="F1741" s="31"/>
      <c r="H1741" s="31"/>
      <c r="I1741" s="31"/>
      <c r="J1741" s="31"/>
      <c r="K1741" s="31"/>
      <c r="L1741" s="31"/>
      <c r="M1741" s="31"/>
      <c r="N1741" s="31"/>
      <c r="O1741" s="31"/>
      <c r="P1741" s="31"/>
      <c r="Q1741" s="31"/>
      <c r="T1741" s="31"/>
      <c r="U1741" s="31"/>
    </row>
    <row r="1742" spans="1:21" ht="15.95" hidden="1" customHeight="1">
      <c r="A1742" s="31"/>
      <c r="B1742" s="31"/>
      <c r="C1742" s="31"/>
      <c r="D1742" s="31"/>
      <c r="E1742" s="31"/>
      <c r="F1742" s="31"/>
      <c r="H1742" s="31"/>
      <c r="I1742" s="31"/>
      <c r="J1742" s="31"/>
      <c r="K1742" s="31"/>
      <c r="L1742" s="31"/>
      <c r="M1742" s="31"/>
      <c r="N1742" s="31"/>
      <c r="O1742" s="31"/>
      <c r="P1742" s="31"/>
      <c r="Q1742" s="31"/>
      <c r="T1742" s="31"/>
      <c r="U1742" s="31"/>
    </row>
    <row r="1743" spans="1:21" ht="15.95" hidden="1" customHeight="1">
      <c r="A1743" s="31"/>
      <c r="B1743" s="31"/>
      <c r="C1743" s="31"/>
      <c r="D1743" s="31"/>
      <c r="E1743" s="31"/>
      <c r="F1743" s="31"/>
      <c r="H1743" s="31"/>
      <c r="I1743" s="31"/>
      <c r="J1743" s="31"/>
      <c r="K1743" s="31"/>
      <c r="L1743" s="31"/>
      <c r="M1743" s="31"/>
      <c r="N1743" s="31"/>
      <c r="O1743" s="31"/>
      <c r="P1743" s="31"/>
      <c r="Q1743" s="31"/>
      <c r="T1743" s="31"/>
      <c r="U1743" s="31"/>
    </row>
    <row r="1744" spans="1:21" ht="15.95" hidden="1" customHeight="1">
      <c r="A1744" s="31"/>
      <c r="B1744" s="31"/>
      <c r="C1744" s="31"/>
      <c r="D1744" s="31"/>
      <c r="E1744" s="31"/>
      <c r="F1744" s="31"/>
      <c r="H1744" s="31"/>
      <c r="I1744" s="31"/>
      <c r="J1744" s="31"/>
      <c r="K1744" s="31"/>
      <c r="L1744" s="31"/>
      <c r="M1744" s="31"/>
      <c r="N1744" s="31"/>
      <c r="O1744" s="31"/>
      <c r="P1744" s="31"/>
      <c r="Q1744" s="31"/>
      <c r="T1744" s="31"/>
      <c r="U1744" s="31"/>
    </row>
    <row r="1745" spans="1:21" ht="15.95" hidden="1" customHeight="1">
      <c r="A1745" s="31"/>
      <c r="B1745" s="31"/>
      <c r="C1745" s="31"/>
      <c r="D1745" s="31"/>
      <c r="E1745" s="31"/>
      <c r="F1745" s="31"/>
      <c r="H1745" s="31"/>
      <c r="I1745" s="31"/>
      <c r="J1745" s="31"/>
      <c r="K1745" s="31"/>
      <c r="L1745" s="31"/>
      <c r="M1745" s="31"/>
      <c r="N1745" s="31"/>
      <c r="O1745" s="31"/>
      <c r="P1745" s="31"/>
      <c r="Q1745" s="31"/>
      <c r="T1745" s="31"/>
      <c r="U1745" s="31"/>
    </row>
    <row r="1746" spans="1:21" ht="15.95" hidden="1" customHeight="1">
      <c r="A1746" s="31"/>
      <c r="B1746" s="31"/>
      <c r="C1746" s="31"/>
      <c r="D1746" s="31"/>
      <c r="E1746" s="31"/>
      <c r="F1746" s="31"/>
      <c r="H1746" s="31"/>
      <c r="I1746" s="31"/>
      <c r="J1746" s="31"/>
      <c r="K1746" s="31"/>
      <c r="L1746" s="31"/>
      <c r="M1746" s="31"/>
      <c r="N1746" s="31"/>
      <c r="O1746" s="31"/>
      <c r="P1746" s="31"/>
      <c r="Q1746" s="31"/>
      <c r="T1746" s="31"/>
      <c r="U1746" s="31"/>
    </row>
    <row r="1747" spans="1:21" ht="15.95" hidden="1" customHeight="1">
      <c r="A1747" s="31"/>
      <c r="B1747" s="31"/>
      <c r="C1747" s="31"/>
      <c r="D1747" s="31"/>
      <c r="E1747" s="31"/>
      <c r="F1747" s="31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T1747" s="31"/>
      <c r="U1747" s="31"/>
    </row>
    <row r="1748" spans="1:21" ht="15.95" hidden="1" customHeight="1">
      <c r="A1748" s="31"/>
      <c r="B1748" s="31"/>
      <c r="C1748" s="31"/>
      <c r="D1748" s="31"/>
      <c r="E1748" s="31"/>
      <c r="F1748" s="31"/>
      <c r="H1748" s="31"/>
      <c r="I1748" s="31"/>
      <c r="J1748" s="31"/>
      <c r="K1748" s="31"/>
      <c r="L1748" s="31"/>
      <c r="M1748" s="31"/>
      <c r="N1748" s="31"/>
      <c r="O1748" s="31"/>
      <c r="P1748" s="31"/>
      <c r="Q1748" s="31"/>
      <c r="T1748" s="31"/>
      <c r="U1748" s="31"/>
    </row>
    <row r="1749" spans="1:21" ht="15.95" hidden="1" customHeight="1">
      <c r="A1749" s="31"/>
      <c r="B1749" s="31"/>
      <c r="C1749" s="31"/>
      <c r="D1749" s="31"/>
      <c r="E1749" s="31"/>
      <c r="F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T1749" s="31"/>
      <c r="U1749" s="31"/>
    </row>
    <row r="1750" spans="1:21" ht="15.95" hidden="1" customHeight="1">
      <c r="A1750" s="31"/>
      <c r="B1750" s="31"/>
      <c r="C1750" s="31"/>
      <c r="D1750" s="31"/>
      <c r="E1750" s="31"/>
      <c r="F1750" s="31"/>
      <c r="H1750" s="31"/>
      <c r="I1750" s="31"/>
      <c r="J1750" s="31"/>
      <c r="K1750" s="31"/>
      <c r="L1750" s="31"/>
      <c r="M1750" s="31"/>
      <c r="N1750" s="31"/>
      <c r="O1750" s="31"/>
      <c r="P1750" s="31"/>
      <c r="Q1750" s="31"/>
      <c r="T1750" s="31"/>
      <c r="U1750" s="31"/>
    </row>
    <row r="1751" spans="1:21" ht="15.95" hidden="1" customHeight="1">
      <c r="A1751" s="31"/>
      <c r="B1751" s="31"/>
      <c r="C1751" s="31"/>
      <c r="D1751" s="31"/>
      <c r="E1751" s="31"/>
      <c r="F1751" s="31"/>
      <c r="H1751" s="31"/>
      <c r="I1751" s="31"/>
      <c r="J1751" s="31"/>
      <c r="K1751" s="31"/>
      <c r="L1751" s="31"/>
      <c r="M1751" s="31"/>
      <c r="N1751" s="31"/>
      <c r="O1751" s="31"/>
      <c r="P1751" s="31"/>
      <c r="Q1751" s="31"/>
      <c r="T1751" s="31"/>
      <c r="U1751" s="31"/>
    </row>
    <row r="1752" spans="1:21" ht="15.95" hidden="1" customHeight="1">
      <c r="A1752" s="31"/>
      <c r="B1752" s="31"/>
      <c r="C1752" s="31"/>
      <c r="D1752" s="31"/>
      <c r="E1752" s="31"/>
      <c r="F1752" s="31"/>
      <c r="H1752" s="31"/>
      <c r="I1752" s="31"/>
      <c r="J1752" s="31"/>
      <c r="K1752" s="31"/>
      <c r="L1752" s="31"/>
      <c r="M1752" s="31"/>
      <c r="N1752" s="31"/>
      <c r="O1752" s="31"/>
      <c r="P1752" s="31"/>
      <c r="Q1752" s="31"/>
      <c r="T1752" s="31"/>
      <c r="U1752" s="31"/>
    </row>
    <row r="1753" spans="1:21" ht="15.95" hidden="1" customHeight="1">
      <c r="A1753" s="31"/>
      <c r="B1753" s="31"/>
      <c r="C1753" s="31"/>
      <c r="D1753" s="31"/>
      <c r="E1753" s="31"/>
      <c r="F1753" s="31"/>
      <c r="H1753" s="31"/>
      <c r="I1753" s="31"/>
      <c r="J1753" s="31"/>
      <c r="K1753" s="31"/>
      <c r="L1753" s="31"/>
      <c r="M1753" s="31"/>
      <c r="N1753" s="31"/>
      <c r="O1753" s="31"/>
      <c r="P1753" s="31"/>
      <c r="Q1753" s="31"/>
      <c r="T1753" s="31"/>
      <c r="U1753" s="31"/>
    </row>
    <row r="1754" spans="1:21" ht="15.95" hidden="1" customHeight="1">
      <c r="A1754" s="31"/>
      <c r="B1754" s="31"/>
      <c r="C1754" s="31"/>
      <c r="D1754" s="31"/>
      <c r="E1754" s="31"/>
      <c r="F1754" s="31"/>
      <c r="H1754" s="31"/>
      <c r="I1754" s="31"/>
      <c r="J1754" s="31"/>
      <c r="K1754" s="31"/>
      <c r="L1754" s="31"/>
      <c r="M1754" s="31"/>
      <c r="N1754" s="31"/>
      <c r="O1754" s="31"/>
      <c r="P1754" s="31"/>
      <c r="Q1754" s="31"/>
      <c r="T1754" s="31"/>
      <c r="U1754" s="31"/>
    </row>
    <row r="1755" spans="1:21" ht="15.95" hidden="1" customHeight="1">
      <c r="A1755" s="31"/>
      <c r="B1755" s="31"/>
      <c r="C1755" s="31"/>
      <c r="D1755" s="31"/>
      <c r="E1755" s="31"/>
      <c r="F1755" s="31"/>
      <c r="H1755" s="31"/>
      <c r="I1755" s="31"/>
      <c r="J1755" s="31"/>
      <c r="K1755" s="31"/>
      <c r="L1755" s="31"/>
      <c r="M1755" s="31"/>
      <c r="N1755" s="31"/>
      <c r="O1755" s="31"/>
      <c r="P1755" s="31"/>
      <c r="Q1755" s="31"/>
      <c r="T1755" s="31"/>
      <c r="U1755" s="31"/>
    </row>
    <row r="1756" spans="1:21" ht="15.95" hidden="1" customHeight="1">
      <c r="A1756" s="31"/>
      <c r="B1756" s="31"/>
      <c r="C1756" s="31"/>
      <c r="D1756" s="31"/>
      <c r="E1756" s="31"/>
      <c r="F1756" s="31"/>
      <c r="H1756" s="31"/>
      <c r="I1756" s="31"/>
      <c r="J1756" s="31"/>
      <c r="K1756" s="31"/>
      <c r="L1756" s="31"/>
      <c r="M1756" s="31"/>
      <c r="N1756" s="31"/>
      <c r="O1756" s="31"/>
      <c r="P1756" s="31"/>
      <c r="Q1756" s="31"/>
      <c r="T1756" s="31"/>
      <c r="U1756" s="31"/>
    </row>
    <row r="1757" spans="1:21" ht="15.95" hidden="1" customHeight="1">
      <c r="A1757" s="31"/>
      <c r="B1757" s="31"/>
      <c r="C1757" s="31"/>
      <c r="D1757" s="31"/>
      <c r="E1757" s="31"/>
      <c r="F1757" s="31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T1757" s="31"/>
      <c r="U1757" s="31"/>
    </row>
    <row r="1758" spans="1:21" ht="15.95" hidden="1" customHeight="1">
      <c r="A1758" s="31"/>
      <c r="B1758" s="31"/>
      <c r="C1758" s="31"/>
      <c r="D1758" s="31"/>
      <c r="E1758" s="31"/>
      <c r="F1758" s="31"/>
      <c r="H1758" s="31"/>
      <c r="I1758" s="31"/>
      <c r="J1758" s="31"/>
      <c r="K1758" s="31"/>
      <c r="L1758" s="31"/>
      <c r="M1758" s="31"/>
      <c r="N1758" s="31"/>
      <c r="O1758" s="31"/>
      <c r="P1758" s="31"/>
      <c r="Q1758" s="31"/>
      <c r="T1758" s="31"/>
      <c r="U1758" s="31"/>
    </row>
    <row r="1759" spans="1:21" ht="15.95" hidden="1" customHeight="1">
      <c r="A1759" s="31"/>
      <c r="B1759" s="31"/>
      <c r="C1759" s="31"/>
      <c r="D1759" s="31"/>
      <c r="E1759" s="31"/>
      <c r="F1759" s="31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T1759" s="31"/>
      <c r="U1759" s="31"/>
    </row>
    <row r="1760" spans="1:21" ht="15.95" hidden="1" customHeight="1">
      <c r="A1760" s="31"/>
      <c r="B1760" s="31"/>
      <c r="C1760" s="31"/>
      <c r="D1760" s="31"/>
      <c r="E1760" s="31"/>
      <c r="F1760" s="31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T1760" s="31"/>
      <c r="U1760" s="31"/>
    </row>
    <row r="1761" spans="1:21" ht="15.95" hidden="1" customHeight="1">
      <c r="A1761" s="31"/>
      <c r="B1761" s="31"/>
      <c r="C1761" s="31"/>
      <c r="D1761" s="31"/>
      <c r="E1761" s="31"/>
      <c r="F1761" s="31"/>
      <c r="H1761" s="31"/>
      <c r="I1761" s="31"/>
      <c r="J1761" s="31"/>
      <c r="K1761" s="31"/>
      <c r="L1761" s="31"/>
      <c r="M1761" s="31"/>
      <c r="N1761" s="31"/>
      <c r="O1761" s="31"/>
      <c r="P1761" s="31"/>
      <c r="Q1761" s="31"/>
      <c r="T1761" s="31"/>
      <c r="U1761" s="31"/>
    </row>
    <row r="1762" spans="1:21" ht="15.95" hidden="1" customHeight="1">
      <c r="A1762" s="31"/>
      <c r="B1762" s="31"/>
      <c r="C1762" s="31"/>
      <c r="D1762" s="31"/>
      <c r="E1762" s="31"/>
      <c r="F1762" s="31"/>
      <c r="H1762" s="31"/>
      <c r="I1762" s="31"/>
      <c r="J1762" s="31"/>
      <c r="K1762" s="31"/>
      <c r="L1762" s="31"/>
      <c r="M1762" s="31"/>
      <c r="N1762" s="31"/>
      <c r="O1762" s="31"/>
      <c r="P1762" s="31"/>
      <c r="Q1762" s="31"/>
      <c r="T1762" s="31"/>
      <c r="U1762" s="31"/>
    </row>
    <row r="1763" spans="1:21" ht="15.95" hidden="1" customHeight="1">
      <c r="A1763" s="31"/>
      <c r="B1763" s="31"/>
      <c r="C1763" s="31"/>
      <c r="D1763" s="31"/>
      <c r="E1763" s="31"/>
      <c r="F1763" s="31"/>
      <c r="H1763" s="31"/>
      <c r="I1763" s="31"/>
      <c r="J1763" s="31"/>
      <c r="K1763" s="31"/>
      <c r="L1763" s="31"/>
      <c r="M1763" s="31"/>
      <c r="N1763" s="31"/>
      <c r="O1763" s="31"/>
      <c r="P1763" s="31"/>
      <c r="Q1763" s="31"/>
      <c r="T1763" s="31"/>
      <c r="U1763" s="31"/>
    </row>
    <row r="1764" spans="1:21" ht="15.95" hidden="1" customHeight="1">
      <c r="A1764" s="31"/>
      <c r="B1764" s="31"/>
      <c r="C1764" s="31"/>
      <c r="D1764" s="31"/>
      <c r="E1764" s="31"/>
      <c r="F1764" s="31"/>
      <c r="H1764" s="31"/>
      <c r="I1764" s="31"/>
      <c r="J1764" s="31"/>
      <c r="K1764" s="31"/>
      <c r="L1764" s="31"/>
      <c r="M1764" s="31"/>
      <c r="N1764" s="31"/>
      <c r="O1764" s="31"/>
      <c r="P1764" s="31"/>
      <c r="Q1764" s="31"/>
      <c r="T1764" s="31"/>
      <c r="U1764" s="31"/>
    </row>
    <row r="1765" spans="1:21" ht="15.95" hidden="1" customHeight="1">
      <c r="A1765" s="31"/>
      <c r="B1765" s="31"/>
      <c r="C1765" s="31"/>
      <c r="D1765" s="31"/>
      <c r="E1765" s="31"/>
      <c r="F1765" s="31"/>
      <c r="H1765" s="31"/>
      <c r="I1765" s="31"/>
      <c r="J1765" s="31"/>
      <c r="K1765" s="31"/>
      <c r="L1765" s="31"/>
      <c r="M1765" s="31"/>
      <c r="N1765" s="31"/>
      <c r="O1765" s="31"/>
      <c r="P1765" s="31"/>
      <c r="Q1765" s="31"/>
      <c r="T1765" s="31"/>
      <c r="U1765" s="31"/>
    </row>
    <row r="1766" spans="1:21" ht="15.95" hidden="1" customHeight="1">
      <c r="A1766" s="31"/>
      <c r="B1766" s="31"/>
      <c r="C1766" s="31"/>
      <c r="D1766" s="31"/>
      <c r="E1766" s="31"/>
      <c r="F1766" s="31"/>
      <c r="H1766" s="31"/>
      <c r="I1766" s="31"/>
      <c r="J1766" s="31"/>
      <c r="K1766" s="31"/>
      <c r="L1766" s="31"/>
      <c r="M1766" s="31"/>
      <c r="N1766" s="31"/>
      <c r="O1766" s="31"/>
      <c r="P1766" s="31"/>
      <c r="Q1766" s="31"/>
      <c r="T1766" s="31"/>
      <c r="U1766" s="31"/>
    </row>
    <row r="1767" spans="1:21" ht="15.95" hidden="1" customHeight="1">
      <c r="A1767" s="31"/>
      <c r="B1767" s="31"/>
      <c r="C1767" s="31"/>
      <c r="D1767" s="31"/>
      <c r="E1767" s="31"/>
      <c r="F1767" s="31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T1767" s="31"/>
      <c r="U1767" s="31"/>
    </row>
    <row r="1768" spans="1:21" ht="15.95" hidden="1" customHeight="1">
      <c r="A1768" s="31"/>
      <c r="B1768" s="31"/>
      <c r="C1768" s="31"/>
      <c r="D1768" s="31"/>
      <c r="E1768" s="31"/>
      <c r="F1768" s="31"/>
      <c r="H1768" s="31"/>
      <c r="I1768" s="31"/>
      <c r="J1768" s="31"/>
      <c r="K1768" s="31"/>
      <c r="L1768" s="31"/>
      <c r="M1768" s="31"/>
      <c r="N1768" s="31"/>
      <c r="O1768" s="31"/>
      <c r="P1768" s="31"/>
      <c r="Q1768" s="31"/>
      <c r="T1768" s="31"/>
      <c r="U1768" s="31"/>
    </row>
    <row r="1769" spans="1:21" ht="15.95" hidden="1" customHeight="1">
      <c r="A1769" s="31"/>
      <c r="B1769" s="31"/>
      <c r="C1769" s="31"/>
      <c r="D1769" s="31"/>
      <c r="E1769" s="31"/>
      <c r="F1769" s="31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T1769" s="31"/>
      <c r="U1769" s="31"/>
    </row>
    <row r="1770" spans="1:21" ht="15.95" hidden="1" customHeight="1">
      <c r="A1770" s="31"/>
      <c r="B1770" s="31"/>
      <c r="C1770" s="31"/>
      <c r="D1770" s="31"/>
      <c r="E1770" s="31"/>
      <c r="F1770" s="31"/>
      <c r="H1770" s="31"/>
      <c r="I1770" s="31"/>
      <c r="J1770" s="31"/>
      <c r="K1770" s="31"/>
      <c r="L1770" s="31"/>
      <c r="M1770" s="31"/>
      <c r="N1770" s="31"/>
      <c r="O1770" s="31"/>
      <c r="P1770" s="31"/>
      <c r="Q1770" s="31"/>
      <c r="T1770" s="31"/>
      <c r="U1770" s="31"/>
    </row>
    <row r="1771" spans="1:21" ht="15.95" hidden="1" customHeight="1">
      <c r="A1771" s="31"/>
      <c r="B1771" s="31"/>
      <c r="C1771" s="31"/>
      <c r="D1771" s="31"/>
      <c r="E1771" s="31"/>
      <c r="F1771" s="31"/>
      <c r="H1771" s="31"/>
      <c r="I1771" s="31"/>
      <c r="J1771" s="31"/>
      <c r="K1771" s="31"/>
      <c r="L1771" s="31"/>
      <c r="M1771" s="31"/>
      <c r="N1771" s="31"/>
      <c r="O1771" s="31"/>
      <c r="P1771" s="31"/>
      <c r="Q1771" s="31"/>
      <c r="T1771" s="31"/>
      <c r="U1771" s="31"/>
    </row>
    <row r="1772" spans="1:21" ht="15.95" hidden="1" customHeight="1">
      <c r="A1772" s="31"/>
      <c r="B1772" s="31"/>
      <c r="C1772" s="31"/>
      <c r="D1772" s="31"/>
      <c r="E1772" s="31"/>
      <c r="F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T1772" s="31"/>
      <c r="U1772" s="31"/>
    </row>
    <row r="1773" spans="1:21" ht="15.95" hidden="1" customHeight="1">
      <c r="A1773" s="31"/>
      <c r="B1773" s="31"/>
      <c r="C1773" s="31"/>
      <c r="D1773" s="31"/>
      <c r="E1773" s="31"/>
      <c r="F1773" s="31"/>
      <c r="H1773" s="31"/>
      <c r="I1773" s="31"/>
      <c r="J1773" s="31"/>
      <c r="K1773" s="31"/>
      <c r="L1773" s="31"/>
      <c r="M1773" s="31"/>
      <c r="N1773" s="31"/>
      <c r="O1773" s="31"/>
      <c r="P1773" s="31"/>
      <c r="Q1773" s="31"/>
      <c r="T1773" s="31"/>
      <c r="U1773" s="31"/>
    </row>
    <row r="1774" spans="1:21" ht="15.95" hidden="1" customHeight="1">
      <c r="A1774" s="31"/>
      <c r="B1774" s="31"/>
      <c r="C1774" s="31"/>
      <c r="D1774" s="31"/>
      <c r="E1774" s="31"/>
      <c r="F1774" s="31"/>
      <c r="H1774" s="31"/>
      <c r="I1774" s="31"/>
      <c r="J1774" s="31"/>
      <c r="K1774" s="31"/>
      <c r="L1774" s="31"/>
      <c r="M1774" s="31"/>
      <c r="N1774" s="31"/>
      <c r="O1774" s="31"/>
      <c r="P1774" s="31"/>
      <c r="Q1774" s="31"/>
      <c r="T1774" s="31"/>
      <c r="U1774" s="31"/>
    </row>
    <row r="1775" spans="1:21" ht="15.95" hidden="1" customHeight="1">
      <c r="A1775" s="31"/>
      <c r="B1775" s="31"/>
      <c r="C1775" s="31"/>
      <c r="D1775" s="31"/>
      <c r="E1775" s="31"/>
      <c r="F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T1775" s="31"/>
      <c r="U1775" s="31"/>
    </row>
    <row r="1776" spans="1:21" ht="15.95" hidden="1" customHeight="1">
      <c r="A1776" s="31"/>
      <c r="B1776" s="31"/>
      <c r="C1776" s="31"/>
      <c r="D1776" s="31"/>
      <c r="E1776" s="31"/>
      <c r="F1776" s="31"/>
      <c r="H1776" s="31"/>
      <c r="I1776" s="31"/>
      <c r="J1776" s="31"/>
      <c r="K1776" s="31"/>
      <c r="L1776" s="31"/>
      <c r="M1776" s="31"/>
      <c r="N1776" s="31"/>
      <c r="O1776" s="31"/>
      <c r="P1776" s="31"/>
      <c r="Q1776" s="31"/>
      <c r="T1776" s="31"/>
      <c r="U1776" s="31"/>
    </row>
    <row r="1777" spans="1:21" ht="15.95" hidden="1" customHeight="1">
      <c r="A1777" s="31"/>
      <c r="B1777" s="31"/>
      <c r="C1777" s="31"/>
      <c r="D1777" s="31"/>
      <c r="E1777" s="31"/>
      <c r="F1777" s="31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T1777" s="31"/>
      <c r="U1777" s="31"/>
    </row>
    <row r="1778" spans="1:21" ht="15.95" hidden="1" customHeight="1">
      <c r="A1778" s="31"/>
      <c r="B1778" s="31"/>
      <c r="C1778" s="31"/>
      <c r="D1778" s="31"/>
      <c r="E1778" s="31"/>
      <c r="F1778" s="31"/>
      <c r="H1778" s="31"/>
      <c r="I1778" s="31"/>
      <c r="J1778" s="31"/>
      <c r="K1778" s="31"/>
      <c r="L1778" s="31"/>
      <c r="M1778" s="31"/>
      <c r="N1778" s="31"/>
      <c r="O1778" s="31"/>
      <c r="P1778" s="31"/>
      <c r="Q1778" s="31"/>
      <c r="T1778" s="31"/>
      <c r="U1778" s="31"/>
    </row>
    <row r="1779" spans="1:21" ht="15.95" hidden="1" customHeight="1">
      <c r="A1779" s="31"/>
      <c r="B1779" s="31"/>
      <c r="C1779" s="31"/>
      <c r="D1779" s="31"/>
      <c r="E1779" s="31"/>
      <c r="F1779" s="31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T1779" s="31"/>
      <c r="U1779" s="31"/>
    </row>
    <row r="1780" spans="1:21" ht="15.95" hidden="1" customHeight="1">
      <c r="A1780" s="31"/>
      <c r="B1780" s="31"/>
      <c r="C1780" s="31"/>
      <c r="D1780" s="31"/>
      <c r="E1780" s="31"/>
      <c r="F1780" s="31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T1780" s="31"/>
      <c r="U1780" s="31"/>
    </row>
    <row r="1781" spans="1:21" ht="15.95" hidden="1" customHeight="1">
      <c r="A1781" s="31"/>
      <c r="B1781" s="31"/>
      <c r="C1781" s="31"/>
      <c r="D1781" s="31"/>
      <c r="E1781" s="31"/>
      <c r="F1781" s="31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T1781" s="31"/>
      <c r="U1781" s="31"/>
    </row>
    <row r="1782" spans="1:21" ht="15.95" hidden="1" customHeight="1">
      <c r="A1782" s="31"/>
      <c r="B1782" s="31"/>
      <c r="C1782" s="31"/>
      <c r="D1782" s="31"/>
      <c r="E1782" s="31"/>
      <c r="F1782" s="31"/>
      <c r="H1782" s="31"/>
      <c r="I1782" s="31"/>
      <c r="J1782" s="31"/>
      <c r="K1782" s="31"/>
      <c r="L1782" s="31"/>
      <c r="M1782" s="31"/>
      <c r="N1782" s="31"/>
      <c r="O1782" s="31"/>
      <c r="P1782" s="31"/>
      <c r="Q1782" s="31"/>
      <c r="T1782" s="31"/>
      <c r="U1782" s="31"/>
    </row>
    <row r="1783" spans="1:21" ht="15.95" hidden="1" customHeight="1">
      <c r="A1783" s="31"/>
      <c r="B1783" s="31"/>
      <c r="C1783" s="31"/>
      <c r="D1783" s="31"/>
      <c r="E1783" s="31"/>
      <c r="F1783" s="31"/>
      <c r="H1783" s="31"/>
      <c r="I1783" s="31"/>
      <c r="J1783" s="31"/>
      <c r="K1783" s="31"/>
      <c r="L1783" s="31"/>
      <c r="M1783" s="31"/>
      <c r="N1783" s="31"/>
      <c r="O1783" s="31"/>
      <c r="P1783" s="31"/>
      <c r="Q1783" s="31"/>
      <c r="T1783" s="31"/>
      <c r="U1783" s="31"/>
    </row>
    <row r="1784" spans="1:21" ht="15.95" hidden="1" customHeight="1">
      <c r="A1784" s="31"/>
      <c r="B1784" s="31"/>
      <c r="C1784" s="31"/>
      <c r="D1784" s="31"/>
      <c r="E1784" s="31"/>
      <c r="F1784" s="31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T1784" s="31"/>
      <c r="U1784" s="31"/>
    </row>
    <row r="1785" spans="1:21" ht="15.95" hidden="1" customHeight="1">
      <c r="A1785" s="31"/>
      <c r="B1785" s="31"/>
      <c r="C1785" s="31"/>
      <c r="D1785" s="31"/>
      <c r="E1785" s="31"/>
      <c r="F1785" s="31"/>
      <c r="H1785" s="31"/>
      <c r="I1785" s="31"/>
      <c r="J1785" s="31"/>
      <c r="K1785" s="31"/>
      <c r="L1785" s="31"/>
      <c r="M1785" s="31"/>
      <c r="N1785" s="31"/>
      <c r="O1785" s="31"/>
      <c r="P1785" s="31"/>
      <c r="Q1785" s="31"/>
      <c r="T1785" s="31"/>
      <c r="U1785" s="31"/>
    </row>
    <row r="1786" spans="1:21" ht="15.95" hidden="1" customHeight="1">
      <c r="A1786" s="31"/>
      <c r="B1786" s="31"/>
      <c r="C1786" s="31"/>
      <c r="D1786" s="31"/>
      <c r="E1786" s="31"/>
      <c r="F1786" s="31"/>
      <c r="H1786" s="31"/>
      <c r="I1786" s="31"/>
      <c r="J1786" s="31"/>
      <c r="K1786" s="31"/>
      <c r="L1786" s="31"/>
      <c r="M1786" s="31"/>
      <c r="N1786" s="31"/>
      <c r="O1786" s="31"/>
      <c r="P1786" s="31"/>
      <c r="Q1786" s="31"/>
      <c r="T1786" s="31"/>
      <c r="U1786" s="31"/>
    </row>
    <row r="1787" spans="1:21" ht="15.95" hidden="1" customHeight="1">
      <c r="A1787" s="31"/>
      <c r="B1787" s="31"/>
      <c r="C1787" s="31"/>
      <c r="D1787" s="31"/>
      <c r="E1787" s="31"/>
      <c r="F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T1787" s="31"/>
      <c r="U1787" s="31"/>
    </row>
    <row r="1788" spans="1:21" ht="15.95" hidden="1" customHeight="1">
      <c r="A1788" s="31"/>
      <c r="B1788" s="31"/>
      <c r="C1788" s="31"/>
      <c r="D1788" s="31"/>
      <c r="E1788" s="31"/>
      <c r="F1788" s="31"/>
      <c r="H1788" s="31"/>
      <c r="I1788" s="31"/>
      <c r="J1788" s="31"/>
      <c r="K1788" s="31"/>
      <c r="L1788" s="31"/>
      <c r="M1788" s="31"/>
      <c r="N1788" s="31"/>
      <c r="O1788" s="31"/>
      <c r="P1788" s="31"/>
      <c r="Q1788" s="31"/>
      <c r="T1788" s="31"/>
      <c r="U1788" s="31"/>
    </row>
    <row r="1789" spans="1:21" ht="15.95" hidden="1" customHeight="1">
      <c r="A1789" s="31"/>
      <c r="B1789" s="31"/>
      <c r="C1789" s="31"/>
      <c r="D1789" s="31"/>
      <c r="E1789" s="31"/>
      <c r="F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T1789" s="31"/>
      <c r="U1789" s="31"/>
    </row>
    <row r="1790" spans="1:21" ht="15.95" hidden="1" customHeight="1">
      <c r="A1790" s="31"/>
      <c r="B1790" s="31"/>
      <c r="C1790" s="31"/>
      <c r="D1790" s="31"/>
      <c r="E1790" s="31"/>
      <c r="F1790" s="31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T1790" s="31"/>
      <c r="U1790" s="31"/>
    </row>
    <row r="1791" spans="1:21" ht="15.95" hidden="1" customHeight="1">
      <c r="A1791" s="31"/>
      <c r="B1791" s="31"/>
      <c r="C1791" s="31"/>
      <c r="D1791" s="31"/>
      <c r="E1791" s="31"/>
      <c r="F1791" s="31"/>
      <c r="H1791" s="31"/>
      <c r="I1791" s="31"/>
      <c r="J1791" s="31"/>
      <c r="K1791" s="31"/>
      <c r="L1791" s="31"/>
      <c r="M1791" s="31"/>
      <c r="N1791" s="31"/>
      <c r="O1791" s="31"/>
      <c r="P1791" s="31"/>
      <c r="Q1791" s="31"/>
      <c r="T1791" s="31"/>
      <c r="U1791" s="31"/>
    </row>
    <row r="1792" spans="1:21" ht="15.95" hidden="1" customHeight="1">
      <c r="A1792" s="31"/>
      <c r="B1792" s="31"/>
      <c r="C1792" s="31"/>
      <c r="D1792" s="31"/>
      <c r="E1792" s="31"/>
      <c r="F1792" s="31"/>
      <c r="H1792" s="31"/>
      <c r="I1792" s="31"/>
      <c r="J1792" s="31"/>
      <c r="K1792" s="31"/>
      <c r="L1792" s="31"/>
      <c r="M1792" s="31"/>
      <c r="N1792" s="31"/>
      <c r="O1792" s="31"/>
      <c r="P1792" s="31"/>
      <c r="Q1792" s="31"/>
      <c r="T1792" s="31"/>
      <c r="U1792" s="31"/>
    </row>
    <row r="1793" spans="1:21" ht="15.95" hidden="1" customHeight="1">
      <c r="A1793" s="31"/>
      <c r="B1793" s="31"/>
      <c r="C1793" s="31"/>
      <c r="D1793" s="31"/>
      <c r="E1793" s="31"/>
      <c r="F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T1793" s="31"/>
      <c r="U1793" s="31"/>
    </row>
    <row r="1794" spans="1:21" ht="15.95" hidden="1" customHeight="1">
      <c r="A1794" s="31"/>
      <c r="B1794" s="31"/>
      <c r="C1794" s="31"/>
      <c r="D1794" s="31"/>
      <c r="E1794" s="31"/>
      <c r="F1794" s="31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T1794" s="31"/>
      <c r="U1794" s="31"/>
    </row>
    <row r="1795" spans="1:21" ht="15.95" hidden="1" customHeight="1">
      <c r="A1795" s="31"/>
      <c r="B1795" s="31"/>
      <c r="C1795" s="31"/>
      <c r="D1795" s="31"/>
      <c r="E1795" s="31"/>
      <c r="F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T1795" s="31"/>
      <c r="U1795" s="31"/>
    </row>
    <row r="1796" spans="1:21" ht="15.95" hidden="1" customHeight="1">
      <c r="A1796" s="31"/>
      <c r="B1796" s="31"/>
      <c r="C1796" s="31"/>
      <c r="D1796" s="31"/>
      <c r="E1796" s="31"/>
      <c r="F1796" s="31"/>
      <c r="H1796" s="31"/>
      <c r="I1796" s="31"/>
      <c r="J1796" s="31"/>
      <c r="K1796" s="31"/>
      <c r="L1796" s="31"/>
      <c r="M1796" s="31"/>
      <c r="N1796" s="31"/>
      <c r="O1796" s="31"/>
      <c r="P1796" s="31"/>
      <c r="Q1796" s="31"/>
      <c r="T1796" s="31"/>
      <c r="U1796" s="31"/>
    </row>
    <row r="1797" spans="1:21" ht="15.95" hidden="1" customHeight="1">
      <c r="A1797" s="31"/>
      <c r="B1797" s="31"/>
      <c r="C1797" s="31"/>
      <c r="D1797" s="31"/>
      <c r="E1797" s="31"/>
      <c r="F1797" s="31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T1797" s="31"/>
      <c r="U1797" s="31"/>
    </row>
    <row r="1798" spans="1:21" ht="15.95" hidden="1" customHeight="1">
      <c r="A1798" s="31"/>
      <c r="B1798" s="31"/>
      <c r="C1798" s="31"/>
      <c r="D1798" s="31"/>
      <c r="E1798" s="31"/>
      <c r="F1798" s="31"/>
      <c r="H1798" s="31"/>
      <c r="I1798" s="31"/>
      <c r="J1798" s="31"/>
      <c r="K1798" s="31"/>
      <c r="L1798" s="31"/>
      <c r="M1798" s="31"/>
      <c r="N1798" s="31"/>
      <c r="O1798" s="31"/>
      <c r="P1798" s="31"/>
      <c r="Q1798" s="31"/>
      <c r="T1798" s="31"/>
      <c r="U1798" s="31"/>
    </row>
    <row r="1799" spans="1:21" ht="15.95" hidden="1" customHeight="1">
      <c r="A1799" s="31"/>
      <c r="B1799" s="31"/>
      <c r="C1799" s="31"/>
      <c r="D1799" s="31"/>
      <c r="E1799" s="31"/>
      <c r="F1799" s="31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T1799" s="31"/>
      <c r="U1799" s="31"/>
    </row>
    <row r="1800" spans="1:21" ht="15.95" hidden="1" customHeight="1">
      <c r="A1800" s="31"/>
      <c r="B1800" s="31"/>
      <c r="C1800" s="31"/>
      <c r="D1800" s="31"/>
      <c r="E1800" s="31"/>
      <c r="F1800" s="31"/>
      <c r="H1800" s="31"/>
      <c r="I1800" s="31"/>
      <c r="J1800" s="31"/>
      <c r="K1800" s="31"/>
      <c r="L1800" s="31"/>
      <c r="M1800" s="31"/>
      <c r="N1800" s="31"/>
      <c r="O1800" s="31"/>
      <c r="P1800" s="31"/>
      <c r="Q1800" s="31"/>
      <c r="T1800" s="31"/>
      <c r="U1800" s="31"/>
    </row>
    <row r="1801" spans="1:21" ht="15.95" hidden="1" customHeight="1">
      <c r="A1801" s="31"/>
      <c r="B1801" s="31"/>
      <c r="C1801" s="31"/>
      <c r="D1801" s="31"/>
      <c r="E1801" s="31"/>
      <c r="F1801" s="31"/>
      <c r="H1801" s="31"/>
      <c r="I1801" s="31"/>
      <c r="J1801" s="31"/>
      <c r="K1801" s="31"/>
      <c r="L1801" s="31"/>
      <c r="M1801" s="31"/>
      <c r="N1801" s="31"/>
      <c r="O1801" s="31"/>
      <c r="P1801" s="31"/>
      <c r="Q1801" s="31"/>
      <c r="T1801" s="31"/>
      <c r="U1801" s="31"/>
    </row>
    <row r="1802" spans="1:21" ht="15.95" hidden="1" customHeight="1">
      <c r="A1802" s="31"/>
      <c r="B1802" s="31"/>
      <c r="C1802" s="31"/>
      <c r="D1802" s="31"/>
      <c r="E1802" s="31"/>
      <c r="F1802" s="31"/>
      <c r="H1802" s="31"/>
      <c r="I1802" s="31"/>
      <c r="J1802" s="31"/>
      <c r="K1802" s="31"/>
      <c r="L1802" s="31"/>
      <c r="M1802" s="31"/>
      <c r="N1802" s="31"/>
      <c r="O1802" s="31"/>
      <c r="P1802" s="31"/>
      <c r="Q1802" s="31"/>
      <c r="T1802" s="31"/>
      <c r="U1802" s="31"/>
    </row>
    <row r="1803" spans="1:21" ht="15.95" hidden="1" customHeight="1">
      <c r="A1803" s="31"/>
      <c r="B1803" s="31"/>
      <c r="C1803" s="31"/>
      <c r="D1803" s="31"/>
      <c r="E1803" s="31"/>
      <c r="F1803" s="31"/>
      <c r="H1803" s="31"/>
      <c r="I1803" s="31"/>
      <c r="J1803" s="31"/>
      <c r="K1803" s="31"/>
      <c r="L1803" s="31"/>
      <c r="M1803" s="31"/>
      <c r="N1803" s="31"/>
      <c r="O1803" s="31"/>
      <c r="P1803" s="31"/>
      <c r="Q1803" s="31"/>
      <c r="T1803" s="31"/>
      <c r="U1803" s="31"/>
    </row>
    <row r="1804" spans="1:21" ht="15.95" hidden="1" customHeight="1">
      <c r="A1804" s="31"/>
      <c r="B1804" s="31"/>
      <c r="C1804" s="31"/>
      <c r="D1804" s="31"/>
      <c r="E1804" s="31"/>
      <c r="F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T1804" s="31"/>
      <c r="U1804" s="31"/>
    </row>
    <row r="1805" spans="1:21" ht="12.75" hidden="1" customHeight="1">
      <c r="A1805" s="31"/>
      <c r="B1805" s="31"/>
      <c r="C1805" s="31"/>
      <c r="D1805" s="31"/>
      <c r="E1805" s="31"/>
      <c r="F1805" s="31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T1805" s="31"/>
      <c r="U1805" s="31"/>
    </row>
    <row r="1806" spans="1:21" ht="12.75" hidden="1" customHeight="1">
      <c r="A1806" s="31"/>
      <c r="B1806" s="31"/>
      <c r="C1806" s="31"/>
      <c r="D1806" s="31"/>
      <c r="E1806" s="31"/>
      <c r="F1806" s="31"/>
      <c r="H1806" s="31"/>
      <c r="I1806" s="31"/>
      <c r="J1806" s="31"/>
      <c r="K1806" s="31"/>
      <c r="L1806" s="31"/>
      <c r="M1806" s="31"/>
      <c r="N1806" s="31"/>
      <c r="O1806" s="31"/>
      <c r="P1806" s="31"/>
      <c r="Q1806" s="31"/>
      <c r="T1806" s="31"/>
      <c r="U1806" s="31"/>
    </row>
    <row r="1807" spans="1:21" ht="12.75" hidden="1" customHeight="1">
      <c r="A1807" s="31"/>
      <c r="B1807" s="31"/>
      <c r="C1807" s="31"/>
      <c r="D1807" s="31"/>
      <c r="E1807" s="31"/>
      <c r="F1807" s="31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T1807" s="31"/>
      <c r="U1807" s="31"/>
    </row>
    <row r="1808" spans="1:21" ht="12.75" hidden="1" customHeight="1">
      <c r="A1808" s="31"/>
      <c r="B1808" s="31"/>
      <c r="C1808" s="31"/>
      <c r="D1808" s="31"/>
      <c r="E1808" s="31"/>
      <c r="F1808" s="31"/>
      <c r="H1808" s="31"/>
      <c r="I1808" s="31"/>
      <c r="J1808" s="31"/>
      <c r="K1808" s="31"/>
      <c r="L1808" s="31"/>
      <c r="M1808" s="31"/>
      <c r="N1808" s="31"/>
      <c r="O1808" s="31"/>
      <c r="P1808" s="31"/>
      <c r="Q1808" s="31"/>
      <c r="T1808" s="31"/>
      <c r="U1808" s="31"/>
    </row>
    <row r="1809" spans="1:21" ht="12.75" hidden="1" customHeight="1">
      <c r="A1809" s="31"/>
      <c r="B1809" s="31"/>
      <c r="C1809" s="31"/>
      <c r="D1809" s="31"/>
      <c r="E1809" s="31"/>
      <c r="F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T1809" s="31"/>
      <c r="U1809" s="31"/>
    </row>
    <row r="1810" spans="1:21" ht="12.75" hidden="1" customHeight="1">
      <c r="A1810" s="31"/>
      <c r="B1810" s="31"/>
      <c r="C1810" s="31"/>
      <c r="D1810" s="31"/>
      <c r="E1810" s="31"/>
      <c r="F1810" s="31"/>
      <c r="H1810" s="31"/>
      <c r="I1810" s="31"/>
      <c r="J1810" s="31"/>
      <c r="K1810" s="31"/>
      <c r="L1810" s="31"/>
      <c r="M1810" s="31"/>
      <c r="N1810" s="31"/>
      <c r="O1810" s="31"/>
      <c r="P1810" s="31"/>
      <c r="Q1810" s="31"/>
      <c r="T1810" s="31"/>
      <c r="U1810" s="31"/>
    </row>
    <row r="1811" spans="1:21" ht="12.75" hidden="1" customHeight="1">
      <c r="A1811" s="31"/>
      <c r="B1811" s="31"/>
      <c r="C1811" s="31"/>
      <c r="D1811" s="31"/>
      <c r="E1811" s="31"/>
      <c r="F1811" s="31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T1811" s="31"/>
      <c r="U1811" s="31"/>
    </row>
    <row r="1812" spans="1:21" ht="12.75" hidden="1" customHeight="1">
      <c r="A1812" s="31"/>
      <c r="B1812" s="31"/>
      <c r="C1812" s="31"/>
      <c r="D1812" s="31"/>
      <c r="E1812" s="31"/>
      <c r="F1812" s="31"/>
      <c r="H1812" s="31"/>
      <c r="I1812" s="31"/>
      <c r="J1812" s="31"/>
      <c r="K1812" s="31"/>
      <c r="L1812" s="31"/>
      <c r="M1812" s="31"/>
      <c r="N1812" s="31"/>
      <c r="O1812" s="31"/>
      <c r="P1812" s="31"/>
      <c r="Q1812" s="31"/>
      <c r="T1812" s="31"/>
      <c r="U1812" s="31"/>
    </row>
    <row r="1813" spans="1:21" ht="12.75" hidden="1" customHeight="1">
      <c r="A1813" s="31"/>
      <c r="B1813" s="31"/>
      <c r="C1813" s="31"/>
      <c r="D1813" s="31"/>
      <c r="E1813" s="31"/>
      <c r="F1813" s="31"/>
      <c r="H1813" s="31"/>
      <c r="I1813" s="31"/>
      <c r="J1813" s="31"/>
      <c r="K1813" s="31"/>
      <c r="L1813" s="31"/>
      <c r="M1813" s="31"/>
      <c r="N1813" s="31"/>
      <c r="O1813" s="31"/>
      <c r="P1813" s="31"/>
      <c r="Q1813" s="31"/>
      <c r="T1813" s="31"/>
      <c r="U1813" s="31"/>
    </row>
    <row r="1814" spans="1:21" ht="12.75" hidden="1" customHeight="1">
      <c r="A1814" s="31"/>
      <c r="B1814" s="31"/>
      <c r="C1814" s="31"/>
      <c r="D1814" s="31"/>
      <c r="E1814" s="31"/>
      <c r="F1814" s="31"/>
      <c r="H1814" s="31"/>
      <c r="I1814" s="31"/>
      <c r="J1814" s="31"/>
      <c r="K1814" s="31"/>
      <c r="L1814" s="31"/>
      <c r="M1814" s="31"/>
      <c r="N1814" s="31"/>
      <c r="O1814" s="31"/>
      <c r="P1814" s="31"/>
      <c r="Q1814" s="31"/>
      <c r="T1814" s="31"/>
      <c r="U1814" s="31"/>
    </row>
    <row r="1815" spans="1:21" ht="12.75" hidden="1" customHeight="1">
      <c r="A1815" s="31"/>
      <c r="B1815" s="31"/>
      <c r="C1815" s="31"/>
      <c r="D1815" s="31"/>
      <c r="E1815" s="31"/>
      <c r="F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T1815" s="31"/>
      <c r="U1815" s="31"/>
    </row>
    <row r="1816" spans="1:21" ht="12.75" hidden="1" customHeight="1">
      <c r="A1816" s="31"/>
      <c r="B1816" s="31"/>
      <c r="C1816" s="31"/>
      <c r="D1816" s="31"/>
      <c r="E1816" s="31"/>
      <c r="F1816" s="31"/>
      <c r="H1816" s="31"/>
      <c r="I1816" s="31"/>
      <c r="J1816" s="31"/>
      <c r="K1816" s="31"/>
      <c r="L1816" s="31"/>
      <c r="M1816" s="31"/>
      <c r="N1816" s="31"/>
      <c r="O1816" s="31"/>
      <c r="P1816" s="31"/>
      <c r="Q1816" s="31"/>
      <c r="T1816" s="31"/>
      <c r="U1816" s="31"/>
    </row>
    <row r="1817" spans="1:21" ht="12.75" hidden="1" customHeight="1">
      <c r="A1817" s="31"/>
      <c r="B1817" s="31"/>
      <c r="C1817" s="31"/>
      <c r="D1817" s="31"/>
      <c r="E1817" s="31"/>
      <c r="F1817" s="31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T1817" s="31"/>
      <c r="U1817" s="31"/>
    </row>
    <row r="1818" spans="1:21" ht="12.75" hidden="1" customHeight="1">
      <c r="A1818" s="31"/>
      <c r="B1818" s="31"/>
      <c r="C1818" s="31"/>
      <c r="D1818" s="31"/>
      <c r="E1818" s="31"/>
      <c r="F1818" s="31"/>
      <c r="H1818" s="31"/>
      <c r="I1818" s="31"/>
      <c r="J1818" s="31"/>
      <c r="K1818" s="31"/>
      <c r="L1818" s="31"/>
      <c r="M1818" s="31"/>
      <c r="N1818" s="31"/>
      <c r="O1818" s="31"/>
      <c r="P1818" s="31"/>
      <c r="Q1818" s="31"/>
      <c r="T1818" s="31"/>
      <c r="U1818" s="31"/>
    </row>
    <row r="1819" spans="1:21" ht="12.75" hidden="1" customHeight="1">
      <c r="A1819" s="31"/>
      <c r="B1819" s="31"/>
      <c r="C1819" s="31"/>
      <c r="D1819" s="31"/>
      <c r="E1819" s="31"/>
      <c r="F1819" s="31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T1819" s="31"/>
      <c r="U1819" s="31"/>
    </row>
    <row r="1820" spans="1:21" ht="12.75" hidden="1" customHeight="1">
      <c r="A1820" s="31"/>
      <c r="B1820" s="31"/>
      <c r="C1820" s="31"/>
      <c r="D1820" s="31"/>
      <c r="E1820" s="31"/>
      <c r="F1820" s="31"/>
      <c r="H1820" s="31"/>
      <c r="I1820" s="31"/>
      <c r="J1820" s="31"/>
      <c r="K1820" s="31"/>
      <c r="L1820" s="31"/>
      <c r="M1820" s="31"/>
      <c r="N1820" s="31"/>
      <c r="O1820" s="31"/>
      <c r="P1820" s="31"/>
      <c r="Q1820" s="31"/>
      <c r="T1820" s="31"/>
      <c r="U1820" s="31"/>
    </row>
    <row r="1821" spans="1:21" ht="12.75" hidden="1" customHeight="1">
      <c r="A1821" s="31"/>
      <c r="B1821" s="31"/>
      <c r="C1821" s="31"/>
      <c r="D1821" s="31"/>
      <c r="E1821" s="31"/>
      <c r="F1821" s="31"/>
      <c r="H1821" s="31"/>
      <c r="I1821" s="31"/>
      <c r="J1821" s="31"/>
      <c r="K1821" s="31"/>
      <c r="L1821" s="31"/>
      <c r="M1821" s="31"/>
      <c r="N1821" s="31"/>
      <c r="O1821" s="31"/>
      <c r="P1821" s="31"/>
      <c r="Q1821" s="31"/>
      <c r="T1821" s="31"/>
      <c r="U1821" s="31"/>
    </row>
    <row r="1822" spans="1:21" ht="12.75" hidden="1" customHeight="1">
      <c r="A1822" s="31"/>
      <c r="B1822" s="31"/>
      <c r="C1822" s="31"/>
      <c r="D1822" s="31"/>
      <c r="E1822" s="31"/>
      <c r="F1822" s="31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T1822" s="31"/>
      <c r="U1822" s="31"/>
    </row>
    <row r="1823" spans="1:21" ht="12.75" hidden="1" customHeight="1">
      <c r="A1823" s="31"/>
      <c r="B1823" s="31"/>
      <c r="C1823" s="31"/>
      <c r="D1823" s="31"/>
      <c r="E1823" s="31"/>
      <c r="F1823" s="31"/>
      <c r="H1823" s="31"/>
      <c r="I1823" s="31"/>
      <c r="J1823" s="31"/>
      <c r="K1823" s="31"/>
      <c r="L1823" s="31"/>
      <c r="M1823" s="31"/>
      <c r="N1823" s="31"/>
      <c r="O1823" s="31"/>
      <c r="P1823" s="31"/>
      <c r="Q1823" s="31"/>
      <c r="T1823" s="31"/>
      <c r="U1823" s="31"/>
    </row>
    <row r="1824" spans="1:21" ht="12.75" hidden="1" customHeight="1">
      <c r="A1824" s="31"/>
      <c r="B1824" s="31"/>
      <c r="C1824" s="31"/>
      <c r="D1824" s="31"/>
      <c r="E1824" s="31"/>
      <c r="F1824" s="31"/>
      <c r="H1824" s="31"/>
      <c r="I1824" s="31"/>
      <c r="J1824" s="31"/>
      <c r="K1824" s="31"/>
      <c r="L1824" s="31"/>
      <c r="M1824" s="31"/>
      <c r="N1824" s="31"/>
      <c r="O1824" s="31"/>
      <c r="P1824" s="31"/>
      <c r="Q1824" s="31"/>
      <c r="T1824" s="31"/>
      <c r="U1824" s="31"/>
    </row>
    <row r="1825" spans="1:21" ht="12.75" hidden="1" customHeight="1">
      <c r="A1825" s="31"/>
      <c r="B1825" s="31"/>
      <c r="C1825" s="31"/>
      <c r="D1825" s="31"/>
      <c r="E1825" s="31"/>
      <c r="F1825" s="31"/>
      <c r="H1825" s="31"/>
      <c r="I1825" s="31"/>
      <c r="J1825" s="31"/>
      <c r="K1825" s="31"/>
      <c r="L1825" s="31"/>
      <c r="M1825" s="31"/>
      <c r="N1825" s="31"/>
      <c r="O1825" s="31"/>
      <c r="P1825" s="31"/>
      <c r="Q1825" s="31"/>
      <c r="T1825" s="31"/>
      <c r="U1825" s="31"/>
    </row>
    <row r="1826" spans="1:21" ht="12.75" hidden="1" customHeight="1">
      <c r="A1826" s="31"/>
      <c r="B1826" s="31"/>
      <c r="C1826" s="31"/>
      <c r="D1826" s="31"/>
      <c r="E1826" s="31"/>
      <c r="F1826" s="31"/>
      <c r="H1826" s="31"/>
      <c r="I1826" s="31"/>
      <c r="J1826" s="31"/>
      <c r="K1826" s="31"/>
      <c r="L1826" s="31"/>
      <c r="M1826" s="31"/>
      <c r="N1826" s="31"/>
      <c r="O1826" s="31"/>
      <c r="P1826" s="31"/>
      <c r="Q1826" s="31"/>
      <c r="T1826" s="31"/>
      <c r="U1826" s="31"/>
    </row>
    <row r="1827" spans="1:21" ht="12.75" hidden="1" customHeight="1">
      <c r="A1827" s="31"/>
      <c r="B1827" s="31"/>
      <c r="C1827" s="31"/>
      <c r="D1827" s="31"/>
      <c r="E1827" s="31"/>
      <c r="F1827" s="31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T1827" s="31"/>
      <c r="U1827" s="31"/>
    </row>
    <row r="1828" spans="1:21" ht="12.75" hidden="1" customHeight="1">
      <c r="A1828" s="31"/>
      <c r="B1828" s="31"/>
      <c r="C1828" s="31"/>
      <c r="D1828" s="31"/>
      <c r="E1828" s="31"/>
      <c r="F1828" s="31"/>
      <c r="H1828" s="31"/>
      <c r="I1828" s="31"/>
      <c r="J1828" s="31"/>
      <c r="K1828" s="31"/>
      <c r="L1828" s="31"/>
      <c r="M1828" s="31"/>
      <c r="N1828" s="31"/>
      <c r="O1828" s="31"/>
      <c r="P1828" s="31"/>
      <c r="Q1828" s="31"/>
      <c r="T1828" s="31"/>
      <c r="U1828" s="31"/>
    </row>
    <row r="1829" spans="1:21" ht="12.75" hidden="1" customHeight="1">
      <c r="A1829" s="31"/>
      <c r="B1829" s="31"/>
      <c r="C1829" s="31"/>
      <c r="D1829" s="31"/>
      <c r="E1829" s="31"/>
      <c r="F1829" s="31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T1829" s="31"/>
      <c r="U1829" s="31"/>
    </row>
    <row r="1830" spans="1:21" ht="12.75" hidden="1" customHeight="1">
      <c r="A1830" s="31"/>
      <c r="B1830" s="31"/>
      <c r="C1830" s="31"/>
      <c r="D1830" s="31"/>
      <c r="E1830" s="31"/>
      <c r="F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T1830" s="31"/>
      <c r="U1830" s="31"/>
    </row>
    <row r="1831" spans="1:21" ht="12.75" hidden="1" customHeight="1">
      <c r="A1831" s="31"/>
      <c r="B1831" s="31"/>
      <c r="C1831" s="31"/>
      <c r="D1831" s="31"/>
      <c r="E1831" s="31"/>
      <c r="F1831" s="31"/>
      <c r="H1831" s="31"/>
      <c r="I1831" s="31"/>
      <c r="J1831" s="31"/>
      <c r="K1831" s="31"/>
      <c r="L1831" s="31"/>
      <c r="M1831" s="31"/>
      <c r="N1831" s="31"/>
      <c r="O1831" s="31"/>
      <c r="P1831" s="31"/>
      <c r="Q1831" s="31"/>
      <c r="T1831" s="31"/>
      <c r="U1831" s="31"/>
    </row>
    <row r="1832" spans="1:21" ht="12.75" hidden="1" customHeight="1">
      <c r="A1832" s="31"/>
      <c r="B1832" s="31"/>
      <c r="C1832" s="31"/>
      <c r="D1832" s="31"/>
      <c r="E1832" s="31"/>
      <c r="F1832" s="31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T1832" s="31"/>
      <c r="U1832" s="31"/>
    </row>
    <row r="1833" spans="1:21" ht="12.75" hidden="1" customHeight="1">
      <c r="A1833" s="31"/>
      <c r="B1833" s="31"/>
      <c r="C1833" s="31"/>
      <c r="D1833" s="31"/>
      <c r="E1833" s="31"/>
      <c r="F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T1833" s="31"/>
      <c r="U1833" s="31"/>
    </row>
    <row r="1834" spans="1:21" ht="12.75" hidden="1" customHeight="1">
      <c r="A1834" s="31"/>
      <c r="B1834" s="31"/>
      <c r="C1834" s="31"/>
      <c r="D1834" s="31"/>
      <c r="E1834" s="31"/>
      <c r="F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T1834" s="31"/>
      <c r="U1834" s="31"/>
    </row>
    <row r="1835" spans="1:21" ht="12.75" hidden="1" customHeight="1">
      <c r="A1835" s="31"/>
      <c r="B1835" s="31"/>
      <c r="C1835" s="31"/>
      <c r="D1835" s="31"/>
      <c r="E1835" s="31"/>
      <c r="F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T1835" s="31"/>
      <c r="U1835" s="31"/>
    </row>
    <row r="1836" spans="1:21" ht="12.75" hidden="1" customHeight="1">
      <c r="A1836" s="31"/>
      <c r="B1836" s="31"/>
      <c r="C1836" s="31"/>
      <c r="D1836" s="31"/>
      <c r="E1836" s="31"/>
      <c r="F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T1836" s="31"/>
      <c r="U1836" s="31"/>
    </row>
    <row r="1837" spans="1:21" ht="12.75" hidden="1" customHeight="1">
      <c r="A1837" s="31"/>
      <c r="B1837" s="31"/>
      <c r="C1837" s="31"/>
      <c r="D1837" s="31"/>
      <c r="E1837" s="31"/>
      <c r="F1837" s="31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T1837" s="31"/>
      <c r="U1837" s="31"/>
    </row>
    <row r="1838" spans="1:21" ht="12.75" hidden="1" customHeight="1">
      <c r="A1838" s="31"/>
      <c r="B1838" s="31"/>
      <c r="C1838" s="31"/>
      <c r="D1838" s="31"/>
      <c r="E1838" s="31"/>
      <c r="F1838" s="31"/>
      <c r="H1838" s="31"/>
      <c r="I1838" s="31"/>
      <c r="J1838" s="31"/>
      <c r="K1838" s="31"/>
      <c r="L1838" s="31"/>
      <c r="M1838" s="31"/>
      <c r="N1838" s="31"/>
      <c r="O1838" s="31"/>
      <c r="P1838" s="31"/>
      <c r="Q1838" s="31"/>
      <c r="T1838" s="31"/>
      <c r="U1838" s="31"/>
    </row>
    <row r="1839" spans="1:21" ht="12.75" hidden="1" customHeight="1">
      <c r="A1839" s="31"/>
      <c r="B1839" s="31"/>
      <c r="C1839" s="31"/>
      <c r="D1839" s="31"/>
      <c r="E1839" s="31"/>
      <c r="F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T1839" s="31"/>
      <c r="U1839" s="31"/>
    </row>
    <row r="1840" spans="1:21" ht="12.75" hidden="1" customHeight="1">
      <c r="A1840" s="31"/>
      <c r="B1840" s="31"/>
      <c r="C1840" s="31"/>
      <c r="D1840" s="31"/>
      <c r="E1840" s="31"/>
      <c r="F1840" s="31"/>
      <c r="H1840" s="31"/>
      <c r="I1840" s="31"/>
      <c r="J1840" s="31"/>
      <c r="K1840" s="31"/>
      <c r="L1840" s="31"/>
      <c r="M1840" s="31"/>
      <c r="N1840" s="31"/>
      <c r="O1840" s="31"/>
      <c r="P1840" s="31"/>
      <c r="Q1840" s="31"/>
      <c r="T1840" s="31"/>
      <c r="U1840" s="31"/>
    </row>
    <row r="1841" spans="1:21" ht="12.75" hidden="1" customHeight="1">
      <c r="A1841" s="31"/>
      <c r="B1841" s="31"/>
      <c r="C1841" s="31"/>
      <c r="D1841" s="31"/>
      <c r="E1841" s="31"/>
      <c r="F1841" s="31"/>
      <c r="H1841" s="31"/>
      <c r="I1841" s="31"/>
      <c r="J1841" s="31"/>
      <c r="K1841" s="31"/>
      <c r="L1841" s="31"/>
      <c r="M1841" s="31"/>
      <c r="N1841" s="31"/>
      <c r="O1841" s="31"/>
      <c r="P1841" s="31"/>
      <c r="Q1841" s="31"/>
      <c r="T1841" s="31"/>
      <c r="U1841" s="31"/>
    </row>
    <row r="1842" spans="1:21" ht="12.75" hidden="1" customHeight="1">
      <c r="A1842" s="31"/>
      <c r="B1842" s="31"/>
      <c r="C1842" s="31"/>
      <c r="D1842" s="31"/>
      <c r="E1842" s="31"/>
      <c r="F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T1842" s="31"/>
      <c r="U1842" s="31"/>
    </row>
    <row r="1843" spans="1:21" ht="12.75" hidden="1" customHeight="1">
      <c r="A1843" s="31"/>
      <c r="B1843" s="31"/>
      <c r="C1843" s="31"/>
      <c r="D1843" s="31"/>
      <c r="E1843" s="31"/>
      <c r="F1843" s="31"/>
      <c r="H1843" s="31"/>
      <c r="I1843" s="31"/>
      <c r="J1843" s="31"/>
      <c r="K1843" s="31"/>
      <c r="L1843" s="31"/>
      <c r="M1843" s="31"/>
      <c r="N1843" s="31"/>
      <c r="O1843" s="31"/>
      <c r="P1843" s="31"/>
      <c r="Q1843" s="31"/>
      <c r="T1843" s="31"/>
      <c r="U1843" s="31"/>
    </row>
    <row r="1844" spans="1:21" ht="12.75" hidden="1" customHeight="1">
      <c r="A1844" s="31"/>
      <c r="B1844" s="31"/>
      <c r="C1844" s="31"/>
      <c r="D1844" s="31"/>
      <c r="E1844" s="31"/>
      <c r="F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T1844" s="31"/>
      <c r="U1844" s="31"/>
    </row>
    <row r="1845" spans="1:21" ht="12.75" hidden="1" customHeight="1">
      <c r="A1845" s="31"/>
      <c r="B1845" s="31"/>
      <c r="C1845" s="31"/>
      <c r="D1845" s="31"/>
      <c r="E1845" s="31"/>
      <c r="F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T1845" s="31"/>
      <c r="U1845" s="31"/>
    </row>
    <row r="1846" spans="1:21" ht="12.75" hidden="1" customHeight="1">
      <c r="A1846" s="31"/>
      <c r="B1846" s="31"/>
      <c r="C1846" s="31"/>
      <c r="D1846" s="31"/>
      <c r="E1846" s="31"/>
      <c r="F1846" s="31"/>
      <c r="H1846" s="31"/>
      <c r="I1846" s="31"/>
      <c r="J1846" s="31"/>
      <c r="K1846" s="31"/>
      <c r="L1846" s="31"/>
      <c r="M1846" s="31"/>
      <c r="N1846" s="31"/>
      <c r="O1846" s="31"/>
      <c r="P1846" s="31"/>
      <c r="Q1846" s="31"/>
      <c r="T1846" s="31"/>
      <c r="U1846" s="31"/>
    </row>
    <row r="1847" spans="1:21" ht="12.75" hidden="1" customHeight="1">
      <c r="A1847" s="31"/>
      <c r="B1847" s="31"/>
      <c r="C1847" s="31"/>
      <c r="D1847" s="31"/>
      <c r="E1847" s="31"/>
      <c r="F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T1847" s="31"/>
      <c r="U1847" s="31"/>
    </row>
    <row r="1848" spans="1:21" ht="12.75" hidden="1" customHeight="1">
      <c r="A1848" s="31"/>
      <c r="B1848" s="31"/>
      <c r="C1848" s="31"/>
      <c r="D1848" s="31"/>
      <c r="E1848" s="31"/>
      <c r="F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T1848" s="31"/>
      <c r="U1848" s="31"/>
    </row>
    <row r="1849" spans="1:21" ht="12.75" hidden="1" customHeight="1">
      <c r="A1849" s="31"/>
      <c r="B1849" s="31"/>
      <c r="C1849" s="31"/>
      <c r="D1849" s="31"/>
      <c r="E1849" s="31"/>
      <c r="F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T1849" s="31"/>
      <c r="U1849" s="31"/>
    </row>
    <row r="1850" spans="1:21" ht="12.75" hidden="1" customHeight="1">
      <c r="A1850" s="31"/>
      <c r="B1850" s="31"/>
      <c r="C1850" s="31"/>
      <c r="D1850" s="31"/>
      <c r="E1850" s="31"/>
      <c r="F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T1850" s="31"/>
      <c r="U1850" s="31"/>
    </row>
    <row r="1851" spans="1:21" ht="12.75" hidden="1" customHeight="1">
      <c r="A1851" s="31"/>
      <c r="B1851" s="31"/>
      <c r="C1851" s="31"/>
      <c r="D1851" s="31"/>
      <c r="E1851" s="31"/>
      <c r="F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T1851" s="31"/>
      <c r="U1851" s="31"/>
    </row>
    <row r="1852" spans="1:21" ht="12.75" hidden="1" customHeight="1">
      <c r="A1852" s="31"/>
      <c r="B1852" s="31"/>
      <c r="C1852" s="31"/>
      <c r="D1852" s="31"/>
      <c r="E1852" s="31"/>
      <c r="F1852" s="31"/>
      <c r="H1852" s="31"/>
      <c r="I1852" s="31"/>
      <c r="J1852" s="31"/>
      <c r="K1852" s="31"/>
      <c r="L1852" s="31"/>
      <c r="M1852" s="31"/>
      <c r="N1852" s="31"/>
      <c r="O1852" s="31"/>
      <c r="P1852" s="31"/>
      <c r="Q1852" s="31"/>
      <c r="T1852" s="31"/>
      <c r="U1852" s="31"/>
    </row>
    <row r="1853" spans="1:21" ht="12.75" hidden="1" customHeight="1">
      <c r="A1853" s="31"/>
      <c r="B1853" s="31"/>
      <c r="C1853" s="31"/>
      <c r="D1853" s="31"/>
      <c r="E1853" s="31"/>
      <c r="F1853" s="31"/>
      <c r="H1853" s="31"/>
      <c r="I1853" s="31"/>
      <c r="J1853" s="31"/>
      <c r="K1853" s="31"/>
      <c r="L1853" s="31"/>
      <c r="M1853" s="31"/>
      <c r="N1853" s="31"/>
      <c r="O1853" s="31"/>
      <c r="P1853" s="31"/>
      <c r="Q1853" s="31"/>
      <c r="T1853" s="31"/>
      <c r="U1853" s="31"/>
    </row>
    <row r="1854" spans="1:21" ht="12.75" hidden="1" customHeight="1">
      <c r="A1854" s="31"/>
      <c r="B1854" s="31"/>
      <c r="C1854" s="31"/>
      <c r="D1854" s="31"/>
      <c r="E1854" s="31"/>
      <c r="F1854" s="31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T1854" s="31"/>
      <c r="U1854" s="31"/>
    </row>
    <row r="1855" spans="1:21" ht="12.75" hidden="1" customHeight="1">
      <c r="A1855" s="31"/>
      <c r="B1855" s="31"/>
      <c r="C1855" s="31"/>
      <c r="D1855" s="31"/>
      <c r="E1855" s="31"/>
      <c r="F1855" s="31"/>
      <c r="H1855" s="31"/>
      <c r="I1855" s="31"/>
      <c r="J1855" s="31"/>
      <c r="K1855" s="31"/>
      <c r="L1855" s="31"/>
      <c r="M1855" s="31"/>
      <c r="N1855" s="31"/>
      <c r="O1855" s="31"/>
      <c r="P1855" s="31"/>
      <c r="Q1855" s="31"/>
      <c r="T1855" s="31"/>
      <c r="U1855" s="31"/>
    </row>
    <row r="1856" spans="1:21" ht="12.75" hidden="1" customHeight="1">
      <c r="A1856" s="31"/>
      <c r="B1856" s="31"/>
      <c r="C1856" s="31"/>
      <c r="D1856" s="31"/>
      <c r="E1856" s="31"/>
      <c r="F1856" s="31"/>
      <c r="H1856" s="31"/>
      <c r="I1856" s="31"/>
      <c r="J1856" s="31"/>
      <c r="K1856" s="31"/>
      <c r="L1856" s="31"/>
      <c r="M1856" s="31"/>
      <c r="N1856" s="31"/>
      <c r="O1856" s="31"/>
      <c r="P1856" s="31"/>
      <c r="Q1856" s="31"/>
      <c r="T1856" s="31"/>
      <c r="U1856" s="31"/>
    </row>
    <row r="1857" spans="1:21" ht="12.75" hidden="1" customHeight="1">
      <c r="A1857" s="31"/>
      <c r="B1857" s="31"/>
      <c r="C1857" s="31"/>
      <c r="D1857" s="31"/>
      <c r="E1857" s="31"/>
      <c r="F1857" s="31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T1857" s="31"/>
      <c r="U1857" s="31"/>
    </row>
    <row r="1858" spans="1:21" ht="12.75" hidden="1" customHeight="1">
      <c r="A1858" s="31"/>
      <c r="B1858" s="31"/>
      <c r="C1858" s="31"/>
      <c r="D1858" s="31"/>
      <c r="E1858" s="31"/>
      <c r="F1858" s="31"/>
      <c r="H1858" s="31"/>
      <c r="I1858" s="31"/>
      <c r="J1858" s="31"/>
      <c r="K1858" s="31"/>
      <c r="L1858" s="31"/>
      <c r="M1858" s="31"/>
      <c r="N1858" s="31"/>
      <c r="O1858" s="31"/>
      <c r="P1858" s="31"/>
      <c r="Q1858" s="31"/>
      <c r="T1858" s="31"/>
      <c r="U1858" s="31"/>
    </row>
    <row r="1859" spans="1:21" ht="12.75" hidden="1" customHeight="1">
      <c r="A1859" s="31"/>
      <c r="B1859" s="31"/>
      <c r="C1859" s="31"/>
      <c r="D1859" s="31"/>
      <c r="E1859" s="31"/>
      <c r="F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T1859" s="31"/>
      <c r="U1859" s="31"/>
    </row>
    <row r="1860" spans="1:21" ht="12.75" hidden="1" customHeight="1">
      <c r="A1860" s="31"/>
      <c r="B1860" s="31"/>
      <c r="C1860" s="31"/>
      <c r="D1860" s="31"/>
      <c r="E1860" s="31"/>
      <c r="F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1"/>
      <c r="T1860" s="31"/>
      <c r="U1860" s="31"/>
    </row>
    <row r="1861" spans="1:21" ht="12.75" hidden="1" customHeight="1">
      <c r="A1861" s="31"/>
      <c r="B1861" s="31"/>
      <c r="C1861" s="31"/>
      <c r="D1861" s="31"/>
      <c r="E1861" s="31"/>
      <c r="F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T1861" s="31"/>
      <c r="U1861" s="31"/>
    </row>
    <row r="1862" spans="1:21" ht="12.75" hidden="1" customHeight="1">
      <c r="A1862" s="31"/>
      <c r="B1862" s="31"/>
      <c r="C1862" s="31"/>
      <c r="D1862" s="31"/>
      <c r="E1862" s="31"/>
      <c r="F1862" s="31"/>
      <c r="H1862" s="31"/>
      <c r="I1862" s="31"/>
      <c r="J1862" s="31"/>
      <c r="K1862" s="31"/>
      <c r="L1862" s="31"/>
      <c r="M1862" s="31"/>
      <c r="N1862" s="31"/>
      <c r="O1862" s="31"/>
      <c r="P1862" s="31"/>
      <c r="Q1862" s="31"/>
      <c r="T1862" s="31"/>
      <c r="U1862" s="31"/>
    </row>
    <row r="1863" spans="1:21" ht="12.75" hidden="1" customHeight="1">
      <c r="A1863" s="31"/>
      <c r="B1863" s="31"/>
      <c r="C1863" s="31"/>
      <c r="D1863" s="31"/>
      <c r="E1863" s="31"/>
      <c r="F1863" s="31"/>
      <c r="H1863" s="31"/>
      <c r="I1863" s="31"/>
      <c r="J1863" s="31"/>
      <c r="K1863" s="31"/>
      <c r="L1863" s="31"/>
      <c r="M1863" s="31"/>
      <c r="N1863" s="31"/>
      <c r="O1863" s="31"/>
      <c r="P1863" s="31"/>
      <c r="Q1863" s="31"/>
      <c r="T1863" s="31"/>
      <c r="U1863" s="31"/>
    </row>
    <row r="1864" spans="1:21" ht="12.75" hidden="1" customHeight="1">
      <c r="A1864" s="31"/>
      <c r="B1864" s="31"/>
      <c r="C1864" s="31"/>
      <c r="D1864" s="31"/>
      <c r="E1864" s="31"/>
      <c r="F1864" s="31"/>
      <c r="H1864" s="31"/>
      <c r="I1864" s="31"/>
      <c r="J1864" s="31"/>
      <c r="K1864" s="31"/>
      <c r="L1864" s="31"/>
      <c r="M1864" s="31"/>
      <c r="N1864" s="31"/>
      <c r="O1864" s="31"/>
      <c r="P1864" s="31"/>
      <c r="Q1864" s="31"/>
      <c r="T1864" s="31"/>
      <c r="U1864" s="31"/>
    </row>
    <row r="1865" spans="1:21" ht="12.75" hidden="1" customHeight="1">
      <c r="A1865" s="31"/>
      <c r="B1865" s="31"/>
      <c r="C1865" s="31"/>
      <c r="D1865" s="31"/>
      <c r="E1865" s="31"/>
      <c r="F1865" s="31"/>
      <c r="H1865" s="31"/>
      <c r="I1865" s="31"/>
      <c r="J1865" s="31"/>
      <c r="K1865" s="31"/>
      <c r="L1865" s="31"/>
      <c r="M1865" s="31"/>
      <c r="N1865" s="31"/>
      <c r="O1865" s="31"/>
      <c r="P1865" s="31"/>
      <c r="Q1865" s="31"/>
      <c r="T1865" s="31"/>
      <c r="U1865" s="31"/>
    </row>
    <row r="1866" spans="1:21" ht="12.75" hidden="1" customHeight="1">
      <c r="A1866" s="31"/>
      <c r="B1866" s="31"/>
      <c r="C1866" s="31"/>
      <c r="D1866" s="31"/>
      <c r="E1866" s="31"/>
      <c r="F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T1866" s="31"/>
      <c r="U1866" s="31"/>
    </row>
    <row r="1867" spans="1:21" ht="12.75" hidden="1" customHeight="1">
      <c r="A1867" s="31"/>
      <c r="B1867" s="31"/>
      <c r="C1867" s="31"/>
      <c r="D1867" s="31"/>
      <c r="E1867" s="31"/>
      <c r="F1867" s="31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T1867" s="31"/>
      <c r="U1867" s="31"/>
    </row>
    <row r="1868" spans="1:21" ht="12.75" hidden="1" customHeight="1">
      <c r="A1868" s="31"/>
      <c r="B1868" s="31"/>
      <c r="C1868" s="31"/>
      <c r="D1868" s="31"/>
      <c r="E1868" s="31"/>
      <c r="F1868" s="31"/>
      <c r="H1868" s="31"/>
      <c r="I1868" s="31"/>
      <c r="J1868" s="31"/>
      <c r="K1868" s="31"/>
      <c r="L1868" s="31"/>
      <c r="M1868" s="31"/>
      <c r="N1868" s="31"/>
      <c r="O1868" s="31"/>
      <c r="P1868" s="31"/>
      <c r="Q1868" s="31"/>
      <c r="T1868" s="31"/>
      <c r="U1868" s="31"/>
    </row>
    <row r="1869" spans="1:21" ht="12.75" hidden="1" customHeight="1">
      <c r="A1869" s="31"/>
      <c r="B1869" s="31"/>
      <c r="C1869" s="31"/>
      <c r="D1869" s="31"/>
      <c r="E1869" s="31"/>
      <c r="F1869" s="31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T1869" s="31"/>
      <c r="U1869" s="31"/>
    </row>
    <row r="1870" spans="1:21" ht="12.75" hidden="1" customHeight="1">
      <c r="A1870" s="31"/>
      <c r="B1870" s="31"/>
      <c r="C1870" s="31"/>
      <c r="D1870" s="31"/>
      <c r="E1870" s="31"/>
      <c r="F1870" s="31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T1870" s="31"/>
      <c r="U1870" s="31"/>
    </row>
    <row r="1871" spans="1:21" ht="12.75" hidden="1" customHeight="1">
      <c r="A1871" s="31"/>
      <c r="B1871" s="31"/>
      <c r="C1871" s="31"/>
      <c r="D1871" s="31"/>
      <c r="E1871" s="31"/>
      <c r="F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T1871" s="31"/>
      <c r="U1871" s="31"/>
    </row>
    <row r="1872" spans="1:21" ht="12.75" hidden="1" customHeight="1">
      <c r="A1872" s="31"/>
      <c r="B1872" s="31"/>
      <c r="C1872" s="31"/>
      <c r="D1872" s="31"/>
      <c r="E1872" s="31"/>
      <c r="F1872" s="31"/>
      <c r="H1872" s="31"/>
      <c r="I1872" s="31"/>
      <c r="J1872" s="31"/>
      <c r="K1872" s="31"/>
      <c r="L1872" s="31"/>
      <c r="M1872" s="31"/>
      <c r="N1872" s="31"/>
      <c r="O1872" s="31"/>
      <c r="P1872" s="31"/>
      <c r="Q1872" s="31"/>
      <c r="T1872" s="31"/>
      <c r="U1872" s="31"/>
    </row>
    <row r="1873" spans="1:21" ht="12.75" hidden="1" customHeight="1">
      <c r="A1873" s="31"/>
      <c r="B1873" s="31"/>
      <c r="C1873" s="31"/>
      <c r="D1873" s="31"/>
      <c r="E1873" s="31"/>
      <c r="F1873" s="31"/>
      <c r="H1873" s="31"/>
      <c r="I1873" s="31"/>
      <c r="J1873" s="31"/>
      <c r="K1873" s="31"/>
      <c r="L1873" s="31"/>
      <c r="M1873" s="31"/>
      <c r="N1873" s="31"/>
      <c r="O1873" s="31"/>
      <c r="P1873" s="31"/>
      <c r="Q1873" s="31"/>
      <c r="T1873" s="31"/>
      <c r="U1873" s="31"/>
    </row>
    <row r="1874" spans="1:21" ht="12.75" hidden="1" customHeight="1">
      <c r="A1874" s="31"/>
      <c r="B1874" s="31"/>
      <c r="C1874" s="31"/>
      <c r="D1874" s="31"/>
      <c r="E1874" s="31"/>
      <c r="F1874" s="31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T1874" s="31"/>
      <c r="U1874" s="31"/>
    </row>
    <row r="1875" spans="1:21" ht="12.75" hidden="1" customHeight="1">
      <c r="A1875" s="31"/>
      <c r="B1875" s="31"/>
      <c r="C1875" s="31"/>
      <c r="D1875" s="31"/>
      <c r="E1875" s="31"/>
      <c r="F1875" s="31"/>
      <c r="H1875" s="31"/>
      <c r="I1875" s="31"/>
      <c r="J1875" s="31"/>
      <c r="K1875" s="31"/>
      <c r="L1875" s="31"/>
      <c r="M1875" s="31"/>
      <c r="N1875" s="31"/>
      <c r="O1875" s="31"/>
      <c r="P1875" s="31"/>
      <c r="Q1875" s="31"/>
      <c r="T1875" s="31"/>
      <c r="U1875" s="31"/>
    </row>
    <row r="1876" spans="1:21" ht="12.75" hidden="1" customHeight="1">
      <c r="A1876" s="31"/>
      <c r="B1876" s="31"/>
      <c r="C1876" s="31"/>
      <c r="D1876" s="31"/>
      <c r="E1876" s="31"/>
      <c r="F1876" s="31"/>
      <c r="H1876" s="31"/>
      <c r="I1876" s="31"/>
      <c r="J1876" s="31"/>
      <c r="K1876" s="31"/>
      <c r="L1876" s="31"/>
      <c r="M1876" s="31"/>
      <c r="N1876" s="31"/>
      <c r="O1876" s="31"/>
      <c r="P1876" s="31"/>
      <c r="Q1876" s="31"/>
      <c r="T1876" s="31"/>
      <c r="U1876" s="31"/>
    </row>
    <row r="1877" spans="1:21" ht="12.75" hidden="1" customHeight="1">
      <c r="A1877" s="31"/>
      <c r="B1877" s="31"/>
      <c r="C1877" s="31"/>
      <c r="D1877" s="31"/>
      <c r="E1877" s="31"/>
      <c r="F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T1877" s="31"/>
      <c r="U1877" s="31"/>
    </row>
    <row r="1878" spans="1:21" ht="12.75" hidden="1" customHeight="1">
      <c r="A1878" s="31"/>
      <c r="B1878" s="31"/>
      <c r="C1878" s="31"/>
      <c r="D1878" s="31"/>
      <c r="E1878" s="31"/>
      <c r="F1878" s="31"/>
      <c r="H1878" s="31"/>
      <c r="I1878" s="31"/>
      <c r="J1878" s="31"/>
      <c r="K1878" s="31"/>
      <c r="L1878" s="31"/>
      <c r="M1878" s="31"/>
      <c r="N1878" s="31"/>
      <c r="O1878" s="31"/>
      <c r="P1878" s="31"/>
      <c r="Q1878" s="31"/>
      <c r="T1878" s="31"/>
      <c r="U1878" s="31"/>
    </row>
    <row r="1879" spans="1:21" ht="12.75" hidden="1" customHeight="1">
      <c r="A1879" s="31"/>
      <c r="B1879" s="31"/>
      <c r="C1879" s="31"/>
      <c r="D1879" s="31"/>
      <c r="E1879" s="31"/>
      <c r="F1879" s="31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T1879" s="31"/>
      <c r="U1879" s="31"/>
    </row>
    <row r="1880" spans="1:21" ht="12.75" hidden="1" customHeight="1">
      <c r="A1880" s="31"/>
      <c r="B1880" s="31"/>
      <c r="C1880" s="31"/>
      <c r="D1880" s="31"/>
      <c r="E1880" s="31"/>
      <c r="F1880" s="31"/>
      <c r="H1880" s="31"/>
      <c r="I1880" s="31"/>
      <c r="J1880" s="31"/>
      <c r="K1880" s="31"/>
      <c r="L1880" s="31"/>
      <c r="M1880" s="31"/>
      <c r="N1880" s="31"/>
      <c r="O1880" s="31"/>
      <c r="P1880" s="31"/>
      <c r="Q1880" s="31"/>
      <c r="T1880" s="31"/>
      <c r="U1880" s="31"/>
    </row>
    <row r="1881" spans="1:21" ht="12.75" hidden="1" customHeight="1">
      <c r="A1881" s="31"/>
      <c r="B1881" s="31"/>
      <c r="C1881" s="31"/>
      <c r="D1881" s="31"/>
      <c r="E1881" s="31"/>
      <c r="F1881" s="31"/>
      <c r="H1881" s="31"/>
      <c r="I1881" s="31"/>
      <c r="J1881" s="31"/>
      <c r="K1881" s="31"/>
      <c r="L1881" s="31"/>
      <c r="M1881" s="31"/>
      <c r="N1881" s="31"/>
      <c r="O1881" s="31"/>
      <c r="P1881" s="31"/>
      <c r="Q1881" s="31"/>
      <c r="T1881" s="31"/>
      <c r="U1881" s="31"/>
    </row>
    <row r="1882" spans="1:21" ht="12.75" hidden="1" customHeight="1">
      <c r="A1882" s="31"/>
      <c r="B1882" s="31"/>
      <c r="C1882" s="31"/>
      <c r="D1882" s="31"/>
      <c r="E1882" s="31"/>
      <c r="F1882" s="31"/>
      <c r="H1882" s="31"/>
      <c r="I1882" s="31"/>
      <c r="J1882" s="31"/>
      <c r="K1882" s="31"/>
      <c r="L1882" s="31"/>
      <c r="M1882" s="31"/>
      <c r="N1882" s="31"/>
      <c r="O1882" s="31"/>
      <c r="P1882" s="31"/>
      <c r="Q1882" s="31"/>
      <c r="T1882" s="31"/>
      <c r="U1882" s="31"/>
    </row>
    <row r="1883" spans="1:21" ht="12.75" hidden="1" customHeight="1">
      <c r="A1883" s="31"/>
      <c r="B1883" s="31"/>
      <c r="C1883" s="31"/>
      <c r="D1883" s="31"/>
      <c r="E1883" s="31"/>
      <c r="F1883" s="31"/>
      <c r="H1883" s="31"/>
      <c r="I1883" s="31"/>
      <c r="J1883" s="31"/>
      <c r="K1883" s="31"/>
      <c r="L1883" s="31"/>
      <c r="M1883" s="31"/>
      <c r="N1883" s="31"/>
      <c r="O1883" s="31"/>
      <c r="P1883" s="31"/>
      <c r="Q1883" s="31"/>
      <c r="T1883" s="31"/>
      <c r="U1883" s="31"/>
    </row>
    <row r="1884" spans="1:21" ht="12.75" hidden="1" customHeight="1">
      <c r="A1884" s="31"/>
      <c r="B1884" s="31"/>
      <c r="C1884" s="31"/>
      <c r="D1884" s="31"/>
      <c r="E1884" s="31"/>
      <c r="F1884" s="31"/>
      <c r="H1884" s="31"/>
      <c r="I1884" s="31"/>
      <c r="J1884" s="31"/>
      <c r="K1884" s="31"/>
      <c r="L1884" s="31"/>
      <c r="M1884" s="31"/>
      <c r="N1884" s="31"/>
      <c r="O1884" s="31"/>
      <c r="P1884" s="31"/>
      <c r="Q1884" s="31"/>
      <c r="T1884" s="31"/>
      <c r="U1884" s="31"/>
    </row>
    <row r="1885" spans="1:21" ht="12.75" hidden="1" customHeight="1">
      <c r="A1885" s="31"/>
      <c r="B1885" s="31"/>
      <c r="C1885" s="31"/>
      <c r="D1885" s="31"/>
      <c r="E1885" s="31"/>
      <c r="F1885" s="31"/>
      <c r="H1885" s="31"/>
      <c r="I1885" s="31"/>
      <c r="J1885" s="31"/>
      <c r="K1885" s="31"/>
      <c r="L1885" s="31"/>
      <c r="M1885" s="31"/>
      <c r="N1885" s="31"/>
      <c r="O1885" s="31"/>
      <c r="P1885" s="31"/>
      <c r="Q1885" s="31"/>
      <c r="T1885" s="31"/>
      <c r="U1885" s="31"/>
    </row>
    <row r="1886" spans="1:21" ht="12.75" hidden="1" customHeight="1">
      <c r="A1886" s="31"/>
      <c r="B1886" s="31"/>
      <c r="C1886" s="31"/>
      <c r="D1886" s="31"/>
      <c r="E1886" s="31"/>
      <c r="F1886" s="31"/>
      <c r="H1886" s="31"/>
      <c r="I1886" s="31"/>
      <c r="J1886" s="31"/>
      <c r="K1886" s="31"/>
      <c r="L1886" s="31"/>
      <c r="M1886" s="31"/>
      <c r="N1886" s="31"/>
      <c r="O1886" s="31"/>
      <c r="P1886" s="31"/>
      <c r="Q1886" s="31"/>
      <c r="T1886" s="31"/>
      <c r="U1886" s="31"/>
    </row>
    <row r="1887" spans="1:21" ht="12.75" hidden="1" customHeight="1">
      <c r="A1887" s="31"/>
      <c r="B1887" s="31"/>
      <c r="C1887" s="31"/>
      <c r="D1887" s="31"/>
      <c r="E1887" s="31"/>
      <c r="F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T1887" s="31"/>
      <c r="U1887" s="31"/>
    </row>
    <row r="1888" spans="1:21" ht="12.75" hidden="1" customHeight="1">
      <c r="A1888" s="31"/>
      <c r="B1888" s="31"/>
      <c r="C1888" s="31"/>
      <c r="D1888" s="31"/>
      <c r="E1888" s="31"/>
      <c r="F1888" s="31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T1888" s="31"/>
      <c r="U1888" s="31"/>
    </row>
    <row r="1889" spans="1:21" ht="12.75" hidden="1" customHeight="1">
      <c r="A1889" s="31"/>
      <c r="B1889" s="31"/>
      <c r="C1889" s="31"/>
      <c r="D1889" s="31"/>
      <c r="E1889" s="31"/>
      <c r="F1889" s="31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T1889" s="31"/>
      <c r="U1889" s="31"/>
    </row>
    <row r="1890" spans="1:21" ht="12.75" hidden="1" customHeight="1">
      <c r="A1890" s="31"/>
      <c r="B1890" s="31"/>
      <c r="C1890" s="31"/>
      <c r="D1890" s="31"/>
      <c r="E1890" s="31"/>
      <c r="F1890" s="31"/>
      <c r="H1890" s="31"/>
      <c r="I1890" s="31"/>
      <c r="J1890" s="31"/>
      <c r="K1890" s="31"/>
      <c r="L1890" s="31"/>
      <c r="M1890" s="31"/>
      <c r="N1890" s="31"/>
      <c r="O1890" s="31"/>
      <c r="P1890" s="31"/>
      <c r="Q1890" s="31"/>
      <c r="T1890" s="31"/>
      <c r="U1890" s="31"/>
    </row>
    <row r="1891" spans="1:21" ht="12.75" hidden="1" customHeight="1">
      <c r="A1891" s="31"/>
      <c r="B1891" s="31"/>
      <c r="C1891" s="31"/>
      <c r="D1891" s="31"/>
      <c r="E1891" s="31"/>
      <c r="F1891" s="31"/>
      <c r="H1891" s="31"/>
      <c r="I1891" s="31"/>
      <c r="J1891" s="31"/>
      <c r="K1891" s="31"/>
      <c r="L1891" s="31"/>
      <c r="M1891" s="31"/>
      <c r="N1891" s="31"/>
      <c r="O1891" s="31"/>
      <c r="P1891" s="31"/>
      <c r="Q1891" s="31"/>
      <c r="T1891" s="31"/>
      <c r="U1891" s="31"/>
    </row>
    <row r="1892" spans="1:21" ht="12.75" hidden="1" customHeight="1">
      <c r="A1892" s="31"/>
      <c r="B1892" s="31"/>
      <c r="C1892" s="31"/>
      <c r="D1892" s="31"/>
      <c r="E1892" s="31"/>
      <c r="F1892" s="31"/>
      <c r="H1892" s="31"/>
      <c r="I1892" s="31"/>
      <c r="J1892" s="31"/>
      <c r="K1892" s="31"/>
      <c r="L1892" s="31"/>
      <c r="M1892" s="31"/>
      <c r="N1892" s="31"/>
      <c r="O1892" s="31"/>
      <c r="P1892" s="31"/>
      <c r="Q1892" s="31"/>
      <c r="T1892" s="31"/>
      <c r="U1892" s="31"/>
    </row>
    <row r="1893" spans="1:21" ht="12.75" hidden="1" customHeight="1">
      <c r="A1893" s="31"/>
      <c r="B1893" s="31"/>
      <c r="C1893" s="31"/>
      <c r="D1893" s="31"/>
      <c r="E1893" s="31"/>
      <c r="F1893" s="31"/>
      <c r="H1893" s="31"/>
      <c r="I1893" s="31"/>
      <c r="J1893" s="31"/>
      <c r="K1893" s="31"/>
      <c r="L1893" s="31"/>
      <c r="M1893" s="31"/>
      <c r="N1893" s="31"/>
      <c r="O1893" s="31"/>
      <c r="P1893" s="31"/>
      <c r="Q1893" s="31"/>
      <c r="T1893" s="31"/>
      <c r="U1893" s="31"/>
    </row>
    <row r="1894" spans="1:21" ht="12.75" hidden="1" customHeight="1">
      <c r="A1894" s="31"/>
      <c r="B1894" s="31"/>
      <c r="C1894" s="31"/>
      <c r="D1894" s="31"/>
      <c r="E1894" s="31"/>
      <c r="F1894" s="31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T1894" s="31"/>
      <c r="U1894" s="31"/>
    </row>
    <row r="1895" spans="1:21" ht="12.75" hidden="1" customHeight="1">
      <c r="A1895" s="31"/>
      <c r="B1895" s="31"/>
      <c r="C1895" s="31"/>
      <c r="D1895" s="31"/>
      <c r="E1895" s="31"/>
      <c r="F1895" s="31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T1895" s="31"/>
      <c r="U1895" s="31"/>
    </row>
    <row r="1896" spans="1:21" ht="12.75" hidden="1" customHeight="1">
      <c r="A1896" s="31"/>
      <c r="B1896" s="31"/>
      <c r="C1896" s="31"/>
      <c r="D1896" s="31"/>
      <c r="E1896" s="31"/>
      <c r="F1896" s="31"/>
      <c r="H1896" s="31"/>
      <c r="I1896" s="31"/>
      <c r="J1896" s="31"/>
      <c r="K1896" s="31"/>
      <c r="L1896" s="31"/>
      <c r="M1896" s="31"/>
      <c r="N1896" s="31"/>
      <c r="O1896" s="31"/>
      <c r="P1896" s="31"/>
      <c r="Q1896" s="31"/>
      <c r="T1896" s="31"/>
      <c r="U1896" s="31"/>
    </row>
    <row r="1897" spans="1:21" ht="12.75" hidden="1" customHeight="1">
      <c r="A1897" s="31"/>
      <c r="B1897" s="31"/>
      <c r="C1897" s="31"/>
      <c r="D1897" s="31"/>
      <c r="E1897" s="31"/>
      <c r="F1897" s="31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T1897" s="31"/>
      <c r="U1897" s="31"/>
    </row>
    <row r="1898" spans="1:21" ht="12.75" hidden="1" customHeight="1">
      <c r="A1898" s="31"/>
      <c r="B1898" s="31"/>
      <c r="C1898" s="31"/>
      <c r="D1898" s="31"/>
      <c r="E1898" s="31"/>
      <c r="F1898" s="31"/>
      <c r="H1898" s="31"/>
      <c r="I1898" s="31"/>
      <c r="J1898" s="31"/>
      <c r="K1898" s="31"/>
      <c r="L1898" s="31"/>
      <c r="M1898" s="31"/>
      <c r="N1898" s="31"/>
      <c r="O1898" s="31"/>
      <c r="P1898" s="31"/>
      <c r="Q1898" s="31"/>
      <c r="T1898" s="31"/>
      <c r="U1898" s="31"/>
    </row>
    <row r="1899" spans="1:21" ht="12.75" hidden="1" customHeight="1">
      <c r="A1899" s="31"/>
      <c r="B1899" s="31"/>
      <c r="C1899" s="31"/>
      <c r="D1899" s="31"/>
      <c r="E1899" s="31"/>
      <c r="F1899" s="31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T1899" s="31"/>
      <c r="U1899" s="31"/>
    </row>
    <row r="1900" spans="1:21" ht="12.75" hidden="1" customHeight="1">
      <c r="A1900" s="31"/>
      <c r="B1900" s="31"/>
      <c r="C1900" s="31"/>
      <c r="D1900" s="31"/>
      <c r="E1900" s="31"/>
      <c r="F1900" s="31"/>
      <c r="H1900" s="31"/>
      <c r="I1900" s="31"/>
      <c r="J1900" s="31"/>
      <c r="K1900" s="31"/>
      <c r="L1900" s="31"/>
      <c r="M1900" s="31"/>
      <c r="N1900" s="31"/>
      <c r="O1900" s="31"/>
      <c r="P1900" s="31"/>
      <c r="Q1900" s="31"/>
      <c r="T1900" s="31"/>
      <c r="U1900" s="31"/>
    </row>
    <row r="1901" spans="1:21" ht="12.75" hidden="1" customHeight="1">
      <c r="A1901" s="31"/>
      <c r="B1901" s="31"/>
      <c r="C1901" s="31"/>
      <c r="D1901" s="31"/>
      <c r="E1901" s="31"/>
      <c r="F1901" s="31"/>
      <c r="H1901" s="31"/>
      <c r="I1901" s="31"/>
      <c r="J1901" s="31"/>
      <c r="K1901" s="31"/>
      <c r="L1901" s="31"/>
      <c r="M1901" s="31"/>
      <c r="N1901" s="31"/>
      <c r="O1901" s="31"/>
      <c r="P1901" s="31"/>
      <c r="Q1901" s="31"/>
      <c r="T1901" s="31"/>
      <c r="U1901" s="31"/>
    </row>
    <row r="1902" spans="1:21" ht="12.75" hidden="1" customHeight="1">
      <c r="A1902" s="31"/>
      <c r="B1902" s="31"/>
      <c r="C1902" s="31"/>
      <c r="D1902" s="31"/>
      <c r="E1902" s="31"/>
      <c r="F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T1902" s="31"/>
      <c r="U1902" s="31"/>
    </row>
    <row r="1903" spans="1:21" ht="12.75" hidden="1" customHeight="1">
      <c r="A1903" s="31"/>
      <c r="B1903" s="31"/>
      <c r="C1903" s="31"/>
      <c r="D1903" s="31"/>
      <c r="E1903" s="31"/>
      <c r="F1903" s="31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T1903" s="31"/>
      <c r="U1903" s="31"/>
    </row>
    <row r="1904" spans="1:21" ht="12.75" hidden="1" customHeight="1">
      <c r="A1904" s="31"/>
      <c r="B1904" s="31"/>
      <c r="C1904" s="31"/>
      <c r="D1904" s="31"/>
      <c r="E1904" s="31"/>
      <c r="F1904" s="31"/>
      <c r="H1904" s="31"/>
      <c r="I1904" s="31"/>
      <c r="J1904" s="31"/>
      <c r="K1904" s="31"/>
      <c r="L1904" s="31"/>
      <c r="M1904" s="31"/>
      <c r="N1904" s="31"/>
      <c r="O1904" s="31"/>
      <c r="P1904" s="31"/>
      <c r="Q1904" s="31"/>
      <c r="T1904" s="31"/>
      <c r="U1904" s="31"/>
    </row>
    <row r="1905" spans="1:21" ht="12.75" hidden="1" customHeight="1">
      <c r="A1905" s="31"/>
      <c r="B1905" s="31"/>
      <c r="C1905" s="31"/>
      <c r="D1905" s="31"/>
      <c r="E1905" s="31"/>
      <c r="F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T1905" s="31"/>
      <c r="U1905" s="31"/>
    </row>
    <row r="1906" spans="1:21" ht="12.75" hidden="1" customHeight="1">
      <c r="A1906" s="31"/>
      <c r="B1906" s="31"/>
      <c r="C1906" s="31"/>
      <c r="D1906" s="31"/>
      <c r="E1906" s="31"/>
      <c r="F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T1906" s="31"/>
      <c r="U1906" s="31"/>
    </row>
    <row r="1907" spans="1:21" ht="12.75" hidden="1" customHeight="1">
      <c r="A1907" s="31"/>
      <c r="B1907" s="31"/>
      <c r="C1907" s="31"/>
      <c r="D1907" s="31"/>
      <c r="E1907" s="31"/>
      <c r="F1907" s="31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T1907" s="31"/>
      <c r="U1907" s="31"/>
    </row>
    <row r="1908" spans="1:21" ht="12.75" hidden="1" customHeight="1">
      <c r="A1908" s="31"/>
      <c r="B1908" s="31"/>
      <c r="C1908" s="31"/>
      <c r="D1908" s="31"/>
      <c r="E1908" s="31"/>
      <c r="F1908" s="31"/>
      <c r="H1908" s="31"/>
      <c r="I1908" s="31"/>
      <c r="J1908" s="31"/>
      <c r="K1908" s="31"/>
      <c r="L1908" s="31"/>
      <c r="M1908" s="31"/>
      <c r="N1908" s="31"/>
      <c r="O1908" s="31"/>
      <c r="P1908" s="31"/>
      <c r="Q1908" s="31"/>
      <c r="T1908" s="31"/>
      <c r="U1908" s="31"/>
    </row>
    <row r="1909" spans="1:21" ht="12.75" hidden="1" customHeight="1">
      <c r="A1909" s="31"/>
      <c r="B1909" s="31"/>
      <c r="C1909" s="31"/>
      <c r="D1909" s="31"/>
      <c r="E1909" s="31"/>
      <c r="F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T1909" s="31"/>
      <c r="U1909" s="31"/>
    </row>
    <row r="1910" spans="1:21" ht="12.75" hidden="1" customHeight="1">
      <c r="A1910" s="31"/>
      <c r="B1910" s="31"/>
      <c r="C1910" s="31"/>
      <c r="D1910" s="31"/>
      <c r="E1910" s="31"/>
      <c r="F1910" s="31"/>
      <c r="H1910" s="31"/>
      <c r="I1910" s="31"/>
      <c r="J1910" s="31"/>
      <c r="K1910" s="31"/>
      <c r="L1910" s="31"/>
      <c r="M1910" s="31"/>
      <c r="N1910" s="31"/>
      <c r="O1910" s="31"/>
      <c r="P1910" s="31"/>
      <c r="Q1910" s="31"/>
      <c r="T1910" s="31"/>
      <c r="U1910" s="31"/>
    </row>
    <row r="1911" spans="1:21" ht="12.75" hidden="1" customHeight="1">
      <c r="A1911" s="31"/>
      <c r="B1911" s="31"/>
      <c r="C1911" s="31"/>
      <c r="D1911" s="31"/>
      <c r="E1911" s="31"/>
      <c r="F1911" s="31"/>
      <c r="H1911" s="31"/>
      <c r="I1911" s="31"/>
      <c r="J1911" s="31"/>
      <c r="K1911" s="31"/>
      <c r="L1911" s="31"/>
      <c r="M1911" s="31"/>
      <c r="N1911" s="31"/>
      <c r="O1911" s="31"/>
      <c r="P1911" s="31"/>
      <c r="Q1911" s="31"/>
      <c r="T1911" s="31"/>
      <c r="U1911" s="31"/>
    </row>
    <row r="1912" spans="1:21" ht="12.75" hidden="1" customHeight="1">
      <c r="A1912" s="31"/>
      <c r="B1912" s="31"/>
      <c r="C1912" s="31"/>
      <c r="D1912" s="31"/>
      <c r="E1912" s="31"/>
      <c r="F1912" s="31"/>
      <c r="H1912" s="31"/>
      <c r="I1912" s="31"/>
      <c r="J1912" s="31"/>
      <c r="K1912" s="31"/>
      <c r="L1912" s="31"/>
      <c r="M1912" s="31"/>
      <c r="N1912" s="31"/>
      <c r="O1912" s="31"/>
      <c r="P1912" s="31"/>
      <c r="Q1912" s="31"/>
      <c r="T1912" s="31"/>
      <c r="U1912" s="31"/>
    </row>
    <row r="1913" spans="1:21" ht="12.75" hidden="1" customHeight="1">
      <c r="A1913" s="31"/>
      <c r="B1913" s="31"/>
      <c r="C1913" s="31"/>
      <c r="D1913" s="31"/>
      <c r="E1913" s="31"/>
      <c r="F1913" s="31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T1913" s="31"/>
      <c r="U1913" s="31"/>
    </row>
    <row r="1914" spans="1:21" ht="34.5" hidden="1" customHeight="1">
      <c r="A1914" s="31"/>
      <c r="B1914" s="31"/>
      <c r="C1914" s="31"/>
      <c r="D1914" s="31"/>
      <c r="E1914" s="31"/>
      <c r="F1914" s="31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T1914" s="31"/>
      <c r="U1914" s="31"/>
    </row>
    <row r="1915" spans="1:21" ht="12.75" hidden="1" customHeight="1">
      <c r="A1915" s="84"/>
      <c r="B1915" s="84"/>
      <c r="C1915" s="84"/>
      <c r="D1915" s="84"/>
      <c r="E1915" s="84"/>
      <c r="F1915" s="84"/>
      <c r="H1915" s="84"/>
      <c r="I1915" s="84"/>
      <c r="J1915" s="84"/>
      <c r="K1915" s="84"/>
      <c r="L1915" s="84"/>
      <c r="M1915" s="84"/>
      <c r="N1915" s="84"/>
      <c r="O1915" s="84"/>
      <c r="P1915" s="84"/>
      <c r="Q1915" s="84"/>
    </row>
    <row r="1916" spans="1:21" ht="12.75" hidden="1" customHeight="1">
      <c r="A1916" s="84"/>
      <c r="B1916" s="84"/>
      <c r="C1916" s="84"/>
      <c r="D1916" s="84"/>
      <c r="E1916" s="84"/>
      <c r="F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</row>
    <row r="1917" spans="1:21" ht="12.75" hidden="1" customHeight="1">
      <c r="A1917" s="84"/>
      <c r="B1917" s="84"/>
      <c r="C1917" s="84"/>
      <c r="D1917" s="84"/>
      <c r="E1917" s="84"/>
      <c r="F1917" s="84"/>
      <c r="H1917" s="84"/>
      <c r="I1917" s="84"/>
      <c r="J1917" s="84"/>
      <c r="K1917" s="84"/>
      <c r="L1917" s="84"/>
      <c r="M1917" s="84"/>
      <c r="N1917" s="84"/>
      <c r="O1917" s="84"/>
      <c r="P1917" s="84"/>
      <c r="Q1917" s="84"/>
    </row>
    <row r="1918" spans="1:21" ht="12.75" hidden="1" customHeight="1">
      <c r="A1918" s="84"/>
      <c r="B1918" s="84"/>
      <c r="C1918" s="84"/>
      <c r="D1918" s="84"/>
      <c r="E1918" s="84"/>
      <c r="F1918" s="84"/>
      <c r="H1918" s="84"/>
      <c r="I1918" s="84"/>
      <c r="J1918" s="84"/>
      <c r="K1918" s="84"/>
      <c r="L1918" s="84"/>
      <c r="M1918" s="84"/>
      <c r="N1918" s="84"/>
      <c r="O1918" s="84"/>
      <c r="P1918" s="84"/>
      <c r="Q1918" s="84"/>
    </row>
    <row r="1919" spans="1:21" ht="12.75" hidden="1" customHeight="1">
      <c r="A1919" s="84"/>
      <c r="B1919" s="84"/>
      <c r="C1919" s="84"/>
      <c r="D1919" s="84"/>
      <c r="E1919" s="84"/>
      <c r="F1919" s="84"/>
      <c r="H1919" s="84"/>
      <c r="I1919" s="84"/>
      <c r="J1919" s="84"/>
      <c r="K1919" s="84"/>
      <c r="L1919" s="84"/>
      <c r="M1919" s="84"/>
      <c r="N1919" s="84"/>
      <c r="O1919" s="84"/>
      <c r="P1919" s="84"/>
      <c r="Q1919" s="84"/>
    </row>
    <row r="1920" spans="1:21" ht="12.75" hidden="1" customHeight="1">
      <c r="A1920" s="84"/>
      <c r="B1920" s="84"/>
      <c r="C1920" s="84"/>
      <c r="D1920" s="84"/>
      <c r="E1920" s="84"/>
      <c r="F1920" s="84"/>
      <c r="H1920" s="84"/>
      <c r="I1920" s="84"/>
      <c r="J1920" s="84"/>
      <c r="K1920" s="84"/>
      <c r="L1920" s="84"/>
      <c r="M1920" s="84"/>
      <c r="N1920" s="84"/>
      <c r="O1920" s="84"/>
      <c r="P1920" s="84"/>
      <c r="Q1920" s="84"/>
    </row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6.75" hidden="1" customHeight="1"/>
    <row r="2119" ht="0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t="2.25" customHeight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/>
    <row r="2491"/>
  </sheetData>
  <mergeCells count="121">
    <mergeCell ref="B357:F357"/>
    <mergeCell ref="B435:F435"/>
    <mergeCell ref="B8:Q8"/>
    <mergeCell ref="B9:Q9"/>
    <mergeCell ref="B10:Q10"/>
    <mergeCell ref="B156:D156"/>
    <mergeCell ref="B94:Q94"/>
    <mergeCell ref="B95:Q95"/>
    <mergeCell ref="B96:Q96"/>
    <mergeCell ref="B99:D99"/>
    <mergeCell ref="B142:Q142"/>
    <mergeCell ref="B100:D100"/>
    <mergeCell ref="B147:D147"/>
    <mergeCell ref="B148:D148"/>
    <mergeCell ref="B140:Q140"/>
    <mergeCell ref="B152:Q152"/>
    <mergeCell ref="B124:D124"/>
    <mergeCell ref="B47:D47"/>
    <mergeCell ref="B48:D48"/>
    <mergeCell ref="B89:D89"/>
    <mergeCell ref="B53:Q53"/>
    <mergeCell ref="B141:Q141"/>
    <mergeCell ref="B125:D125"/>
    <mergeCell ref="B118:Q118"/>
    <mergeCell ref="B119:Q119"/>
    <mergeCell ref="B112:D112"/>
    <mergeCell ref="B434:F434"/>
    <mergeCell ref="B117:Q117"/>
    <mergeCell ref="B151:Q151"/>
    <mergeCell ref="B169:Q169"/>
    <mergeCell ref="B182:Q182"/>
    <mergeCell ref="B153:Q153"/>
    <mergeCell ref="B170:Q170"/>
    <mergeCell ref="B171:Q171"/>
    <mergeCell ref="B183:Q183"/>
    <mergeCell ref="B219:Q219"/>
    <mergeCell ref="B220:Q220"/>
    <mergeCell ref="B201:Q201"/>
    <mergeCell ref="B184:Q184"/>
    <mergeCell ref="B157:D157"/>
    <mergeCell ref="B253:P253"/>
    <mergeCell ref="B254:P254"/>
    <mergeCell ref="B218:Q218"/>
    <mergeCell ref="B195:D195"/>
    <mergeCell ref="B229:Q229"/>
    <mergeCell ref="B230:Q230"/>
    <mergeCell ref="B213:D213"/>
    <mergeCell ref="B214:D214"/>
    <mergeCell ref="B255:P255"/>
    <mergeCell ref="B300:P300"/>
    <mergeCell ref="B433:F433"/>
    <mergeCell ref="B223:D223"/>
    <mergeCell ref="B224:D224"/>
    <mergeCell ref="B238:Q238"/>
    <mergeCell ref="B239:Q239"/>
    <mergeCell ref="B240:Q240"/>
    <mergeCell ref="B245:D245"/>
    <mergeCell ref="B246:D246"/>
    <mergeCell ref="B233:D233"/>
    <mergeCell ref="B234:D234"/>
    <mergeCell ref="B228:Q228"/>
    <mergeCell ref="B355:F355"/>
    <mergeCell ref="B356:F356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71:C271"/>
    <mergeCell ref="B113:D113"/>
    <mergeCell ref="B54:Q54"/>
    <mergeCell ref="B55:Q55"/>
    <mergeCell ref="B105:Q105"/>
    <mergeCell ref="B106:Q106"/>
    <mergeCell ref="B88:D88"/>
    <mergeCell ref="B104:Q104"/>
    <mergeCell ref="B129:Q129"/>
    <mergeCell ref="B130:Q130"/>
    <mergeCell ref="B131:Q131"/>
    <mergeCell ref="B135:D135"/>
    <mergeCell ref="B136:D136"/>
    <mergeCell ref="B178:D178"/>
    <mergeCell ref="B179:D179"/>
    <mergeCell ref="B200:Q200"/>
    <mergeCell ref="B160:Q160"/>
    <mergeCell ref="B161:Q161"/>
    <mergeCell ref="B162:Q162"/>
    <mergeCell ref="B165:D165"/>
    <mergeCell ref="B194:D194"/>
    <mergeCell ref="B166:Q166"/>
    <mergeCell ref="B199:Q199"/>
    <mergeCell ref="B304:C304"/>
    <mergeCell ref="B305:C305"/>
    <mergeCell ref="B306:C306"/>
    <mergeCell ref="B307:C307"/>
    <mergeCell ref="B266:C266"/>
    <mergeCell ref="B267:C267"/>
    <mergeCell ref="B268:C268"/>
    <mergeCell ref="B269:C269"/>
    <mergeCell ref="B270:C270"/>
    <mergeCell ref="B301:P301"/>
    <mergeCell ref="B302:P302"/>
    <mergeCell ref="B273:C273"/>
    <mergeCell ref="B272:C272"/>
    <mergeCell ref="B274:C274"/>
    <mergeCell ref="B318:C318"/>
    <mergeCell ref="B313:C313"/>
    <mergeCell ref="B314:C314"/>
    <mergeCell ref="B315:C315"/>
    <mergeCell ref="B316:C316"/>
    <mergeCell ref="B317:C317"/>
    <mergeCell ref="B308:C308"/>
    <mergeCell ref="B309:C309"/>
    <mergeCell ref="B310:C310"/>
    <mergeCell ref="B311:C311"/>
    <mergeCell ref="B312:C312"/>
  </mergeCells>
  <phoneticPr fontId="32" type="noConversion"/>
  <printOptions horizontalCentered="1" verticalCentered="1"/>
  <pageMargins left="0.19685039370078741" right="0" top="0" bottom="0" header="0" footer="0.59055118110236227"/>
  <pageSetup paperSize="9" scale="50" orientation="landscape" r:id="rId1"/>
  <headerFooter alignWithMargins="0">
    <oddFooter xml:space="preserve">&amp;C&amp;12 27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6"/>
  <dimension ref="A1:AE699"/>
  <sheetViews>
    <sheetView topLeftCell="A313" zoomScale="75" zoomScaleNormal="75" workbookViewId="0">
      <selection activeCell="B186" sqref="B186:O186"/>
    </sheetView>
  </sheetViews>
  <sheetFormatPr baseColWidth="10" defaultColWidth="0" defaultRowHeight="12.75" zeroHeight="1"/>
  <cols>
    <col min="1" max="1" width="6.140625" style="56" customWidth="1"/>
    <col min="2" max="2" width="28.5703125" style="31" customWidth="1"/>
    <col min="3" max="10" width="14.7109375" style="31" customWidth="1"/>
    <col min="11" max="11" width="16.85546875" style="31" customWidth="1"/>
    <col min="12" max="15" width="14.7109375" style="31" customWidth="1"/>
    <col min="16" max="16" width="16.7109375" style="31" customWidth="1"/>
    <col min="17" max="21" width="11.42578125" style="31" customWidth="1"/>
    <col min="22" max="16384" width="11.42578125" style="31" hidden="1"/>
  </cols>
  <sheetData>
    <row r="1" spans="1:31" s="4" customFormat="1">
      <c r="A1" s="56"/>
    </row>
    <row r="2" spans="1:31" ht="28.5" customHeight="1">
      <c r="B2" s="1252"/>
      <c r="C2" s="1252"/>
      <c r="D2" s="1252"/>
      <c r="E2" s="1252"/>
      <c r="F2" s="1252"/>
      <c r="G2" s="4"/>
      <c r="H2" s="4"/>
      <c r="I2" s="4"/>
      <c r="J2" s="4"/>
      <c r="K2" s="4"/>
      <c r="L2" s="4"/>
      <c r="M2" s="4"/>
      <c r="N2" s="4"/>
      <c r="O2" s="4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</row>
    <row r="3" spans="1:31">
      <c r="B3" s="1252"/>
      <c r="C3" s="1252"/>
      <c r="D3" s="1252"/>
      <c r="E3" s="1252"/>
      <c r="F3" s="1252"/>
      <c r="G3" s="4"/>
      <c r="H3" s="4"/>
      <c r="I3" s="4"/>
      <c r="J3" s="4"/>
      <c r="K3" s="4"/>
      <c r="L3" s="4"/>
      <c r="M3" s="4"/>
      <c r="N3" s="4"/>
      <c r="O3" s="4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</row>
    <row r="4" spans="1:31">
      <c r="B4" s="302"/>
      <c r="C4" s="302"/>
      <c r="D4" s="302"/>
      <c r="E4" s="302"/>
      <c r="F4" s="302"/>
      <c r="G4" s="4"/>
      <c r="H4" s="4"/>
      <c r="I4" s="4"/>
      <c r="J4" s="4"/>
      <c r="K4" s="4"/>
      <c r="L4" s="4"/>
      <c r="M4" s="4"/>
      <c r="N4" s="4"/>
      <c r="O4" s="4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</row>
    <row r="5" spans="1:31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</row>
    <row r="6" spans="1:3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</row>
    <row r="7" spans="1:31" ht="66.75" customHeight="1">
      <c r="B7" s="1250" t="s">
        <v>4</v>
      </c>
      <c r="C7" s="1250"/>
      <c r="D7" s="1250"/>
      <c r="E7" s="1250"/>
      <c r="F7" s="1250"/>
      <c r="G7" s="1250"/>
      <c r="H7" s="1250"/>
      <c r="I7" s="1250"/>
      <c r="J7" s="1250"/>
      <c r="K7" s="1250"/>
      <c r="L7" s="1250"/>
      <c r="M7" s="1250"/>
      <c r="N7" s="1250"/>
      <c r="O7" s="1250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</row>
    <row r="8" spans="1:31" ht="20.100000000000001" customHeight="1">
      <c r="B8" s="1251" t="s">
        <v>529</v>
      </c>
      <c r="C8" s="1251"/>
      <c r="D8" s="1251"/>
      <c r="E8" s="1251"/>
      <c r="F8" s="1251"/>
      <c r="G8" s="1251"/>
      <c r="H8" s="1251"/>
      <c r="I8" s="1251"/>
      <c r="J8" s="1251"/>
      <c r="K8" s="1251"/>
      <c r="L8" s="1251"/>
      <c r="M8" s="1251"/>
      <c r="N8" s="1251"/>
      <c r="O8" s="1251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</row>
    <row r="9" spans="1:31" ht="20.100000000000001" customHeight="1">
      <c r="B9" s="1299" t="s">
        <v>143</v>
      </c>
      <c r="C9" s="1299"/>
      <c r="D9" s="1299"/>
      <c r="E9" s="1299"/>
      <c r="F9" s="1299"/>
      <c r="G9" s="1299"/>
      <c r="H9" s="1299"/>
      <c r="I9" s="1299"/>
      <c r="J9" s="1299"/>
      <c r="K9" s="1299"/>
      <c r="L9" s="1299"/>
      <c r="M9" s="1299"/>
      <c r="N9" s="1299"/>
      <c r="O9" s="1299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</row>
    <row r="10" spans="1:31" s="220" customFormat="1" ht="24.95" customHeight="1">
      <c r="A10" s="268"/>
      <c r="B10" s="293" t="s">
        <v>127</v>
      </c>
      <c r="C10" s="293" t="s">
        <v>14</v>
      </c>
      <c r="D10" s="293" t="s">
        <v>12</v>
      </c>
      <c r="E10" s="293" t="s">
        <v>13</v>
      </c>
      <c r="F10" s="293" t="s">
        <v>16</v>
      </c>
      <c r="G10" s="293" t="s">
        <v>17</v>
      </c>
      <c r="H10" s="293" t="s">
        <v>15</v>
      </c>
      <c r="I10" s="293" t="s">
        <v>537</v>
      </c>
      <c r="J10" s="293" t="s">
        <v>538</v>
      </c>
      <c r="K10" s="293" t="s">
        <v>539</v>
      </c>
      <c r="L10" s="293" t="s">
        <v>540</v>
      </c>
      <c r="M10" s="293" t="s">
        <v>541</v>
      </c>
      <c r="N10" s="293" t="s">
        <v>542</v>
      </c>
      <c r="O10" s="293" t="s">
        <v>3</v>
      </c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</row>
    <row r="11" spans="1:31" s="229" customFormat="1" ht="24.95" customHeight="1">
      <c r="A11" s="266"/>
      <c r="B11" s="713" t="s">
        <v>41</v>
      </c>
      <c r="C11" s="714">
        <v>24231</v>
      </c>
      <c r="D11" s="714">
        <v>15645</v>
      </c>
      <c r="E11" s="714">
        <v>35009</v>
      </c>
      <c r="F11" s="714">
        <v>44311</v>
      </c>
      <c r="G11" s="714">
        <v>48420</v>
      </c>
      <c r="H11" s="714">
        <v>45862</v>
      </c>
      <c r="I11" s="714">
        <v>47681</v>
      </c>
      <c r="J11" s="714">
        <v>52656</v>
      </c>
      <c r="K11" s="714">
        <v>47856</v>
      </c>
      <c r="L11" s="714">
        <v>50666</v>
      </c>
      <c r="M11" s="714">
        <v>45917</v>
      </c>
      <c r="N11" s="714">
        <v>35998</v>
      </c>
      <c r="O11" s="101">
        <v>494252</v>
      </c>
      <c r="P11" s="266"/>
      <c r="Q11" s="266"/>
      <c r="R11" s="266"/>
      <c r="S11" s="266"/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266"/>
      <c r="AE11" s="266"/>
    </row>
    <row r="12" spans="1:31" s="229" customFormat="1" ht="24.95" customHeight="1">
      <c r="A12" s="266"/>
      <c r="B12" s="999" t="s">
        <v>48</v>
      </c>
      <c r="C12" s="1000">
        <v>2042</v>
      </c>
      <c r="D12" s="1000">
        <v>1542</v>
      </c>
      <c r="E12" s="1000">
        <v>1674</v>
      </c>
      <c r="F12" s="1000">
        <v>1620</v>
      </c>
      <c r="G12" s="1000">
        <v>1674</v>
      </c>
      <c r="H12" s="1000">
        <v>1620</v>
      </c>
      <c r="I12" s="1000">
        <v>1736</v>
      </c>
      <c r="J12" s="1000">
        <v>1736</v>
      </c>
      <c r="K12" s="1000">
        <v>5452</v>
      </c>
      <c r="L12" s="1000">
        <v>60</v>
      </c>
      <c r="M12" s="1000">
        <v>0</v>
      </c>
      <c r="N12" s="1000">
        <v>2205</v>
      </c>
      <c r="O12" s="1001">
        <v>21361</v>
      </c>
      <c r="P12" s="266"/>
      <c r="Q12" s="266"/>
      <c r="R12" s="266"/>
      <c r="S12" s="266"/>
      <c r="T12" s="266"/>
      <c r="U12" s="266"/>
      <c r="V12" s="266"/>
      <c r="W12" s="266"/>
      <c r="X12" s="266"/>
      <c r="Y12" s="266"/>
      <c r="Z12" s="266"/>
      <c r="AA12" s="266"/>
      <c r="AB12" s="266"/>
      <c r="AC12" s="266"/>
      <c r="AD12" s="266"/>
      <c r="AE12" s="266"/>
    </row>
    <row r="13" spans="1:31" s="266" customFormat="1" ht="24.95" customHeight="1">
      <c r="B13" s="1002" t="s">
        <v>176</v>
      </c>
      <c r="C13" s="1003"/>
      <c r="D13" s="1003">
        <v>0</v>
      </c>
      <c r="E13" s="1003">
        <v>0</v>
      </c>
      <c r="F13" s="1003">
        <v>0</v>
      </c>
      <c r="G13" s="1003">
        <v>0</v>
      </c>
      <c r="H13" s="1003">
        <v>0</v>
      </c>
      <c r="I13" s="1003">
        <v>0</v>
      </c>
      <c r="J13" s="1003">
        <v>0</v>
      </c>
      <c r="K13" s="1003">
        <v>0</v>
      </c>
      <c r="L13" s="1003">
        <v>0</v>
      </c>
      <c r="M13" s="1003">
        <v>0</v>
      </c>
      <c r="N13" s="1003">
        <v>0</v>
      </c>
      <c r="O13" s="101">
        <v>0</v>
      </c>
    </row>
    <row r="14" spans="1:31" s="229" customFormat="1" ht="24.95" customHeight="1">
      <c r="A14" s="266"/>
      <c r="B14" s="999" t="s">
        <v>49</v>
      </c>
      <c r="C14" s="1000">
        <v>41366</v>
      </c>
      <c r="D14" s="1000">
        <v>31107</v>
      </c>
      <c r="E14" s="1000">
        <v>42136</v>
      </c>
      <c r="F14" s="1000">
        <v>47655</v>
      </c>
      <c r="G14" s="1000">
        <v>54796</v>
      </c>
      <c r="H14" s="1000">
        <v>43355</v>
      </c>
      <c r="I14" s="1000">
        <v>75199</v>
      </c>
      <c r="J14" s="1000">
        <v>68657</v>
      </c>
      <c r="K14" s="1000">
        <v>41263</v>
      </c>
      <c r="L14" s="1000">
        <v>50782</v>
      </c>
      <c r="M14" s="1000">
        <v>61316</v>
      </c>
      <c r="N14" s="1000">
        <v>59094</v>
      </c>
      <c r="O14" s="1001">
        <v>616726</v>
      </c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</row>
    <row r="15" spans="1:31" s="266" customFormat="1" ht="24.95" customHeight="1">
      <c r="B15" s="1002" t="s">
        <v>42</v>
      </c>
      <c r="C15" s="1003">
        <v>80822</v>
      </c>
      <c r="D15" s="1003">
        <v>75024</v>
      </c>
      <c r="E15" s="1003">
        <v>81271</v>
      </c>
      <c r="F15" s="1003">
        <v>75584</v>
      </c>
      <c r="G15" s="1003">
        <v>76227</v>
      </c>
      <c r="H15" s="1003">
        <v>75205</v>
      </c>
      <c r="I15" s="1003">
        <v>76049</v>
      </c>
      <c r="J15" s="1003">
        <v>76502</v>
      </c>
      <c r="K15" s="1003">
        <v>70149</v>
      </c>
      <c r="L15" s="1003">
        <v>34738</v>
      </c>
      <c r="M15" s="1003">
        <v>25977</v>
      </c>
      <c r="N15" s="1003">
        <v>76537</v>
      </c>
      <c r="O15" s="101">
        <v>824085</v>
      </c>
    </row>
    <row r="16" spans="1:31" s="229" customFormat="1" ht="24.95" customHeight="1">
      <c r="A16" s="266"/>
      <c r="B16" s="999" t="s">
        <v>185</v>
      </c>
      <c r="C16" s="1000"/>
      <c r="D16" s="1000"/>
      <c r="E16" s="1000"/>
      <c r="F16" s="1000"/>
      <c r="G16" s="1000"/>
      <c r="H16" s="1000"/>
      <c r="I16" s="1000"/>
      <c r="J16" s="1000"/>
      <c r="K16" s="1000"/>
      <c r="L16" s="1000"/>
      <c r="M16" s="1000"/>
      <c r="N16" s="1000"/>
      <c r="O16" s="1001">
        <v>0</v>
      </c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</row>
    <row r="17" spans="1:31" s="266" customFormat="1" ht="24.95" customHeight="1">
      <c r="B17" s="1002" t="s">
        <v>124</v>
      </c>
      <c r="C17" s="1003">
        <v>13197</v>
      </c>
      <c r="D17" s="1003">
        <v>11536</v>
      </c>
      <c r="E17" s="1003">
        <v>12492</v>
      </c>
      <c r="F17" s="1003">
        <v>12060</v>
      </c>
      <c r="G17" s="1003">
        <v>12462</v>
      </c>
      <c r="H17" s="1003">
        <v>12087</v>
      </c>
      <c r="I17" s="1003">
        <v>13339</v>
      </c>
      <c r="J17" s="1003">
        <v>13423</v>
      </c>
      <c r="K17" s="1003">
        <v>14710</v>
      </c>
      <c r="L17" s="1003">
        <v>13234</v>
      </c>
      <c r="M17" s="1003">
        <v>643</v>
      </c>
      <c r="N17" s="1003">
        <v>13955</v>
      </c>
      <c r="O17" s="101">
        <v>143138</v>
      </c>
    </row>
    <row r="18" spans="1:31" s="229" customFormat="1" ht="24.95" customHeight="1">
      <c r="A18" s="266"/>
      <c r="B18" s="999" t="s">
        <v>46</v>
      </c>
      <c r="C18" s="1000">
        <v>8846</v>
      </c>
      <c r="D18" s="1000">
        <v>7683</v>
      </c>
      <c r="E18" s="1000">
        <v>8620</v>
      </c>
      <c r="F18" s="1000">
        <v>8464</v>
      </c>
      <c r="G18" s="1000">
        <v>8702</v>
      </c>
      <c r="H18" s="1000">
        <v>8828</v>
      </c>
      <c r="I18" s="1000">
        <v>9639</v>
      </c>
      <c r="J18" s="1000">
        <v>9706</v>
      </c>
      <c r="K18" s="1000">
        <v>9818</v>
      </c>
      <c r="L18" s="1000">
        <v>8444</v>
      </c>
      <c r="M18" s="1000">
        <v>9677</v>
      </c>
      <c r="N18" s="1000">
        <v>12728</v>
      </c>
      <c r="O18" s="1001">
        <v>111155</v>
      </c>
      <c r="P18" s="266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</row>
    <row r="19" spans="1:31" s="266" customFormat="1" ht="24.95" customHeight="1">
      <c r="B19" s="1002" t="s">
        <v>45</v>
      </c>
      <c r="C19" s="1003">
        <v>12704</v>
      </c>
      <c r="D19" s="1003">
        <v>12352</v>
      </c>
      <c r="E19" s="1003">
        <v>13764</v>
      </c>
      <c r="F19" s="1003">
        <v>12973</v>
      </c>
      <c r="G19" s="1003">
        <v>14167</v>
      </c>
      <c r="H19" s="1003">
        <v>13745</v>
      </c>
      <c r="I19" s="1003">
        <v>15252</v>
      </c>
      <c r="J19" s="1003">
        <v>15252</v>
      </c>
      <c r="K19" s="1003">
        <v>18241</v>
      </c>
      <c r="L19" s="1003">
        <v>4351</v>
      </c>
      <c r="M19" s="1003">
        <v>4270</v>
      </c>
      <c r="N19" s="1003">
        <v>14933</v>
      </c>
      <c r="O19" s="101">
        <v>152004</v>
      </c>
    </row>
    <row r="20" spans="1:31" s="229" customFormat="1" ht="24.95" customHeight="1">
      <c r="A20" s="266"/>
      <c r="B20" s="999" t="s">
        <v>58</v>
      </c>
      <c r="C20" s="1000">
        <v>125527</v>
      </c>
      <c r="D20" s="1000">
        <v>105579</v>
      </c>
      <c r="E20" s="1000">
        <v>110493</v>
      </c>
      <c r="F20" s="1000">
        <v>138281</v>
      </c>
      <c r="G20" s="1000">
        <v>112959</v>
      </c>
      <c r="H20" s="1000">
        <v>76345</v>
      </c>
      <c r="I20" s="1000">
        <v>98810</v>
      </c>
      <c r="J20" s="1000">
        <v>145136</v>
      </c>
      <c r="K20" s="1000">
        <v>111619</v>
      </c>
      <c r="L20" s="1000">
        <v>89142</v>
      </c>
      <c r="M20" s="1000">
        <v>80322</v>
      </c>
      <c r="N20" s="1000">
        <v>77793</v>
      </c>
      <c r="O20" s="1001">
        <v>1272006</v>
      </c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</row>
    <row r="21" spans="1:31" s="266" customFormat="1" ht="24.95" customHeight="1">
      <c r="B21" s="1002" t="s">
        <v>50</v>
      </c>
      <c r="C21" s="1003">
        <v>4744</v>
      </c>
      <c r="D21" s="1003">
        <v>5885</v>
      </c>
      <c r="E21" s="1003">
        <v>2522</v>
      </c>
      <c r="F21" s="1003">
        <v>2105</v>
      </c>
      <c r="G21" s="1003">
        <v>2631</v>
      </c>
      <c r="H21" s="1003">
        <v>1510</v>
      </c>
      <c r="I21" s="1003">
        <v>1860</v>
      </c>
      <c r="J21" s="1003">
        <v>21540</v>
      </c>
      <c r="K21" s="1003">
        <v>16109</v>
      </c>
      <c r="L21" s="1003">
        <v>14744</v>
      </c>
      <c r="M21" s="1003">
        <v>12829</v>
      </c>
      <c r="N21" s="1003">
        <v>12126</v>
      </c>
      <c r="O21" s="101">
        <v>98605</v>
      </c>
    </row>
    <row r="22" spans="1:31" s="229" customFormat="1" ht="24.95" customHeight="1">
      <c r="A22" s="266"/>
      <c r="B22" s="999" t="s">
        <v>39</v>
      </c>
      <c r="C22" s="1000">
        <v>25347</v>
      </c>
      <c r="D22" s="1000">
        <v>22388</v>
      </c>
      <c r="E22" s="1000">
        <v>20283</v>
      </c>
      <c r="F22" s="1000">
        <v>20853</v>
      </c>
      <c r="G22" s="1000">
        <v>25713</v>
      </c>
      <c r="H22" s="1000">
        <v>25017</v>
      </c>
      <c r="I22" s="1000">
        <v>21840</v>
      </c>
      <c r="J22" s="1000">
        <v>22970</v>
      </c>
      <c r="K22" s="1000">
        <v>22669</v>
      </c>
      <c r="L22" s="1000">
        <v>27916</v>
      </c>
      <c r="M22" s="1000">
        <v>27566</v>
      </c>
      <c r="N22" s="1000">
        <v>27366</v>
      </c>
      <c r="O22" s="1001">
        <v>289928</v>
      </c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</row>
    <row r="23" spans="1:31" s="266" customFormat="1" ht="24.95" customHeight="1">
      <c r="B23" s="1002" t="s">
        <v>8</v>
      </c>
      <c r="C23" s="1003">
        <v>25449</v>
      </c>
      <c r="D23" s="1003">
        <v>24803</v>
      </c>
      <c r="E23" s="1003">
        <v>29441</v>
      </c>
      <c r="F23" s="1003">
        <v>26724</v>
      </c>
      <c r="G23" s="1003">
        <v>27021</v>
      </c>
      <c r="H23" s="1003">
        <v>27042</v>
      </c>
      <c r="I23" s="1003">
        <v>27383</v>
      </c>
      <c r="J23" s="1003">
        <v>26597</v>
      </c>
      <c r="K23" s="1003">
        <v>24502</v>
      </c>
      <c r="L23" s="1003">
        <v>26900</v>
      </c>
      <c r="M23" s="1003">
        <v>22215</v>
      </c>
      <c r="N23" s="1003">
        <v>19901</v>
      </c>
      <c r="O23" s="101">
        <v>307978</v>
      </c>
    </row>
    <row r="24" spans="1:31" s="229" customFormat="1" ht="24.95" customHeight="1">
      <c r="A24" s="266"/>
      <c r="B24" s="999" t="s">
        <v>51</v>
      </c>
      <c r="C24" s="1000">
        <v>37990</v>
      </c>
      <c r="D24" s="1000">
        <v>31560</v>
      </c>
      <c r="E24" s="1000">
        <v>37821</v>
      </c>
      <c r="F24" s="1000">
        <v>39345</v>
      </c>
      <c r="G24" s="1000">
        <v>42625</v>
      </c>
      <c r="H24" s="1000">
        <v>40212</v>
      </c>
      <c r="I24" s="1000">
        <v>41151</v>
      </c>
      <c r="J24" s="1000">
        <v>41785</v>
      </c>
      <c r="K24" s="1000">
        <v>36024</v>
      </c>
      <c r="L24" s="1000">
        <v>61228</v>
      </c>
      <c r="M24" s="1000">
        <v>59169</v>
      </c>
      <c r="N24" s="1000">
        <v>52963</v>
      </c>
      <c r="O24" s="1001">
        <v>521873</v>
      </c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</row>
    <row r="25" spans="1:31" s="266" customFormat="1" ht="24.95" customHeight="1">
      <c r="B25" s="1002" t="s">
        <v>1</v>
      </c>
      <c r="C25" s="1003">
        <v>50418</v>
      </c>
      <c r="D25" s="1003">
        <v>41407</v>
      </c>
      <c r="E25" s="1003">
        <v>42247</v>
      </c>
      <c r="F25" s="1003">
        <v>48784</v>
      </c>
      <c r="G25" s="1003">
        <v>37102</v>
      </c>
      <c r="H25" s="1003">
        <v>48516</v>
      </c>
      <c r="I25" s="1003">
        <v>43966</v>
      </c>
      <c r="J25" s="1003">
        <v>50536</v>
      </c>
      <c r="K25" s="1003">
        <v>39491</v>
      </c>
      <c r="L25" s="1003">
        <v>38393</v>
      </c>
      <c r="M25" s="1003">
        <v>40969</v>
      </c>
      <c r="N25" s="1003">
        <v>46226</v>
      </c>
      <c r="O25" s="101">
        <v>528055</v>
      </c>
    </row>
    <row r="26" spans="1:31" s="229" customFormat="1" ht="24.95" customHeight="1">
      <c r="A26" s="266"/>
      <c r="B26" s="999" t="s">
        <v>47</v>
      </c>
      <c r="C26" s="1000">
        <v>651</v>
      </c>
      <c r="D26" s="1000">
        <v>588</v>
      </c>
      <c r="E26" s="1000">
        <v>651</v>
      </c>
      <c r="F26" s="1000">
        <v>630</v>
      </c>
      <c r="G26" s="1000">
        <v>651</v>
      </c>
      <c r="H26" s="1000">
        <v>630</v>
      </c>
      <c r="I26" s="1000">
        <v>806</v>
      </c>
      <c r="J26" s="1000">
        <v>806</v>
      </c>
      <c r="K26" s="1000">
        <v>1304</v>
      </c>
      <c r="L26" s="1000">
        <v>312</v>
      </c>
      <c r="M26" s="1000">
        <v>629</v>
      </c>
      <c r="N26" s="1000">
        <v>780</v>
      </c>
      <c r="O26" s="1001">
        <v>8438</v>
      </c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</row>
    <row r="27" spans="1:31" s="266" customFormat="1" ht="24.95" customHeight="1">
      <c r="B27" s="1002" t="s">
        <v>55</v>
      </c>
      <c r="C27" s="1003">
        <v>13318</v>
      </c>
      <c r="D27" s="1003">
        <v>13112</v>
      </c>
      <c r="E27" s="1003">
        <v>14119</v>
      </c>
      <c r="F27" s="1003">
        <v>18045</v>
      </c>
      <c r="G27" s="1003">
        <v>19360</v>
      </c>
      <c r="H27" s="1003">
        <v>14586</v>
      </c>
      <c r="I27" s="1003">
        <v>10495</v>
      </c>
      <c r="J27" s="1003">
        <v>12048</v>
      </c>
      <c r="K27" s="1003">
        <v>62390</v>
      </c>
      <c r="L27" s="1003">
        <v>12123</v>
      </c>
      <c r="M27" s="1003">
        <v>11761</v>
      </c>
      <c r="N27" s="1003">
        <v>10706</v>
      </c>
      <c r="O27" s="101">
        <v>212063</v>
      </c>
    </row>
    <row r="28" spans="1:31" s="229" customFormat="1" ht="24.95" customHeight="1">
      <c r="A28" s="266"/>
      <c r="B28" s="999" t="s">
        <v>53</v>
      </c>
      <c r="C28" s="1000">
        <v>71654</v>
      </c>
      <c r="D28" s="1000">
        <v>56846</v>
      </c>
      <c r="E28" s="1000">
        <v>31135</v>
      </c>
      <c r="F28" s="1000">
        <v>45999</v>
      </c>
      <c r="G28" s="1000">
        <v>63877</v>
      </c>
      <c r="H28" s="1000">
        <v>54910</v>
      </c>
      <c r="I28" s="1000">
        <v>51177</v>
      </c>
      <c r="J28" s="1000">
        <v>62154</v>
      </c>
      <c r="K28" s="1000">
        <v>59774</v>
      </c>
      <c r="L28" s="1000">
        <v>49814</v>
      </c>
      <c r="M28" s="1000">
        <v>69108</v>
      </c>
      <c r="N28" s="1000">
        <v>79842</v>
      </c>
      <c r="O28" s="1001">
        <v>696290</v>
      </c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</row>
    <row r="29" spans="1:31" s="266" customFormat="1" ht="24.95" customHeight="1">
      <c r="B29" s="1002" t="s">
        <v>52</v>
      </c>
      <c r="C29" s="1003">
        <v>55984</v>
      </c>
      <c r="D29" s="1003">
        <v>47978</v>
      </c>
      <c r="E29" s="1003">
        <v>49014</v>
      </c>
      <c r="F29" s="1003">
        <v>24401</v>
      </c>
      <c r="G29" s="1003">
        <v>25148</v>
      </c>
      <c r="H29" s="1003">
        <v>22559</v>
      </c>
      <c r="I29" s="1003">
        <v>31112</v>
      </c>
      <c r="J29" s="1003">
        <v>38006</v>
      </c>
      <c r="K29" s="1003">
        <v>82130</v>
      </c>
      <c r="L29" s="1003">
        <v>23294</v>
      </c>
      <c r="M29" s="1003">
        <v>22773</v>
      </c>
      <c r="N29" s="1003">
        <v>20992</v>
      </c>
      <c r="O29" s="101">
        <v>443391</v>
      </c>
    </row>
    <row r="30" spans="1:31" s="229" customFormat="1" ht="24.95" customHeight="1">
      <c r="A30" s="266"/>
      <c r="B30" s="999" t="s">
        <v>9</v>
      </c>
      <c r="C30" s="1000">
        <v>414928</v>
      </c>
      <c r="D30" s="1000">
        <v>355558</v>
      </c>
      <c r="E30" s="1000">
        <v>418968</v>
      </c>
      <c r="F30" s="1000">
        <v>389995</v>
      </c>
      <c r="G30" s="1000">
        <v>447752</v>
      </c>
      <c r="H30" s="1000">
        <v>400238</v>
      </c>
      <c r="I30" s="1000">
        <v>422122</v>
      </c>
      <c r="J30" s="1000">
        <v>468817</v>
      </c>
      <c r="K30" s="1000">
        <v>463345</v>
      </c>
      <c r="L30" s="1000">
        <v>526410</v>
      </c>
      <c r="M30" s="1000">
        <v>521032</v>
      </c>
      <c r="N30" s="1000">
        <v>455455</v>
      </c>
      <c r="O30" s="1001">
        <v>5284620</v>
      </c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</row>
    <row r="31" spans="1:31" s="266" customFormat="1" ht="24.95" customHeight="1">
      <c r="B31" s="1002" t="s">
        <v>54</v>
      </c>
      <c r="C31" s="1003">
        <v>17938</v>
      </c>
      <c r="D31" s="1003">
        <v>11881</v>
      </c>
      <c r="E31" s="1003">
        <v>17167</v>
      </c>
      <c r="F31" s="1003">
        <v>13066</v>
      </c>
      <c r="G31" s="1003">
        <v>10087</v>
      </c>
      <c r="H31" s="1003">
        <v>6916</v>
      </c>
      <c r="I31" s="1003">
        <v>12651</v>
      </c>
      <c r="J31" s="1003">
        <v>13835</v>
      </c>
      <c r="K31" s="1003">
        <v>15560</v>
      </c>
      <c r="L31" s="1003">
        <v>10834</v>
      </c>
      <c r="M31" s="1003">
        <v>18137</v>
      </c>
      <c r="N31" s="1003">
        <v>14109</v>
      </c>
      <c r="O31" s="101">
        <v>162181</v>
      </c>
    </row>
    <row r="32" spans="1:31" s="229" customFormat="1" ht="24.95" customHeight="1">
      <c r="A32" s="266"/>
      <c r="B32" s="999" t="s">
        <v>57</v>
      </c>
      <c r="C32" s="1000">
        <v>2307</v>
      </c>
      <c r="D32" s="1000">
        <v>1875</v>
      </c>
      <c r="E32" s="1000">
        <v>8036</v>
      </c>
      <c r="F32" s="1000">
        <v>1656</v>
      </c>
      <c r="G32" s="1000">
        <v>1581</v>
      </c>
      <c r="H32" s="1000">
        <v>1582</v>
      </c>
      <c r="I32" s="1000">
        <v>3565</v>
      </c>
      <c r="J32" s="1000">
        <v>70341</v>
      </c>
      <c r="K32" s="1000">
        <v>14457</v>
      </c>
      <c r="L32" s="1000">
        <v>2679</v>
      </c>
      <c r="M32" s="1000">
        <v>3082</v>
      </c>
      <c r="N32" s="1000">
        <v>3322</v>
      </c>
      <c r="O32" s="1001">
        <v>114483</v>
      </c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</row>
    <row r="33" spans="1:31" s="266" customFormat="1" ht="24.95" customHeight="1">
      <c r="B33" s="1002" t="s">
        <v>56</v>
      </c>
      <c r="C33" s="1003">
        <v>38216</v>
      </c>
      <c r="D33" s="1003">
        <v>33777</v>
      </c>
      <c r="E33" s="1003">
        <v>35530</v>
      </c>
      <c r="F33" s="1003">
        <v>36346</v>
      </c>
      <c r="G33" s="1003">
        <v>33593</v>
      </c>
      <c r="H33" s="1003">
        <v>40996</v>
      </c>
      <c r="I33" s="1003">
        <v>27692</v>
      </c>
      <c r="J33" s="1003">
        <v>31945</v>
      </c>
      <c r="K33" s="1003">
        <v>36750</v>
      </c>
      <c r="L33" s="1003">
        <v>34183</v>
      </c>
      <c r="M33" s="1003">
        <v>34504</v>
      </c>
      <c r="N33" s="1003">
        <v>38904</v>
      </c>
      <c r="O33" s="101">
        <v>422436</v>
      </c>
    </row>
    <row r="34" spans="1:31" s="229" customFormat="1" ht="24.95" customHeight="1">
      <c r="A34" s="266"/>
      <c r="B34" s="999" t="s">
        <v>59</v>
      </c>
      <c r="C34" s="1000">
        <v>25922</v>
      </c>
      <c r="D34" s="1000">
        <v>6068</v>
      </c>
      <c r="E34" s="1000">
        <v>3105</v>
      </c>
      <c r="F34" s="1000">
        <v>0</v>
      </c>
      <c r="G34" s="1000">
        <v>0</v>
      </c>
      <c r="H34" s="1000">
        <v>0</v>
      </c>
      <c r="I34" s="1000">
        <v>0</v>
      </c>
      <c r="J34" s="1000">
        <v>0</v>
      </c>
      <c r="K34" s="1000">
        <v>0</v>
      </c>
      <c r="L34" s="1000">
        <v>0</v>
      </c>
      <c r="M34" s="1000">
        <v>3740</v>
      </c>
      <c r="N34" s="1000">
        <v>54268</v>
      </c>
      <c r="O34" s="1001">
        <v>93103</v>
      </c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</row>
    <row r="35" spans="1:31" s="266" customFormat="1" ht="24.95" customHeight="1">
      <c r="B35" s="1002" t="s">
        <v>43</v>
      </c>
      <c r="C35" s="1003">
        <v>20080</v>
      </c>
      <c r="D35" s="1003">
        <v>18196</v>
      </c>
      <c r="E35" s="1003">
        <v>20150</v>
      </c>
      <c r="F35" s="1003">
        <v>18744</v>
      </c>
      <c r="G35" s="1003">
        <v>18414</v>
      </c>
      <c r="H35" s="1003">
        <v>18960</v>
      </c>
      <c r="I35" s="1003">
        <v>19379</v>
      </c>
      <c r="J35" s="1003">
        <v>20429</v>
      </c>
      <c r="K35" s="1003">
        <v>19677</v>
      </c>
      <c r="L35" s="1003">
        <v>13294</v>
      </c>
      <c r="M35" s="1003">
        <v>7560</v>
      </c>
      <c r="N35" s="1003">
        <v>19501</v>
      </c>
      <c r="O35" s="101">
        <v>214384</v>
      </c>
    </row>
    <row r="36" spans="1:31" s="229" customFormat="1" ht="24.95" customHeight="1">
      <c r="A36" s="266"/>
      <c r="B36" s="999" t="s">
        <v>44</v>
      </c>
      <c r="C36" s="1000">
        <v>13589</v>
      </c>
      <c r="D36" s="1000">
        <v>12975</v>
      </c>
      <c r="E36" s="1000">
        <v>14446</v>
      </c>
      <c r="F36" s="1000">
        <v>13980</v>
      </c>
      <c r="G36" s="1000">
        <v>14446</v>
      </c>
      <c r="H36" s="1000">
        <v>14225</v>
      </c>
      <c r="I36" s="1000">
        <v>14880</v>
      </c>
      <c r="J36" s="1000">
        <v>14880</v>
      </c>
      <c r="K36" s="1000">
        <v>13884</v>
      </c>
      <c r="L36" s="1000">
        <v>11971</v>
      </c>
      <c r="M36" s="1000">
        <v>3141</v>
      </c>
      <c r="N36" s="1000">
        <v>15890</v>
      </c>
      <c r="O36" s="1001">
        <v>158307</v>
      </c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</row>
    <row r="37" spans="1:31" s="266" customFormat="1" ht="24.95" customHeight="1">
      <c r="B37" s="1002" t="s">
        <v>116</v>
      </c>
      <c r="C37" s="1003">
        <v>300.02</v>
      </c>
      <c r="D37" s="1003">
        <v>263.57</v>
      </c>
      <c r="E37" s="1003">
        <v>233.06</v>
      </c>
      <c r="F37" s="1003">
        <v>258.13</v>
      </c>
      <c r="G37" s="1003">
        <v>272.84000000000003</v>
      </c>
      <c r="H37" s="1003">
        <v>263.2</v>
      </c>
      <c r="I37" s="1003">
        <v>258.8</v>
      </c>
      <c r="J37" s="1003">
        <v>262.75</v>
      </c>
      <c r="K37" s="1003">
        <v>258.10000000000002</v>
      </c>
      <c r="L37" s="1003">
        <v>250.55</v>
      </c>
      <c r="M37" s="1003">
        <v>243.46</v>
      </c>
      <c r="N37" s="1003">
        <v>245.45000000000002</v>
      </c>
      <c r="O37" s="101">
        <v>3109.93</v>
      </c>
    </row>
    <row r="38" spans="1:31" s="229" customFormat="1" ht="24.95" customHeight="1">
      <c r="A38" s="266"/>
      <c r="B38" s="999" t="s">
        <v>110</v>
      </c>
      <c r="C38" s="1000">
        <v>376.6</v>
      </c>
      <c r="D38" s="1000">
        <v>345.6</v>
      </c>
      <c r="E38" s="1000">
        <v>381.1</v>
      </c>
      <c r="F38" s="1000">
        <v>417.40000000000003</v>
      </c>
      <c r="G38" s="1000">
        <v>450.6</v>
      </c>
      <c r="H38" s="1000">
        <v>423.40000000000003</v>
      </c>
      <c r="I38" s="1000">
        <v>425.2</v>
      </c>
      <c r="J38" s="1000">
        <v>426.5</v>
      </c>
      <c r="K38" s="1000">
        <v>417.7</v>
      </c>
      <c r="L38" s="1000">
        <v>424.2</v>
      </c>
      <c r="M38" s="1000">
        <v>423.40000000000003</v>
      </c>
      <c r="N38" s="1000">
        <v>359.40000000000003</v>
      </c>
      <c r="O38" s="1001">
        <v>4871.0999999999995</v>
      </c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</row>
    <row r="39" spans="1:31" s="266" customFormat="1" ht="24.95" customHeight="1">
      <c r="B39" s="1002" t="s">
        <v>111</v>
      </c>
      <c r="C39" s="1003">
        <v>4071.2000000000003</v>
      </c>
      <c r="D39" s="1003">
        <v>3754.4</v>
      </c>
      <c r="E39" s="1003">
        <v>4147</v>
      </c>
      <c r="F39" s="1003">
        <v>4013.5</v>
      </c>
      <c r="G39" s="1003">
        <v>4085</v>
      </c>
      <c r="H39" s="1003">
        <v>3755.1</v>
      </c>
      <c r="I39" s="1003">
        <v>3897.3</v>
      </c>
      <c r="J39" s="1003">
        <v>3868.8</v>
      </c>
      <c r="K39" s="1003">
        <v>3671.5</v>
      </c>
      <c r="L39" s="1003">
        <v>3505.4</v>
      </c>
      <c r="M39" s="1003">
        <v>3296.5</v>
      </c>
      <c r="N39" s="1003">
        <v>3321.4</v>
      </c>
      <c r="O39" s="101">
        <v>45387.1</v>
      </c>
    </row>
    <row r="40" spans="1:31" s="229" customFormat="1" ht="24.95" customHeight="1">
      <c r="A40" s="266"/>
      <c r="B40" s="999" t="s">
        <v>112</v>
      </c>
      <c r="C40" s="1000">
        <v>683.4</v>
      </c>
      <c r="D40" s="1000">
        <v>607.30000000000007</v>
      </c>
      <c r="E40" s="1000">
        <v>677.6</v>
      </c>
      <c r="F40" s="1000">
        <v>451.2</v>
      </c>
      <c r="G40" s="1000">
        <v>554.1</v>
      </c>
      <c r="H40" s="1000">
        <v>517.1</v>
      </c>
      <c r="I40" s="1000">
        <v>548.80000000000007</v>
      </c>
      <c r="J40" s="1000">
        <v>554</v>
      </c>
      <c r="K40" s="1000">
        <v>545.9</v>
      </c>
      <c r="L40" s="1000">
        <v>556.30000000000007</v>
      </c>
      <c r="M40" s="1000">
        <v>544.6</v>
      </c>
      <c r="N40" s="1000">
        <v>558.70000000000005</v>
      </c>
      <c r="O40" s="1001">
        <v>6799</v>
      </c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</row>
    <row r="41" spans="1:31" s="266" customFormat="1" ht="24.95" customHeight="1">
      <c r="B41" s="1002" t="s">
        <v>60</v>
      </c>
      <c r="C41" s="1003">
        <v>3805</v>
      </c>
      <c r="D41" s="1003">
        <v>13791</v>
      </c>
      <c r="E41" s="1003">
        <v>14648</v>
      </c>
      <c r="F41" s="1003">
        <v>15797</v>
      </c>
      <c r="G41" s="1003">
        <v>17103</v>
      </c>
      <c r="H41" s="1003">
        <v>16788</v>
      </c>
      <c r="I41" s="1003">
        <v>17214</v>
      </c>
      <c r="J41" s="1003">
        <v>17686</v>
      </c>
      <c r="K41" s="1003">
        <v>17396</v>
      </c>
      <c r="L41" s="1003">
        <v>17177</v>
      </c>
      <c r="M41" s="1003">
        <v>16274</v>
      </c>
      <c r="N41" s="1003">
        <v>16776</v>
      </c>
      <c r="O41" s="101">
        <v>184455</v>
      </c>
    </row>
    <row r="42" spans="1:31" s="223" customFormat="1" ht="24.95" customHeight="1">
      <c r="A42" s="227"/>
      <c r="B42" s="294">
        <v>2011</v>
      </c>
      <c r="C42" s="295">
        <v>1136506.22</v>
      </c>
      <c r="D42" s="295">
        <v>964126.87</v>
      </c>
      <c r="E42" s="295">
        <v>1070180.7600000002</v>
      </c>
      <c r="F42" s="295">
        <v>1062558.23</v>
      </c>
      <c r="G42" s="295">
        <v>1121873.5400000003</v>
      </c>
      <c r="H42" s="295">
        <v>1016692.7999999999</v>
      </c>
      <c r="I42" s="295">
        <v>1090128.1000000001</v>
      </c>
      <c r="J42" s="295">
        <v>1302555.05</v>
      </c>
      <c r="K42" s="295">
        <v>1249463.2</v>
      </c>
      <c r="L42" s="295">
        <v>1127425.45</v>
      </c>
      <c r="M42" s="295">
        <v>1107118.96</v>
      </c>
      <c r="N42" s="295">
        <v>1186854.9499999997</v>
      </c>
      <c r="O42" s="295">
        <v>13435484.129999999</v>
      </c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</row>
    <row r="43" spans="1:31" s="667" customFormat="1" ht="24.95" customHeight="1">
      <c r="B43" s="87">
        <v>2010</v>
      </c>
      <c r="C43" s="733">
        <v>1141078.1000000001</v>
      </c>
      <c r="D43" s="733">
        <v>1024123.5</v>
      </c>
      <c r="E43" s="733">
        <v>1133731.5</v>
      </c>
      <c r="F43" s="733">
        <v>964183</v>
      </c>
      <c r="G43" s="733">
        <v>1016981.4</v>
      </c>
      <c r="H43" s="733">
        <v>1179577</v>
      </c>
      <c r="I43" s="733">
        <v>1120079.0999999996</v>
      </c>
      <c r="J43" s="733">
        <v>1092614.5</v>
      </c>
      <c r="K43" s="733">
        <v>1067266.6000000001</v>
      </c>
      <c r="L43" s="733">
        <v>954717.8</v>
      </c>
      <c r="M43" s="733">
        <v>1043193.2</v>
      </c>
      <c r="N43" s="733">
        <v>1233244.9000000001</v>
      </c>
      <c r="O43" s="103">
        <v>12970790.6</v>
      </c>
    </row>
    <row r="44" spans="1:31" s="223" customFormat="1" ht="24.95" customHeight="1">
      <c r="A44" s="227"/>
      <c r="B44" s="296" t="s">
        <v>0</v>
      </c>
      <c r="C44" s="297">
        <v>-0.40066319737449563</v>
      </c>
      <c r="D44" s="297">
        <v>-5.8583393506740133</v>
      </c>
      <c r="E44" s="297">
        <v>-5.6054489091993842</v>
      </c>
      <c r="F44" s="297">
        <v>10.202962508154577</v>
      </c>
      <c r="G44" s="297">
        <v>10.314066707611392</v>
      </c>
      <c r="H44" s="297">
        <v>-13.808695829098061</v>
      </c>
      <c r="I44" s="297">
        <v>-2.6740075767862748</v>
      </c>
      <c r="J44" s="297">
        <v>19.214512529350468</v>
      </c>
      <c r="K44" s="297">
        <v>17.071329694005222</v>
      </c>
      <c r="L44" s="297">
        <v>18.08991620351059</v>
      </c>
      <c r="M44" s="297">
        <v>6.1278927048220799</v>
      </c>
      <c r="N44" s="297">
        <v>-3.7616170154038731</v>
      </c>
      <c r="O44" s="297">
        <v>3.5826153110512626</v>
      </c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</row>
    <row r="45" spans="1:31" ht="18" customHeight="1">
      <c r="B45" s="664" t="s">
        <v>227</v>
      </c>
      <c r="C45" s="664"/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663"/>
      <c r="O45" s="665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</row>
    <row r="46" spans="1:31" ht="18" customHeight="1">
      <c r="B46" s="664" t="s">
        <v>527</v>
      </c>
      <c r="C46" s="664"/>
      <c r="D46" s="124"/>
      <c r="E46" s="66"/>
      <c r="F46" s="663"/>
      <c r="G46" s="663"/>
      <c r="H46" s="663"/>
      <c r="I46" s="663"/>
      <c r="J46" s="663"/>
      <c r="K46" s="663"/>
      <c r="L46" s="663"/>
      <c r="M46" s="663"/>
      <c r="N46" s="663"/>
      <c r="O46" s="663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</row>
    <row r="47" spans="1:31" ht="24.95" customHeight="1">
      <c r="B47" s="9"/>
      <c r="C47" s="9"/>
      <c r="D47" s="124"/>
      <c r="E47" s="104"/>
      <c r="F47" s="4"/>
      <c r="G47" s="4"/>
      <c r="H47" s="4"/>
      <c r="I47" s="4"/>
      <c r="J47" s="4"/>
      <c r="K47" s="4"/>
      <c r="L47" s="4"/>
      <c r="M47" s="4"/>
      <c r="N47" s="4"/>
      <c r="O47" s="4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31" ht="24.95" customHeight="1">
      <c r="B48" s="9"/>
      <c r="C48" s="9"/>
      <c r="D48" s="124"/>
      <c r="E48" s="104"/>
      <c r="F48" s="4"/>
      <c r="G48" s="4"/>
      <c r="H48" s="4"/>
      <c r="I48" s="4"/>
      <c r="J48" s="4"/>
      <c r="K48" s="4"/>
      <c r="L48" s="4"/>
      <c r="M48" s="4"/>
      <c r="N48" s="4"/>
      <c r="O48" s="4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2:26" ht="24.95" customHeight="1">
      <c r="B49" s="1250" t="s">
        <v>1014</v>
      </c>
      <c r="C49" s="1250"/>
      <c r="D49" s="1250"/>
      <c r="E49" s="1250"/>
      <c r="F49" s="1250"/>
      <c r="G49" s="1250"/>
      <c r="H49" s="1250"/>
      <c r="I49" s="1250"/>
      <c r="J49" s="1250"/>
      <c r="K49" s="1250"/>
      <c r="L49" s="1250"/>
      <c r="M49" s="1250"/>
      <c r="N49" s="1250"/>
      <c r="O49" s="1250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2:26" ht="24.95" customHeight="1">
      <c r="B50" s="1251" t="s">
        <v>543</v>
      </c>
      <c r="C50" s="1251"/>
      <c r="D50" s="1251"/>
      <c r="E50" s="1251"/>
      <c r="F50" s="1251"/>
      <c r="G50" s="1251"/>
      <c r="H50" s="1251"/>
      <c r="I50" s="1251"/>
      <c r="J50" s="1251"/>
      <c r="K50" s="1251"/>
      <c r="L50" s="1251"/>
      <c r="M50" s="1251"/>
      <c r="N50" s="1251"/>
      <c r="O50" s="1251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2:26" ht="24.95" customHeight="1">
      <c r="B51" s="1299" t="s">
        <v>141</v>
      </c>
      <c r="C51" s="1299"/>
      <c r="D51" s="1299"/>
      <c r="E51" s="1299"/>
      <c r="F51" s="1299"/>
      <c r="G51" s="1299"/>
      <c r="H51" s="1299"/>
      <c r="I51" s="1299"/>
      <c r="J51" s="1299"/>
      <c r="K51" s="1299"/>
      <c r="L51" s="1299"/>
      <c r="M51" s="1299"/>
      <c r="N51" s="1299"/>
      <c r="O51" s="1299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2:26" ht="24.95" customHeight="1">
      <c r="B52" s="293" t="s">
        <v>127</v>
      </c>
      <c r="C52" s="293" t="s">
        <v>14</v>
      </c>
      <c r="D52" s="293" t="s">
        <v>12</v>
      </c>
      <c r="E52" s="293" t="s">
        <v>13</v>
      </c>
      <c r="F52" s="293" t="s">
        <v>16</v>
      </c>
      <c r="G52" s="293" t="s">
        <v>17</v>
      </c>
      <c r="H52" s="293" t="s">
        <v>15</v>
      </c>
      <c r="I52" s="293" t="s">
        <v>537</v>
      </c>
      <c r="J52" s="293" t="s">
        <v>538</v>
      </c>
      <c r="K52" s="293" t="s">
        <v>539</v>
      </c>
      <c r="L52" s="293" t="s">
        <v>540</v>
      </c>
      <c r="M52" s="293" t="s">
        <v>541</v>
      </c>
      <c r="N52" s="293" t="s">
        <v>542</v>
      </c>
      <c r="O52" s="293" t="s">
        <v>3</v>
      </c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2:26" ht="24.95" customHeight="1">
      <c r="B53" s="716" t="s">
        <v>82</v>
      </c>
      <c r="C53" s="717">
        <v>73753.17</v>
      </c>
      <c r="D53" s="717">
        <v>65464.700000000004</v>
      </c>
      <c r="E53" s="717">
        <v>69774.540000000008</v>
      </c>
      <c r="F53" s="717">
        <v>68577.3</v>
      </c>
      <c r="G53" s="717">
        <v>71557.77</v>
      </c>
      <c r="H53" s="717">
        <v>62864.421000000002</v>
      </c>
      <c r="I53" s="717">
        <v>64183.089</v>
      </c>
      <c r="J53" s="717">
        <v>71771.974000000002</v>
      </c>
      <c r="K53" s="717">
        <v>55339.370999999999</v>
      </c>
      <c r="L53" s="717">
        <v>53567.218999999997</v>
      </c>
      <c r="M53" s="717">
        <v>53981.788</v>
      </c>
      <c r="N53" s="717">
        <v>56838.732000000004</v>
      </c>
      <c r="O53" s="114">
        <v>767674.07400000014</v>
      </c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2:26" ht="24.95" customHeight="1">
      <c r="B54" s="999" t="s">
        <v>206</v>
      </c>
      <c r="C54" s="1000">
        <v>6915</v>
      </c>
      <c r="D54" s="1000">
        <v>6038</v>
      </c>
      <c r="E54" s="1000">
        <v>6100</v>
      </c>
      <c r="F54" s="1000">
        <v>6311</v>
      </c>
      <c r="G54" s="1000">
        <v>6397</v>
      </c>
      <c r="H54" s="1000">
        <v>1496</v>
      </c>
      <c r="I54" s="1000">
        <v>7668</v>
      </c>
      <c r="J54" s="1000">
        <v>7352</v>
      </c>
      <c r="K54" s="1000">
        <v>6684</v>
      </c>
      <c r="L54" s="1000">
        <v>6677</v>
      </c>
      <c r="M54" s="1000">
        <v>6075</v>
      </c>
      <c r="N54" s="1000">
        <v>5870</v>
      </c>
      <c r="O54" s="1004">
        <v>73583</v>
      </c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2:26" s="667" customFormat="1" ht="24.95" customHeight="1">
      <c r="B55" s="1002" t="s">
        <v>83</v>
      </c>
      <c r="C55" s="1003">
        <v>132430.94</v>
      </c>
      <c r="D55" s="1003">
        <v>115519.43000000001</v>
      </c>
      <c r="E55" s="1003">
        <v>121073.28</v>
      </c>
      <c r="F55" s="1003">
        <v>116374.8</v>
      </c>
      <c r="G55" s="1003">
        <v>126552.29000000001</v>
      </c>
      <c r="H55" s="1003">
        <v>127685.716</v>
      </c>
      <c r="I55" s="1003">
        <v>130091.85400000001</v>
      </c>
      <c r="J55" s="1003">
        <v>145402.08300000001</v>
      </c>
      <c r="K55" s="1003">
        <v>154519.823</v>
      </c>
      <c r="L55" s="1003">
        <v>160644.913</v>
      </c>
      <c r="M55" s="1003">
        <v>149950.929</v>
      </c>
      <c r="N55" s="1003">
        <v>137046.58199999999</v>
      </c>
      <c r="O55" s="114">
        <v>1617292.64</v>
      </c>
    </row>
    <row r="56" spans="2:26" ht="24.95" customHeight="1">
      <c r="B56" s="999" t="s">
        <v>84</v>
      </c>
      <c r="C56" s="1000">
        <v>2178.92</v>
      </c>
      <c r="D56" s="1000">
        <v>2140.42</v>
      </c>
      <c r="E56" s="1000">
        <v>1545.77</v>
      </c>
      <c r="F56" s="1000">
        <v>1253.3600000000001</v>
      </c>
      <c r="G56" s="1000">
        <v>1537.8600000000001</v>
      </c>
      <c r="H56" s="1000">
        <v>1414.1310000000001</v>
      </c>
      <c r="I56" s="1000">
        <v>2759.87</v>
      </c>
      <c r="J56" s="1000">
        <v>7225.3470000000007</v>
      </c>
      <c r="K56" s="1000">
        <v>6687.3690000000006</v>
      </c>
      <c r="L56" s="1000">
        <v>6570.7790000000005</v>
      </c>
      <c r="M56" s="1000">
        <v>4228.7750000000005</v>
      </c>
      <c r="N56" s="1000">
        <v>3792.89</v>
      </c>
      <c r="O56" s="1004">
        <v>41335.491000000009</v>
      </c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2:26" s="667" customFormat="1" ht="24.95" customHeight="1">
      <c r="B57" s="1002" t="s">
        <v>85</v>
      </c>
      <c r="C57" s="1003">
        <v>14641.470000000001</v>
      </c>
      <c r="D57" s="1003">
        <v>13002.23</v>
      </c>
      <c r="E57" s="1003">
        <v>11807.35</v>
      </c>
      <c r="F57" s="1003">
        <v>12042.84</v>
      </c>
      <c r="G57" s="1003">
        <v>12213.58</v>
      </c>
      <c r="H57" s="1003">
        <v>13982.75</v>
      </c>
      <c r="I57" s="1003">
        <v>15964.960000000001</v>
      </c>
      <c r="J57" s="1003">
        <v>15244.93</v>
      </c>
      <c r="K57" s="1003">
        <v>13341.380000000001</v>
      </c>
      <c r="L57" s="1003">
        <v>15656.33</v>
      </c>
      <c r="M57" s="1003">
        <v>14437.16</v>
      </c>
      <c r="N57" s="1003">
        <v>13815.31</v>
      </c>
      <c r="O57" s="114">
        <v>166150.29</v>
      </c>
    </row>
    <row r="58" spans="2:26" ht="24.95" customHeight="1">
      <c r="B58" s="999" t="s">
        <v>171</v>
      </c>
      <c r="C58" s="1000">
        <v>13991.550000000001</v>
      </c>
      <c r="D58" s="1000">
        <v>14986.67</v>
      </c>
      <c r="E58" s="1000">
        <v>15374.98</v>
      </c>
      <c r="F58" s="1000">
        <v>17830.84</v>
      </c>
      <c r="G58" s="1000">
        <v>16807.46</v>
      </c>
      <c r="H58" s="1000">
        <v>17531.092000000001</v>
      </c>
      <c r="I58" s="1000">
        <v>18102.522000000001</v>
      </c>
      <c r="J58" s="1000">
        <v>19934.061000000002</v>
      </c>
      <c r="K58" s="1000">
        <v>16633.239000000001</v>
      </c>
      <c r="L58" s="1000">
        <v>20897.244999999999</v>
      </c>
      <c r="M58" s="1000">
        <v>22996.671000000002</v>
      </c>
      <c r="N58" s="1000">
        <v>19509.514000000003</v>
      </c>
      <c r="O58" s="1004">
        <v>214595.84399999998</v>
      </c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2:26" s="667" customFormat="1" ht="24.95" customHeight="1">
      <c r="B59" s="1002" t="s">
        <v>177</v>
      </c>
      <c r="C59" s="1003">
        <v>4451.97</v>
      </c>
      <c r="D59" s="1003">
        <v>3346.12</v>
      </c>
      <c r="E59" s="1003">
        <v>4986.53</v>
      </c>
      <c r="F59" s="1003">
        <v>8504.91</v>
      </c>
      <c r="G59" s="1003">
        <v>9161.0500000000011</v>
      </c>
      <c r="H59" s="1003">
        <v>9682.9629999999997</v>
      </c>
      <c r="I59" s="1003">
        <v>5749.6770000000006</v>
      </c>
      <c r="J59" s="1003">
        <v>7260.8190000000004</v>
      </c>
      <c r="K59" s="1003">
        <v>4124.9679999999998</v>
      </c>
      <c r="L59" s="1003">
        <v>4601.88</v>
      </c>
      <c r="M59" s="1003">
        <v>3004.5530000000003</v>
      </c>
      <c r="N59" s="1003">
        <v>3371.009</v>
      </c>
      <c r="O59" s="114">
        <v>68246.449000000008</v>
      </c>
    </row>
    <row r="60" spans="2:26" ht="24.95" customHeight="1">
      <c r="B60" s="999" t="s">
        <v>179</v>
      </c>
      <c r="C60" s="1000">
        <v>1424.51</v>
      </c>
      <c r="D60" s="1000">
        <v>1141.78</v>
      </c>
      <c r="E60" s="1000">
        <v>1501.21</v>
      </c>
      <c r="F60" s="1000">
        <v>1229.82</v>
      </c>
      <c r="G60" s="1000">
        <v>1302.27</v>
      </c>
      <c r="H60" s="1000">
        <v>1352</v>
      </c>
      <c r="I60" s="1000">
        <v>1373</v>
      </c>
      <c r="J60" s="1000">
        <v>1282</v>
      </c>
      <c r="K60" s="1000">
        <v>2577.85</v>
      </c>
      <c r="L60" s="1000">
        <v>3338.08</v>
      </c>
      <c r="M60" s="1000">
        <v>3188</v>
      </c>
      <c r="N60" s="1000">
        <v>3451</v>
      </c>
      <c r="O60" s="1004">
        <v>23161.52</v>
      </c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2:26" s="667" customFormat="1" ht="24.95" customHeight="1">
      <c r="B61" s="1002" t="s">
        <v>221</v>
      </c>
      <c r="C61" s="1003">
        <v>3036.83</v>
      </c>
      <c r="D61" s="1003">
        <v>2744</v>
      </c>
      <c r="E61" s="1003">
        <v>3038</v>
      </c>
      <c r="F61" s="1003">
        <v>2940</v>
      </c>
      <c r="G61" s="1003">
        <v>597.19000000000005</v>
      </c>
      <c r="H61" s="1003">
        <v>1749.83</v>
      </c>
      <c r="I61" s="1003">
        <v>1887</v>
      </c>
      <c r="J61" s="1003">
        <v>1824.26</v>
      </c>
      <c r="K61" s="1003">
        <v>1108.58</v>
      </c>
      <c r="L61" s="1003">
        <v>1218.44</v>
      </c>
      <c r="M61" s="1003">
        <v>1278.72</v>
      </c>
      <c r="N61" s="1003">
        <v>1259.8800000000001</v>
      </c>
      <c r="O61" s="114">
        <v>22682.730000000003</v>
      </c>
    </row>
    <row r="62" spans="2:26" ht="24.95" customHeight="1">
      <c r="B62" s="999" t="s">
        <v>241</v>
      </c>
      <c r="C62" s="1000">
        <v>3038.52</v>
      </c>
      <c r="D62" s="1000">
        <v>3604.75</v>
      </c>
      <c r="E62" s="1000">
        <v>3457.9700000000003</v>
      </c>
      <c r="F62" s="1000">
        <v>3406.91</v>
      </c>
      <c r="G62" s="1000">
        <v>3161.65</v>
      </c>
      <c r="H62" s="1000">
        <v>3054.6970000000001</v>
      </c>
      <c r="I62" s="1000">
        <v>3354.9880000000003</v>
      </c>
      <c r="J62" s="1000">
        <v>3678.7160000000003</v>
      </c>
      <c r="K62" s="1000">
        <v>152.22999999999999</v>
      </c>
      <c r="L62" s="1000">
        <v>2484.9639999999999</v>
      </c>
      <c r="M62" s="1000">
        <v>452.28400000000005</v>
      </c>
      <c r="N62" s="1000">
        <v>104.27300000000001</v>
      </c>
      <c r="O62" s="1004">
        <v>29951.952000000005</v>
      </c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2:26" s="667" customFormat="1" ht="24.95" customHeight="1">
      <c r="B63" s="1002" t="s">
        <v>188</v>
      </c>
      <c r="C63" s="1003">
        <v>0</v>
      </c>
      <c r="D63" s="1003">
        <v>0</v>
      </c>
      <c r="E63" s="1003">
        <v>0</v>
      </c>
      <c r="F63" s="1003">
        <v>0</v>
      </c>
      <c r="G63" s="1003">
        <v>0</v>
      </c>
      <c r="H63" s="1003">
        <v>0</v>
      </c>
      <c r="I63" s="1003">
        <v>0</v>
      </c>
      <c r="J63" s="1003">
        <v>0</v>
      </c>
      <c r="K63" s="1003">
        <v>0</v>
      </c>
      <c r="L63" s="1003">
        <v>0</v>
      </c>
      <c r="M63" s="1003">
        <v>0</v>
      </c>
      <c r="N63" s="1003">
        <v>0</v>
      </c>
      <c r="O63" s="114">
        <v>0</v>
      </c>
    </row>
    <row r="64" spans="2:26" ht="24.95" customHeight="1">
      <c r="B64" s="999" t="s">
        <v>114</v>
      </c>
      <c r="C64" s="1000">
        <v>274623</v>
      </c>
      <c r="D64" s="1000">
        <v>255089</v>
      </c>
      <c r="E64" s="1000">
        <v>269299</v>
      </c>
      <c r="F64" s="1000">
        <v>256448</v>
      </c>
      <c r="G64" s="1000">
        <v>273498</v>
      </c>
      <c r="H64" s="1000">
        <v>266077</v>
      </c>
      <c r="I64" s="1000">
        <v>267556</v>
      </c>
      <c r="J64" s="1000">
        <v>238478</v>
      </c>
      <c r="K64" s="1000">
        <v>261118</v>
      </c>
      <c r="L64" s="1000">
        <v>267324</v>
      </c>
      <c r="M64" s="1000">
        <v>264935</v>
      </c>
      <c r="N64" s="1000">
        <v>273495</v>
      </c>
      <c r="O64" s="1004">
        <v>3167940</v>
      </c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31" s="667" customFormat="1" ht="24.95" customHeight="1">
      <c r="B65" s="1002" t="s">
        <v>115</v>
      </c>
      <c r="C65" s="1003">
        <v>1831.51</v>
      </c>
      <c r="D65" s="1003">
        <v>1687.1000000000001</v>
      </c>
      <c r="E65" s="1003">
        <v>1845.19</v>
      </c>
      <c r="F65" s="1003">
        <v>1121.2</v>
      </c>
      <c r="G65" s="1003">
        <v>1906.98</v>
      </c>
      <c r="H65" s="1003">
        <v>1745.6000000000001</v>
      </c>
      <c r="I65" s="1003">
        <v>1783.94</v>
      </c>
      <c r="J65" s="1003">
        <v>1707.3600000000001</v>
      </c>
      <c r="K65" s="1003">
        <v>1659.69</v>
      </c>
      <c r="L65" s="1003">
        <v>1724.1100000000001</v>
      </c>
      <c r="M65" s="1003">
        <v>1617.98</v>
      </c>
      <c r="N65" s="1003">
        <v>1683.57</v>
      </c>
      <c r="O65" s="114">
        <v>20314.23</v>
      </c>
    </row>
    <row r="66" spans="1:31" ht="24.95" customHeight="1">
      <c r="B66" s="999" t="s">
        <v>74</v>
      </c>
      <c r="C66" s="1000">
        <v>9461.19</v>
      </c>
      <c r="D66" s="1000">
        <v>8695.84</v>
      </c>
      <c r="E66" s="1000">
        <v>9107.27</v>
      </c>
      <c r="F66" s="1000">
        <v>8374.84</v>
      </c>
      <c r="G66" s="1000">
        <v>8073.92</v>
      </c>
      <c r="H66" s="1000">
        <v>8775.32</v>
      </c>
      <c r="I66" s="1000">
        <v>10024.57</v>
      </c>
      <c r="J66" s="1000">
        <v>9368.08</v>
      </c>
      <c r="K66" s="1000">
        <v>8992.59</v>
      </c>
      <c r="L66" s="1000">
        <v>9576.67</v>
      </c>
      <c r="M66" s="1000">
        <v>9464.56</v>
      </c>
      <c r="N66" s="1000">
        <v>9291.9699999999993</v>
      </c>
      <c r="O66" s="1004">
        <v>109206.81999999999</v>
      </c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31" s="667" customFormat="1" ht="24.95" customHeight="1">
      <c r="B67" s="1002" t="s">
        <v>75</v>
      </c>
      <c r="C67" s="1003">
        <v>2881.8</v>
      </c>
      <c r="D67" s="1003">
        <v>2543.2000000000003</v>
      </c>
      <c r="E67" s="1003">
        <v>5407.97</v>
      </c>
      <c r="F67" s="1003">
        <v>5280.78</v>
      </c>
      <c r="G67" s="1003">
        <v>3168.11</v>
      </c>
      <c r="H67" s="1003">
        <v>2877.01</v>
      </c>
      <c r="I67" s="1003">
        <v>2988.54</v>
      </c>
      <c r="J67" s="1003">
        <v>2923.32</v>
      </c>
      <c r="K67" s="1003">
        <v>2833.57</v>
      </c>
      <c r="L67" s="1003">
        <v>2954.7200000000003</v>
      </c>
      <c r="M67" s="1003">
        <v>2868.21</v>
      </c>
      <c r="N67" s="1003">
        <v>2939.67</v>
      </c>
      <c r="O67" s="114">
        <v>39666.9</v>
      </c>
    </row>
    <row r="68" spans="1:31" ht="24.95" customHeight="1">
      <c r="B68" s="999" t="s">
        <v>76</v>
      </c>
      <c r="C68" s="1000"/>
      <c r="D68" s="1000"/>
      <c r="E68" s="1000">
        <v>161</v>
      </c>
      <c r="F68" s="1000"/>
      <c r="G68" s="1000">
        <v>96</v>
      </c>
      <c r="H68" s="1000">
        <v>0</v>
      </c>
      <c r="I68" s="1000"/>
      <c r="J68" s="1000"/>
      <c r="K68" s="1000"/>
      <c r="L68" s="1000"/>
      <c r="M68" s="1000"/>
      <c r="N68" s="1000"/>
      <c r="O68" s="1004">
        <v>257</v>
      </c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31" s="667" customFormat="1" ht="24.95" customHeight="1">
      <c r="B69" s="1002" t="s">
        <v>77</v>
      </c>
      <c r="C69" s="1003">
        <v>2582</v>
      </c>
      <c r="D69" s="1003">
        <v>2295</v>
      </c>
      <c r="E69" s="1003">
        <v>4684.29</v>
      </c>
      <c r="F69" s="1003">
        <v>4532.43</v>
      </c>
      <c r="G69" s="1003">
        <v>3819.69</v>
      </c>
      <c r="H69" s="1003">
        <v>3204.09</v>
      </c>
      <c r="I69" s="1003">
        <v>3198.94</v>
      </c>
      <c r="J69" s="1003">
        <v>3134.09</v>
      </c>
      <c r="K69" s="1003">
        <v>105430</v>
      </c>
      <c r="L69" s="1003">
        <v>3301.76</v>
      </c>
      <c r="M69" s="1003">
        <v>3065.2760000000003</v>
      </c>
      <c r="N69" s="1003">
        <v>3141.59</v>
      </c>
      <c r="O69" s="114">
        <v>142389.15600000002</v>
      </c>
    </row>
    <row r="70" spans="1:31" ht="24.95" customHeight="1">
      <c r="B70" s="999" t="s">
        <v>78</v>
      </c>
      <c r="C70" s="1000">
        <v>875.6</v>
      </c>
      <c r="D70" s="1000">
        <v>539.70000000000005</v>
      </c>
      <c r="E70" s="1000">
        <v>835.71</v>
      </c>
      <c r="F70" s="1000">
        <v>866.04</v>
      </c>
      <c r="G70" s="1000">
        <v>919.5</v>
      </c>
      <c r="H70" s="1000">
        <v>883.7</v>
      </c>
      <c r="I70" s="1000">
        <v>912.77</v>
      </c>
      <c r="J70" s="1000">
        <v>908.11</v>
      </c>
      <c r="K70" s="1000">
        <v>58331.93</v>
      </c>
      <c r="L70" s="1000">
        <v>912.65</v>
      </c>
      <c r="M70" s="1000">
        <v>884.85599999999999</v>
      </c>
      <c r="N70" s="1000">
        <v>911.27</v>
      </c>
      <c r="O70" s="1004">
        <v>67781.835999999996</v>
      </c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31" s="667" customFormat="1" ht="24.95" customHeight="1">
      <c r="B71" s="1002" t="s">
        <v>79</v>
      </c>
      <c r="C71" s="1003">
        <v>13384.5</v>
      </c>
      <c r="D71" s="1003">
        <v>13140.5</v>
      </c>
      <c r="E71" s="1003">
        <v>21572.350000000002</v>
      </c>
      <c r="F71" s="1003">
        <v>20098.45</v>
      </c>
      <c r="G71" s="1003">
        <v>18303.04</v>
      </c>
      <c r="H71" s="1003">
        <v>17730.420000000002</v>
      </c>
      <c r="I71" s="1003">
        <v>17565.850000000002</v>
      </c>
      <c r="J71" s="1003">
        <v>15809.58</v>
      </c>
      <c r="K71" s="1003">
        <v>541812.56000000006</v>
      </c>
      <c r="L71" s="1003">
        <v>1874762</v>
      </c>
      <c r="M71" s="1003">
        <v>17675.527000000002</v>
      </c>
      <c r="N71" s="1003">
        <v>18251.010000000002</v>
      </c>
      <c r="O71" s="114">
        <v>2590105.7869999995</v>
      </c>
    </row>
    <row r="72" spans="1:31" ht="24.95" customHeight="1">
      <c r="B72" s="999" t="s">
        <v>80</v>
      </c>
      <c r="C72" s="1000">
        <v>408.2</v>
      </c>
      <c r="D72" s="1000">
        <v>438</v>
      </c>
      <c r="E72" s="1000">
        <v>772.9</v>
      </c>
      <c r="F72" s="1000">
        <v>497.6</v>
      </c>
      <c r="G72" s="1000">
        <v>782.46</v>
      </c>
      <c r="H72" s="1000">
        <v>1205.1400000000001</v>
      </c>
      <c r="I72" s="1000">
        <v>1315.91</v>
      </c>
      <c r="J72" s="1000">
        <v>1322.65</v>
      </c>
      <c r="K72" s="1000">
        <v>1325.49</v>
      </c>
      <c r="L72" s="1000">
        <v>1371.5040000000001</v>
      </c>
      <c r="M72" s="1000">
        <v>1228.953</v>
      </c>
      <c r="N72" s="1000">
        <v>1319.9190000000001</v>
      </c>
      <c r="O72" s="1004">
        <v>11988.726000000001</v>
      </c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31" s="667" customFormat="1" ht="24.95" customHeight="1">
      <c r="B73" s="1002" t="s">
        <v>81</v>
      </c>
      <c r="C73" s="1003">
        <v>10116.700000000001</v>
      </c>
      <c r="D73" s="1003">
        <v>9369.1</v>
      </c>
      <c r="E73" s="1003">
        <v>10290.5</v>
      </c>
      <c r="F73" s="1003">
        <v>9500.2000000000007</v>
      </c>
      <c r="G73" s="1003">
        <v>10044.880000000001</v>
      </c>
      <c r="H73" s="1003">
        <v>9884.8000000000011</v>
      </c>
      <c r="I73" s="1003">
        <v>10276.86</v>
      </c>
      <c r="J73" s="1003">
        <v>9685.76</v>
      </c>
      <c r="K73" s="1003">
        <v>9888.44</v>
      </c>
      <c r="L73" s="1003">
        <v>10144.19</v>
      </c>
      <c r="M73" s="1003">
        <v>10123.582</v>
      </c>
      <c r="N73" s="1003">
        <v>10608.846</v>
      </c>
      <c r="O73" s="114">
        <v>119933.85800000001</v>
      </c>
    </row>
    <row r="74" spans="1:31" s="665" customFormat="1" ht="24.95" customHeight="1">
      <c r="A74" s="667"/>
      <c r="B74" s="999" t="s">
        <v>86</v>
      </c>
      <c r="C74" s="1000">
        <v>229483.27000000002</v>
      </c>
      <c r="D74" s="1000">
        <v>210891.04</v>
      </c>
      <c r="E74" s="1000">
        <v>231184.09</v>
      </c>
      <c r="F74" s="1000">
        <v>217298.89</v>
      </c>
      <c r="G74" s="1000">
        <v>218702.72</v>
      </c>
      <c r="H74" s="1000">
        <v>202504.79</v>
      </c>
      <c r="I74" s="1000">
        <v>219168</v>
      </c>
      <c r="J74" s="1000">
        <v>227653.94</v>
      </c>
      <c r="K74" s="1000">
        <v>211597.08000000002</v>
      </c>
      <c r="L74" s="1000">
        <v>226214.89</v>
      </c>
      <c r="M74" s="1000">
        <v>222924.83000000002</v>
      </c>
      <c r="N74" s="1000">
        <v>231466.83000000002</v>
      </c>
      <c r="O74" s="1004">
        <v>2649090.37</v>
      </c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</row>
    <row r="75" spans="1:31" s="667" customFormat="1" ht="24.95" customHeight="1">
      <c r="B75" s="1002" t="s">
        <v>87</v>
      </c>
      <c r="C75" s="1003">
        <v>101143.85</v>
      </c>
      <c r="D75" s="1003">
        <v>89729.42</v>
      </c>
      <c r="E75" s="1003">
        <v>81290</v>
      </c>
      <c r="F75" s="1003">
        <v>77938</v>
      </c>
      <c r="G75" s="1003">
        <v>75686</v>
      </c>
      <c r="H75" s="1003">
        <v>62840</v>
      </c>
      <c r="I75" s="1003">
        <v>79056</v>
      </c>
      <c r="J75" s="1003">
        <v>79940</v>
      </c>
      <c r="K75" s="1003">
        <v>74647</v>
      </c>
      <c r="L75" s="1003">
        <v>80169</v>
      </c>
      <c r="M75" s="1003">
        <v>69302</v>
      </c>
      <c r="N75" s="1003">
        <v>67396</v>
      </c>
      <c r="O75" s="114">
        <v>939137.27</v>
      </c>
    </row>
    <row r="76" spans="1:31" s="665" customFormat="1" ht="24.95" customHeight="1">
      <c r="A76" s="667"/>
      <c r="B76" s="999" t="s">
        <v>243</v>
      </c>
      <c r="C76" s="1000">
        <v>46733.68</v>
      </c>
      <c r="D76" s="1000">
        <v>42153.020000000004</v>
      </c>
      <c r="E76" s="1000">
        <v>46646.11</v>
      </c>
      <c r="F76" s="1000">
        <v>45031.54</v>
      </c>
      <c r="G76" s="1000">
        <v>49038.39</v>
      </c>
      <c r="H76" s="1000">
        <v>50449.19</v>
      </c>
      <c r="I76" s="1000">
        <v>49577.74</v>
      </c>
      <c r="J76" s="1000">
        <v>52291.76</v>
      </c>
      <c r="K76" s="1000">
        <v>47242.94</v>
      </c>
      <c r="L76" s="1000">
        <v>45244.93</v>
      </c>
      <c r="M76" s="1000">
        <v>41604.160000000003</v>
      </c>
      <c r="N76" s="1000">
        <v>40272.050000000003</v>
      </c>
      <c r="O76" s="1004">
        <v>556285.51</v>
      </c>
      <c r="P76" s="667"/>
      <c r="Q76" s="667"/>
      <c r="R76" s="667"/>
      <c r="S76" s="667"/>
      <c r="T76" s="667"/>
      <c r="U76" s="667"/>
      <c r="V76" s="667"/>
      <c r="W76" s="667"/>
      <c r="X76" s="667"/>
      <c r="Y76" s="667"/>
      <c r="Z76" s="667"/>
    </row>
    <row r="77" spans="1:31" ht="24.95" customHeight="1">
      <c r="B77" s="294">
        <v>2011</v>
      </c>
      <c r="C77" s="299">
        <f>SUM(C53:C76)</f>
        <v>949388.17999999993</v>
      </c>
      <c r="D77" s="299">
        <f t="shared" ref="D77:O77" si="0">SUM(D53:D76)</f>
        <v>864559.02000000014</v>
      </c>
      <c r="E77" s="299">
        <f t="shared" si="0"/>
        <v>921756.01</v>
      </c>
      <c r="F77" s="299">
        <f t="shared" si="0"/>
        <v>885459.75</v>
      </c>
      <c r="G77" s="299">
        <f t="shared" si="0"/>
        <v>913327.80999999994</v>
      </c>
      <c r="H77" s="299">
        <f t="shared" si="0"/>
        <v>868990.66000000015</v>
      </c>
      <c r="I77" s="299">
        <f t="shared" si="0"/>
        <v>914560.08</v>
      </c>
      <c r="J77" s="299">
        <f t="shared" si="0"/>
        <v>924198.83999999985</v>
      </c>
      <c r="K77" s="299">
        <f t="shared" si="0"/>
        <v>1586048.1</v>
      </c>
      <c r="L77" s="299">
        <f t="shared" si="0"/>
        <v>2799357.2740000002</v>
      </c>
      <c r="M77" s="299">
        <f t="shared" si="0"/>
        <v>905288.81400000013</v>
      </c>
      <c r="N77" s="299">
        <f t="shared" si="0"/>
        <v>905836.91500000004</v>
      </c>
      <c r="O77" s="299">
        <f t="shared" si="0"/>
        <v>13438771.453</v>
      </c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31" ht="24.95" customHeight="1">
      <c r="B78" s="87">
        <v>2010</v>
      </c>
      <c r="C78" s="734">
        <v>478793</v>
      </c>
      <c r="D78" s="734">
        <v>433839</v>
      </c>
      <c r="E78" s="734">
        <v>497278</v>
      </c>
      <c r="F78" s="734">
        <v>476605</v>
      </c>
      <c r="G78" s="734">
        <v>466250</v>
      </c>
      <c r="H78" s="734">
        <v>433315</v>
      </c>
      <c r="I78" s="734">
        <v>477195.37000000005</v>
      </c>
      <c r="J78" s="734">
        <v>538464.3600000001</v>
      </c>
      <c r="K78" s="734">
        <v>586915.29</v>
      </c>
      <c r="L78" s="734">
        <v>623972.57000000007</v>
      </c>
      <c r="M78" s="734">
        <v>684602.07000000007</v>
      </c>
      <c r="N78" s="734">
        <v>971985.22</v>
      </c>
      <c r="O78" s="127">
        <v>6669214.8800000008</v>
      </c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31" ht="24.95" customHeight="1">
      <c r="B79" s="296" t="s">
        <v>0</v>
      </c>
      <c r="C79" s="300">
        <f>+((C77/C78)-1)*100</f>
        <v>98.287815402480817</v>
      </c>
      <c r="D79" s="300">
        <f t="shared" ref="D79:O79" si="1">+((D77/D78)-1)*100</f>
        <v>99.281074315587148</v>
      </c>
      <c r="E79" s="300">
        <f t="shared" si="1"/>
        <v>85.3603034922116</v>
      </c>
      <c r="F79" s="300">
        <f t="shared" si="1"/>
        <v>85.784821812612108</v>
      </c>
      <c r="G79" s="300">
        <f t="shared" si="1"/>
        <v>95.888002144772116</v>
      </c>
      <c r="H79" s="300">
        <f t="shared" si="1"/>
        <v>100.5447907411468</v>
      </c>
      <c r="I79" s="300">
        <f t="shared" si="1"/>
        <v>91.653175511740571</v>
      </c>
      <c r="J79" s="300">
        <f t="shared" si="1"/>
        <v>71.636028055784351</v>
      </c>
      <c r="K79" s="300">
        <f t="shared" si="1"/>
        <v>170.23458530105765</v>
      </c>
      <c r="L79" s="300">
        <f t="shared" si="1"/>
        <v>348.63466898873457</v>
      </c>
      <c r="M79" s="300">
        <f t="shared" si="1"/>
        <v>32.235769313405683</v>
      </c>
      <c r="N79" s="300">
        <f t="shared" si="1"/>
        <v>-6.8054846554148174</v>
      </c>
      <c r="O79" s="300">
        <f t="shared" si="1"/>
        <v>101.50455030772676</v>
      </c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31" s="665" customFormat="1" ht="18" customHeight="1">
      <c r="A80" s="667"/>
      <c r="B80" s="664" t="s">
        <v>227</v>
      </c>
      <c r="C80" s="664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P80" s="667"/>
      <c r="Q80" s="667"/>
      <c r="R80" s="667"/>
      <c r="S80" s="667"/>
      <c r="T80" s="667"/>
      <c r="U80" s="667"/>
      <c r="V80" s="667"/>
      <c r="W80" s="667"/>
      <c r="X80" s="667"/>
      <c r="Y80" s="667"/>
      <c r="Z80" s="667"/>
      <c r="AA80" s="667"/>
      <c r="AB80" s="667"/>
      <c r="AC80" s="667"/>
      <c r="AD80" s="667"/>
      <c r="AE80" s="667"/>
    </row>
    <row r="81" spans="1:31" s="665" customFormat="1" ht="18" customHeight="1">
      <c r="A81" s="667"/>
      <c r="B81" s="664" t="s">
        <v>264</v>
      </c>
      <c r="C81" s="664"/>
      <c r="D81" s="124"/>
      <c r="E81" s="66"/>
      <c r="F81" s="663"/>
      <c r="G81" s="663"/>
      <c r="H81" s="663"/>
      <c r="I81" s="663"/>
      <c r="J81" s="663"/>
      <c r="K81" s="663"/>
      <c r="L81" s="663"/>
      <c r="M81" s="663"/>
      <c r="N81" s="663"/>
      <c r="O81" s="663"/>
      <c r="P81" s="667"/>
      <c r="Q81" s="667"/>
      <c r="R81" s="667"/>
      <c r="S81" s="667"/>
      <c r="T81" s="667"/>
      <c r="U81" s="667"/>
      <c r="V81" s="667"/>
      <c r="W81" s="667"/>
      <c r="X81" s="667"/>
      <c r="Y81" s="667"/>
      <c r="Z81" s="667"/>
      <c r="AA81" s="667"/>
      <c r="AB81" s="667"/>
      <c r="AC81" s="667"/>
      <c r="AD81" s="667"/>
      <c r="AE81" s="667"/>
    </row>
    <row r="82" spans="1:31" ht="24.95" customHeight="1">
      <c r="B82" s="9"/>
      <c r="C82" s="9"/>
      <c r="D82" s="124"/>
      <c r="E82" s="66"/>
      <c r="F82" s="4"/>
      <c r="G82" s="4"/>
      <c r="H82" s="4"/>
      <c r="I82" s="4"/>
      <c r="J82" s="4"/>
      <c r="K82" s="4"/>
      <c r="L82" s="4"/>
      <c r="M82" s="4"/>
      <c r="N82" s="4"/>
      <c r="O82" s="4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31" ht="24.95" customHeight="1">
      <c r="B83" s="664"/>
      <c r="C83" s="664"/>
      <c r="D83" s="124"/>
      <c r="E83" s="66"/>
      <c r="F83" s="663"/>
      <c r="G83" s="663"/>
      <c r="H83" s="663"/>
      <c r="I83" s="663"/>
      <c r="J83" s="663"/>
      <c r="K83" s="663"/>
      <c r="L83" s="663"/>
      <c r="M83" s="663"/>
      <c r="N83" s="663"/>
      <c r="O83" s="663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</row>
    <row r="84" spans="1:31" ht="24.95" customHeight="1">
      <c r="B84" s="1250" t="s">
        <v>205</v>
      </c>
      <c r="C84" s="1250"/>
      <c r="D84" s="1250"/>
      <c r="E84" s="1250"/>
      <c r="F84" s="1250"/>
      <c r="G84" s="1250"/>
      <c r="H84" s="1250"/>
      <c r="I84" s="1250"/>
      <c r="J84" s="1250"/>
      <c r="K84" s="1250"/>
      <c r="L84" s="1250"/>
      <c r="M84" s="1250"/>
      <c r="N84" s="1250"/>
      <c r="O84" s="1250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31" ht="24.95" customHeight="1">
      <c r="B85" s="1251" t="s">
        <v>543</v>
      </c>
      <c r="C85" s="1251"/>
      <c r="D85" s="1251"/>
      <c r="E85" s="1251"/>
      <c r="F85" s="1251"/>
      <c r="G85" s="1251"/>
      <c r="H85" s="1251"/>
      <c r="I85" s="1251"/>
      <c r="J85" s="1251"/>
      <c r="K85" s="1251"/>
      <c r="L85" s="1251"/>
      <c r="M85" s="1251"/>
      <c r="N85" s="1251"/>
      <c r="O85" s="1251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31" ht="24.95" customHeight="1">
      <c r="B86" s="1252" t="s">
        <v>141</v>
      </c>
      <c r="C86" s="1252"/>
      <c r="D86" s="1252"/>
      <c r="E86" s="1252"/>
      <c r="F86" s="1252"/>
      <c r="G86" s="1252"/>
      <c r="H86" s="1252"/>
      <c r="I86" s="1252"/>
      <c r="J86" s="1252"/>
      <c r="K86" s="1252"/>
      <c r="L86" s="1252"/>
      <c r="M86" s="1252"/>
      <c r="N86" s="1252"/>
      <c r="O86" s="1252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31" ht="24.95" customHeight="1">
      <c r="B87" s="293" t="s">
        <v>127</v>
      </c>
      <c r="C87" s="293" t="s">
        <v>14</v>
      </c>
      <c r="D87" s="293" t="s">
        <v>12</v>
      </c>
      <c r="E87" s="293" t="s">
        <v>13</v>
      </c>
      <c r="F87" s="293" t="s">
        <v>16</v>
      </c>
      <c r="G87" s="293" t="s">
        <v>17</v>
      </c>
      <c r="H87" s="293" t="s">
        <v>15</v>
      </c>
      <c r="I87" s="293" t="s">
        <v>537</v>
      </c>
      <c r="J87" s="293" t="s">
        <v>538</v>
      </c>
      <c r="K87" s="293" t="s">
        <v>539</v>
      </c>
      <c r="L87" s="293" t="s">
        <v>540</v>
      </c>
      <c r="M87" s="293" t="s">
        <v>541</v>
      </c>
      <c r="N87" s="293" t="s">
        <v>542</v>
      </c>
      <c r="O87" s="293" t="s">
        <v>3</v>
      </c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31" ht="24.95" customHeight="1">
      <c r="B88" s="125" t="s">
        <v>40</v>
      </c>
      <c r="C88" s="732">
        <v>253013</v>
      </c>
      <c r="D88" s="732">
        <v>232491</v>
      </c>
      <c r="E88" s="732">
        <v>259951</v>
      </c>
      <c r="F88" s="732">
        <v>246319</v>
      </c>
      <c r="G88" s="732">
        <v>252169</v>
      </c>
      <c r="H88" s="732">
        <v>242601</v>
      </c>
      <c r="I88" s="732">
        <v>235433</v>
      </c>
      <c r="J88" s="732">
        <v>248017</v>
      </c>
      <c r="K88" s="732">
        <v>236805</v>
      </c>
      <c r="L88" s="732">
        <v>226344</v>
      </c>
      <c r="M88" s="732">
        <v>248322</v>
      </c>
      <c r="N88" s="732">
        <v>256479</v>
      </c>
      <c r="O88" s="126">
        <v>2937944</v>
      </c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31" ht="24.95" customHeight="1">
      <c r="B89" s="294">
        <v>2011</v>
      </c>
      <c r="C89" s="299">
        <v>253013</v>
      </c>
      <c r="D89" s="299">
        <v>232491</v>
      </c>
      <c r="E89" s="299">
        <v>259951</v>
      </c>
      <c r="F89" s="299">
        <v>246319</v>
      </c>
      <c r="G89" s="299">
        <v>252169</v>
      </c>
      <c r="H89" s="299">
        <v>242601</v>
      </c>
      <c r="I89" s="299">
        <v>235433</v>
      </c>
      <c r="J89" s="299">
        <v>248017</v>
      </c>
      <c r="K89" s="299">
        <v>236805</v>
      </c>
      <c r="L89" s="299">
        <v>226344</v>
      </c>
      <c r="M89" s="299">
        <v>248322</v>
      </c>
      <c r="N89" s="299">
        <v>256479</v>
      </c>
      <c r="O89" s="299">
        <v>2937944</v>
      </c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31" ht="24.95" customHeight="1">
      <c r="B90" s="87">
        <v>2010</v>
      </c>
      <c r="C90" s="740">
        <v>233594</v>
      </c>
      <c r="D90" s="740">
        <v>211235</v>
      </c>
      <c r="E90" s="740">
        <v>236172</v>
      </c>
      <c r="F90" s="740">
        <v>234088</v>
      </c>
      <c r="G90" s="740">
        <v>243084</v>
      </c>
      <c r="H90" s="740">
        <v>230075</v>
      </c>
      <c r="I90" s="740">
        <v>237053</v>
      </c>
      <c r="J90" s="740">
        <v>244677</v>
      </c>
      <c r="K90" s="740">
        <v>247078</v>
      </c>
      <c r="L90" s="740">
        <v>273895</v>
      </c>
      <c r="M90" s="740">
        <v>271041</v>
      </c>
      <c r="N90" s="740">
        <v>282148</v>
      </c>
      <c r="O90" s="992">
        <v>2944140</v>
      </c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31" ht="24.95" customHeight="1">
      <c r="B91" s="296" t="s">
        <v>0</v>
      </c>
      <c r="C91" s="300">
        <f>+((C89/C90)-1)*100</f>
        <v>8.3131416046644979</v>
      </c>
      <c r="D91" s="300">
        <f t="shared" ref="D91" si="2">+((D89/D90)-1)*100</f>
        <v>10.06272634743295</v>
      </c>
      <c r="E91" s="300">
        <f t="shared" ref="E91" si="3">+((E89/E90)-1)*100</f>
        <v>10.068509391460466</v>
      </c>
      <c r="F91" s="300">
        <f t="shared" ref="F91" si="4">+((F89/F90)-1)*100</f>
        <v>5.2249581354020691</v>
      </c>
      <c r="G91" s="300">
        <f t="shared" ref="G91" si="5">+((G89/G90)-1)*100</f>
        <v>3.7373911898767487</v>
      </c>
      <c r="H91" s="300">
        <f t="shared" ref="H91" si="6">+((H89/H90)-1)*100</f>
        <v>5.4443116375095135</v>
      </c>
      <c r="I91" s="300">
        <f t="shared" ref="I91" si="7">+((I89/I90)-1)*100</f>
        <v>-0.68339147785516641</v>
      </c>
      <c r="J91" s="300">
        <f t="shared" ref="J91" si="8">+((J89/J90)-1)*100</f>
        <v>1.3650649631963718</v>
      </c>
      <c r="K91" s="300">
        <f t="shared" ref="K91" si="9">+((K89/K90)-1)*100</f>
        <v>-4.1577963234282311</v>
      </c>
      <c r="L91" s="300">
        <f t="shared" ref="L91" si="10">+((L89/L90)-1)*100</f>
        <v>-17.36103251245915</v>
      </c>
      <c r="M91" s="300">
        <f t="shared" ref="M91" si="11">+((M89/M90)-1)*100</f>
        <v>-8.382126689320069</v>
      </c>
      <c r="N91" s="300">
        <f t="shared" ref="N91" si="12">+((N89/N90)-1)*100</f>
        <v>-9.097707586089566</v>
      </c>
      <c r="O91" s="300">
        <f t="shared" ref="O91" si="13">+((O89/O90)-1)*100</f>
        <v>-0.21045194861657457</v>
      </c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31" s="665" customFormat="1" ht="18" customHeight="1">
      <c r="A92" s="667"/>
      <c r="B92" s="664" t="s">
        <v>227</v>
      </c>
      <c r="C92" s="664"/>
      <c r="D92" s="663"/>
      <c r="E92" s="663"/>
      <c r="F92" s="663"/>
      <c r="G92" s="663"/>
      <c r="H92" s="663"/>
      <c r="I92" s="663"/>
      <c r="J92" s="663"/>
      <c r="K92" s="663"/>
      <c r="L92" s="663"/>
      <c r="M92" s="663"/>
      <c r="N92" s="663"/>
      <c r="P92" s="667"/>
      <c r="Q92" s="667"/>
      <c r="R92" s="667"/>
      <c r="S92" s="667"/>
      <c r="T92" s="667"/>
      <c r="U92" s="667"/>
      <c r="V92" s="667"/>
      <c r="W92" s="667"/>
      <c r="X92" s="667"/>
      <c r="Y92" s="667"/>
      <c r="Z92" s="667"/>
      <c r="AA92" s="667"/>
      <c r="AB92" s="667"/>
      <c r="AC92" s="667"/>
      <c r="AD92" s="667"/>
      <c r="AE92" s="667"/>
    </row>
    <row r="93" spans="1:31" s="665" customFormat="1" ht="18" customHeight="1">
      <c r="A93" s="667"/>
      <c r="B93" s="664" t="s">
        <v>264</v>
      </c>
      <c r="C93" s="664"/>
      <c r="D93" s="124"/>
      <c r="E93" s="66"/>
      <c r="F93" s="663"/>
      <c r="G93" s="663"/>
      <c r="H93" s="663"/>
      <c r="I93" s="663"/>
      <c r="J93" s="663"/>
      <c r="K93" s="663"/>
      <c r="L93" s="663"/>
      <c r="M93" s="663"/>
      <c r="N93" s="663"/>
      <c r="O93" s="663"/>
      <c r="P93" s="667"/>
      <c r="Q93" s="667"/>
      <c r="R93" s="667"/>
      <c r="S93" s="667"/>
      <c r="T93" s="667"/>
      <c r="U93" s="667"/>
      <c r="V93" s="667"/>
      <c r="W93" s="667"/>
      <c r="X93" s="667"/>
      <c r="Y93" s="667"/>
      <c r="Z93" s="667"/>
      <c r="AA93" s="667"/>
      <c r="AB93" s="667"/>
      <c r="AC93" s="667"/>
      <c r="AD93" s="667"/>
      <c r="AE93" s="667"/>
    </row>
    <row r="94" spans="1:31" s="665" customFormat="1" ht="24.95" customHeight="1">
      <c r="A94" s="667"/>
      <c r="B94" s="664"/>
      <c r="C94" s="664"/>
      <c r="D94" s="124"/>
      <c r="E94" s="66"/>
      <c r="F94" s="663"/>
      <c r="G94" s="663"/>
      <c r="H94" s="663"/>
      <c r="I94" s="663"/>
      <c r="J94" s="663"/>
      <c r="K94" s="663"/>
      <c r="L94" s="663"/>
      <c r="M94" s="663"/>
      <c r="N94" s="663"/>
      <c r="O94" s="663"/>
      <c r="P94" s="667"/>
      <c r="Q94" s="667"/>
      <c r="R94" s="667"/>
      <c r="S94" s="667"/>
      <c r="T94" s="667"/>
      <c r="U94" s="667"/>
      <c r="V94" s="667"/>
      <c r="W94" s="667"/>
      <c r="X94" s="667"/>
      <c r="Y94" s="667"/>
      <c r="Z94" s="667"/>
    </row>
    <row r="95" spans="1:31" ht="24.95" customHeight="1">
      <c r="B95" s="1250" t="s">
        <v>170</v>
      </c>
      <c r="C95" s="1250"/>
      <c r="D95" s="1250"/>
      <c r="E95" s="1250"/>
      <c r="F95" s="1250"/>
      <c r="G95" s="1250"/>
      <c r="H95" s="1250"/>
      <c r="I95" s="1250"/>
      <c r="J95" s="1250"/>
      <c r="K95" s="1250"/>
      <c r="L95" s="1250"/>
      <c r="M95" s="1250"/>
      <c r="N95" s="1250"/>
      <c r="O95" s="1250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31" ht="24.95" customHeight="1">
      <c r="B96" s="1251" t="s">
        <v>543</v>
      </c>
      <c r="C96" s="1251"/>
      <c r="D96" s="1251"/>
      <c r="E96" s="1251"/>
      <c r="F96" s="1251"/>
      <c r="G96" s="1251"/>
      <c r="H96" s="1251"/>
      <c r="I96" s="1251"/>
      <c r="J96" s="1251"/>
      <c r="K96" s="1251"/>
      <c r="L96" s="1251"/>
      <c r="M96" s="1251"/>
      <c r="N96" s="1251"/>
      <c r="O96" s="1251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31" ht="24.95" customHeight="1">
      <c r="B97" s="1252" t="s">
        <v>141</v>
      </c>
      <c r="C97" s="1252"/>
      <c r="D97" s="1252"/>
      <c r="E97" s="1252"/>
      <c r="F97" s="1252"/>
      <c r="G97" s="1252"/>
      <c r="H97" s="1252"/>
      <c r="I97" s="1252"/>
      <c r="J97" s="1252"/>
      <c r="K97" s="1252"/>
      <c r="L97" s="1252"/>
      <c r="M97" s="1252"/>
      <c r="N97" s="1252"/>
      <c r="O97" s="1252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31" s="223" customFormat="1" ht="24.95" customHeight="1">
      <c r="A98" s="227"/>
      <c r="B98" s="293" t="s">
        <v>127</v>
      </c>
      <c r="C98" s="293" t="s">
        <v>14</v>
      </c>
      <c r="D98" s="293" t="s">
        <v>12</v>
      </c>
      <c r="E98" s="293" t="s">
        <v>13</v>
      </c>
      <c r="F98" s="293" t="s">
        <v>16</v>
      </c>
      <c r="G98" s="293" t="s">
        <v>17</v>
      </c>
      <c r="H98" s="293" t="s">
        <v>15</v>
      </c>
      <c r="I98" s="293" t="s">
        <v>537</v>
      </c>
      <c r="J98" s="293" t="s">
        <v>538</v>
      </c>
      <c r="K98" s="293" t="s">
        <v>539</v>
      </c>
      <c r="L98" s="293" t="s">
        <v>540</v>
      </c>
      <c r="M98" s="293" t="s">
        <v>541</v>
      </c>
      <c r="N98" s="293" t="s">
        <v>542</v>
      </c>
      <c r="O98" s="293" t="s">
        <v>3</v>
      </c>
      <c r="P98" s="273"/>
      <c r="Q98" s="227"/>
      <c r="R98" s="227"/>
      <c r="S98" s="227"/>
      <c r="T98" s="227"/>
      <c r="U98" s="227"/>
      <c r="V98" s="227"/>
      <c r="W98" s="227"/>
      <c r="X98" s="227"/>
      <c r="Y98" s="227"/>
      <c r="Z98" s="227"/>
    </row>
    <row r="99" spans="1:31" ht="24.95" customHeight="1">
      <c r="B99" s="703" t="s">
        <v>113</v>
      </c>
      <c r="C99" s="704">
        <v>15477.363000000001</v>
      </c>
      <c r="D99" s="704">
        <v>14002.942999999999</v>
      </c>
      <c r="E99" s="704">
        <v>16002.379000000001</v>
      </c>
      <c r="F99" s="704">
        <v>14983.137000000001</v>
      </c>
      <c r="G99" s="704">
        <v>15598.91</v>
      </c>
      <c r="H99" s="704">
        <v>13791.255000000001</v>
      </c>
      <c r="I99" s="704">
        <v>16009.485000000001</v>
      </c>
      <c r="J99" s="704">
        <v>16189.264999999999</v>
      </c>
      <c r="K99" s="704">
        <v>15572.338</v>
      </c>
      <c r="L99" s="704">
        <v>16343.641</v>
      </c>
      <c r="M99" s="704">
        <v>14500.108</v>
      </c>
      <c r="N99" s="704">
        <v>15419.813</v>
      </c>
      <c r="O99" s="126">
        <f>SUM(C99:N99)</f>
        <v>183890.63700000002</v>
      </c>
      <c r="P99" s="309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31" ht="24.95" customHeight="1">
      <c r="B100" s="294">
        <v>2011</v>
      </c>
      <c r="C100" s="299">
        <v>15477.363000000001</v>
      </c>
      <c r="D100" s="299">
        <v>14002.942999999999</v>
      </c>
      <c r="E100" s="299">
        <v>16002.379000000001</v>
      </c>
      <c r="F100" s="299">
        <v>14983.137000000001</v>
      </c>
      <c r="G100" s="299">
        <v>15598.91</v>
      </c>
      <c r="H100" s="299">
        <v>13791.255000000001</v>
      </c>
      <c r="I100" s="299">
        <v>16009.485000000001</v>
      </c>
      <c r="J100" s="299">
        <v>16189.264999999999</v>
      </c>
      <c r="K100" s="299">
        <v>15572.338</v>
      </c>
      <c r="L100" s="299">
        <v>16343.641</v>
      </c>
      <c r="M100" s="299">
        <v>14500.108</v>
      </c>
      <c r="N100" s="299">
        <v>15419.813</v>
      </c>
      <c r="O100" s="299">
        <f>SUM(C100:N100)</f>
        <v>183890.63700000002</v>
      </c>
      <c r="P100" s="307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31" ht="24.95" customHeight="1">
      <c r="B101" s="87">
        <v>2010</v>
      </c>
      <c r="C101" s="993">
        <v>17515.306</v>
      </c>
      <c r="D101" s="993">
        <v>15783.802</v>
      </c>
      <c r="E101" s="993">
        <v>17702.686000000002</v>
      </c>
      <c r="F101" s="993">
        <v>16914.857</v>
      </c>
      <c r="G101" s="993">
        <v>17894.243999999999</v>
      </c>
      <c r="H101" s="993">
        <v>17412.985000000001</v>
      </c>
      <c r="I101" s="993">
        <v>17400.424999999999</v>
      </c>
      <c r="J101" s="993">
        <v>17256.41</v>
      </c>
      <c r="K101" s="993">
        <v>16889.164000000001</v>
      </c>
      <c r="L101" s="993">
        <v>16959.397000000001</v>
      </c>
      <c r="M101" s="993">
        <v>16373.281999999999</v>
      </c>
      <c r="N101" s="993">
        <v>16431</v>
      </c>
      <c r="O101" s="127">
        <v>204533.55799999999</v>
      </c>
      <c r="P101" s="112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31" s="223" customFormat="1" ht="24.95" customHeight="1">
      <c r="A102" s="227"/>
      <c r="B102" s="296" t="s">
        <v>0</v>
      </c>
      <c r="C102" s="300">
        <f>+((C100/C101)-1)*100</f>
        <v>-11.635212082506573</v>
      </c>
      <c r="D102" s="300">
        <f t="shared" ref="D102" si="14">+((D100/D101)-1)*100</f>
        <v>-11.282826533176227</v>
      </c>
      <c r="E102" s="300">
        <f t="shared" ref="E102" si="15">+((E100/E101)-1)*100</f>
        <v>-9.6047966958234472</v>
      </c>
      <c r="F102" s="300">
        <f t="shared" ref="F102" si="16">+((F100/F101)-1)*100</f>
        <v>-11.420256168881593</v>
      </c>
      <c r="G102" s="300">
        <f t="shared" ref="G102" si="17">+((G100/G101)-1)*100</f>
        <v>-12.827219747310913</v>
      </c>
      <c r="H102" s="300">
        <f t="shared" ref="H102" si="18">+((H100/H101)-1)*100</f>
        <v>-20.799018663371037</v>
      </c>
      <c r="I102" s="300">
        <f t="shared" ref="I102" si="19">+((I100/I101)-1)*100</f>
        <v>-7.9937127972448891</v>
      </c>
      <c r="J102" s="300">
        <f t="shared" ref="J102" si="20">+((J100/J101)-1)*100</f>
        <v>-6.1840498690052037</v>
      </c>
      <c r="K102" s="300">
        <f t="shared" ref="K102" si="21">+((K100/K101)-1)*100</f>
        <v>-7.7968690457384415</v>
      </c>
      <c r="L102" s="300">
        <f t="shared" ref="L102" si="22">+((L100/L101)-1)*100</f>
        <v>-3.6307658815935562</v>
      </c>
      <c r="M102" s="300">
        <f t="shared" ref="M102" si="23">+((M100/M101)-1)*100</f>
        <v>-11.440430818940261</v>
      </c>
      <c r="N102" s="300">
        <f t="shared" ref="N102" si="24">+((N100/N101)-1)*100</f>
        <v>-6.1541415616821808</v>
      </c>
      <c r="O102" s="300">
        <f t="shared" ref="O102" si="25">+((O100/O101)-1)*100</f>
        <v>-10.092681710450647</v>
      </c>
      <c r="P102" s="308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</row>
    <row r="103" spans="1:31" s="665" customFormat="1" ht="18" customHeight="1">
      <c r="A103" s="667"/>
      <c r="B103" s="664" t="s">
        <v>227</v>
      </c>
      <c r="C103" s="664"/>
      <c r="D103" s="663"/>
      <c r="E103" s="663"/>
      <c r="F103" s="663"/>
      <c r="G103" s="663"/>
      <c r="H103" s="663"/>
      <c r="I103" s="663"/>
      <c r="J103" s="663"/>
      <c r="K103" s="663"/>
      <c r="L103" s="663"/>
      <c r="M103" s="663"/>
      <c r="N103" s="663"/>
      <c r="P103" s="667"/>
      <c r="Q103" s="667"/>
      <c r="R103" s="667"/>
      <c r="S103" s="667"/>
      <c r="T103" s="667"/>
      <c r="U103" s="667"/>
      <c r="V103" s="667"/>
      <c r="W103" s="667"/>
      <c r="X103" s="667"/>
      <c r="Y103" s="667"/>
      <c r="Z103" s="667"/>
      <c r="AA103" s="667"/>
      <c r="AB103" s="667"/>
      <c r="AC103" s="667"/>
      <c r="AD103" s="667"/>
      <c r="AE103" s="667"/>
    </row>
    <row r="104" spans="1:31" s="665" customFormat="1" ht="18" customHeight="1">
      <c r="A104" s="667"/>
      <c r="B104" s="664" t="s">
        <v>264</v>
      </c>
      <c r="C104" s="664"/>
      <c r="D104" s="124"/>
      <c r="E104" s="66"/>
      <c r="F104" s="663"/>
      <c r="G104" s="663"/>
      <c r="H104" s="663"/>
      <c r="I104" s="663"/>
      <c r="J104" s="663"/>
      <c r="K104" s="663"/>
      <c r="L104" s="663"/>
      <c r="M104" s="663"/>
      <c r="N104" s="663"/>
      <c r="O104" s="663"/>
      <c r="P104" s="667"/>
      <c r="Q104" s="667"/>
      <c r="R104" s="667"/>
      <c r="S104" s="667"/>
      <c r="T104" s="667"/>
      <c r="U104" s="667"/>
      <c r="V104" s="667"/>
      <c r="W104" s="667"/>
      <c r="X104" s="667"/>
      <c r="Y104" s="667"/>
      <c r="Z104" s="667"/>
      <c r="AA104" s="667"/>
      <c r="AB104" s="667"/>
      <c r="AC104" s="667"/>
      <c r="AD104" s="667"/>
      <c r="AE104" s="667"/>
    </row>
    <row r="105" spans="1:31" ht="24.95" customHeight="1">
      <c r="B105" s="9"/>
      <c r="C105" s="9"/>
      <c r="D105" s="124"/>
      <c r="E105" s="66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88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31" ht="24.95" customHeight="1">
      <c r="B106" s="1250" t="s">
        <v>20</v>
      </c>
      <c r="C106" s="1250"/>
      <c r="D106" s="1250"/>
      <c r="E106" s="1250"/>
      <c r="F106" s="1250"/>
      <c r="G106" s="1250"/>
      <c r="H106" s="1250"/>
      <c r="I106" s="1250"/>
      <c r="J106" s="1250"/>
      <c r="K106" s="1250"/>
      <c r="L106" s="1250"/>
      <c r="M106" s="1250"/>
      <c r="N106" s="1250"/>
      <c r="O106" s="1250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</row>
    <row r="107" spans="1:31" ht="24.95" customHeight="1">
      <c r="B107" s="1251" t="s">
        <v>543</v>
      </c>
      <c r="C107" s="1251"/>
      <c r="D107" s="1251"/>
      <c r="E107" s="1251"/>
      <c r="F107" s="1251"/>
      <c r="G107" s="1251"/>
      <c r="H107" s="1251"/>
      <c r="I107" s="1251"/>
      <c r="J107" s="1251"/>
      <c r="K107" s="1251"/>
      <c r="L107" s="1251"/>
      <c r="M107" s="1251"/>
      <c r="N107" s="1251"/>
      <c r="O107" s="1251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</row>
    <row r="108" spans="1:31" ht="24.95" customHeight="1">
      <c r="B108" s="1299" t="s">
        <v>141</v>
      </c>
      <c r="C108" s="1299"/>
      <c r="D108" s="1299"/>
      <c r="E108" s="1299"/>
      <c r="F108" s="1299"/>
      <c r="G108" s="1299"/>
      <c r="H108" s="1299"/>
      <c r="I108" s="1299"/>
      <c r="J108" s="1299"/>
      <c r="K108" s="1299"/>
      <c r="L108" s="1299"/>
      <c r="M108" s="1299"/>
      <c r="N108" s="1299"/>
      <c r="O108" s="1299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</row>
    <row r="109" spans="1:31" s="223" customFormat="1" ht="24.95" customHeight="1">
      <c r="A109" s="227"/>
      <c r="B109" s="293" t="s">
        <v>127</v>
      </c>
      <c r="C109" s="293" t="s">
        <v>14</v>
      </c>
      <c r="D109" s="293" t="s">
        <v>12</v>
      </c>
      <c r="E109" s="293" t="s">
        <v>13</v>
      </c>
      <c r="F109" s="293" t="s">
        <v>16</v>
      </c>
      <c r="G109" s="293" t="s">
        <v>17</v>
      </c>
      <c r="H109" s="293" t="s">
        <v>15</v>
      </c>
      <c r="I109" s="293" t="s">
        <v>537</v>
      </c>
      <c r="J109" s="293" t="s">
        <v>538</v>
      </c>
      <c r="K109" s="293" t="s">
        <v>539</v>
      </c>
      <c r="L109" s="293" t="s">
        <v>540</v>
      </c>
      <c r="M109" s="293" t="s">
        <v>541</v>
      </c>
      <c r="N109" s="293" t="s">
        <v>542</v>
      </c>
      <c r="O109" s="293" t="s">
        <v>3</v>
      </c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</row>
    <row r="110" spans="1:31" ht="24.95" customHeight="1">
      <c r="B110" s="718" t="s">
        <v>61</v>
      </c>
      <c r="C110" s="719">
        <v>170.38</v>
      </c>
      <c r="D110" s="719">
        <v>153.25</v>
      </c>
      <c r="E110" s="719">
        <v>163.30000000000001</v>
      </c>
      <c r="F110" s="719">
        <v>199.02</v>
      </c>
      <c r="G110" s="719">
        <v>173.35</v>
      </c>
      <c r="H110" s="719">
        <v>195.48000000000002</v>
      </c>
      <c r="I110" s="719">
        <v>210.32</v>
      </c>
      <c r="J110" s="719">
        <v>207.09</v>
      </c>
      <c r="K110" s="719">
        <v>185.82</v>
      </c>
      <c r="L110" s="719">
        <v>186.33</v>
      </c>
      <c r="M110" s="719">
        <v>184.13</v>
      </c>
      <c r="N110" s="719">
        <v>190.58</v>
      </c>
      <c r="O110" s="732">
        <f>SUM(C110:N110)</f>
        <v>2219.0499999999997</v>
      </c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31" ht="24.95" customHeight="1">
      <c r="B111" s="1005" t="s">
        <v>62</v>
      </c>
      <c r="C111" s="1006">
        <v>0</v>
      </c>
      <c r="D111" s="1006">
        <v>0</v>
      </c>
      <c r="E111" s="1006">
        <v>0</v>
      </c>
      <c r="F111" s="1006">
        <v>0</v>
      </c>
      <c r="G111" s="1006">
        <v>0</v>
      </c>
      <c r="H111" s="1006">
        <v>0</v>
      </c>
      <c r="I111" s="1006">
        <v>0</v>
      </c>
      <c r="J111" s="1006">
        <v>0</v>
      </c>
      <c r="K111" s="1006">
        <v>6.4</v>
      </c>
      <c r="L111" s="1006">
        <v>0</v>
      </c>
      <c r="M111" s="1006">
        <v>0</v>
      </c>
      <c r="N111" s="1006">
        <v>0</v>
      </c>
      <c r="O111" s="1006">
        <f t="shared" ref="O111:O113" si="26">SUM(C111:N111)</f>
        <v>6.4</v>
      </c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31" ht="24.95" customHeight="1">
      <c r="B112" s="718" t="s">
        <v>63</v>
      </c>
      <c r="C112" s="719">
        <v>42272</v>
      </c>
      <c r="D112" s="719">
        <v>36767</v>
      </c>
      <c r="E112" s="719">
        <v>40921.379999999997</v>
      </c>
      <c r="F112" s="719">
        <v>36771.43</v>
      </c>
      <c r="G112" s="719">
        <v>37215.42</v>
      </c>
      <c r="H112" s="719">
        <v>33869</v>
      </c>
      <c r="I112" s="719">
        <v>32383</v>
      </c>
      <c r="J112" s="719">
        <v>32711.600000000002</v>
      </c>
      <c r="K112" s="719">
        <v>32442.93</v>
      </c>
      <c r="L112" s="719">
        <v>38318.28</v>
      </c>
      <c r="M112" s="719">
        <v>41945.14</v>
      </c>
      <c r="N112" s="719">
        <v>41298</v>
      </c>
      <c r="O112" s="732">
        <f t="shared" si="26"/>
        <v>446915.17999999993</v>
      </c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31" ht="24.95" customHeight="1">
      <c r="B113" s="1005" t="s">
        <v>64</v>
      </c>
      <c r="C113" s="1006">
        <v>1825.6100000000001</v>
      </c>
      <c r="D113" s="1006">
        <v>1541.97</v>
      </c>
      <c r="E113" s="1006">
        <v>1625.63</v>
      </c>
      <c r="F113" s="1006">
        <v>1389.29</v>
      </c>
      <c r="G113" s="1006">
        <v>1836.51</v>
      </c>
      <c r="H113" s="1006">
        <v>1799.53</v>
      </c>
      <c r="I113" s="1006">
        <v>1923.78</v>
      </c>
      <c r="J113" s="1006">
        <v>1914.51</v>
      </c>
      <c r="K113" s="1006">
        <v>1831.3</v>
      </c>
      <c r="L113" s="1006">
        <v>1814.29</v>
      </c>
      <c r="M113" s="1006">
        <v>1849.0900000000001</v>
      </c>
      <c r="N113" s="1006">
        <v>1850.13</v>
      </c>
      <c r="O113" s="1006">
        <f t="shared" si="26"/>
        <v>21201.640000000003</v>
      </c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31" s="223" customFormat="1" ht="24.95" customHeight="1">
      <c r="A114" s="227"/>
      <c r="B114" s="294">
        <v>2011</v>
      </c>
      <c r="C114" s="298">
        <f>SUM(C110:C113)</f>
        <v>44267.99</v>
      </c>
      <c r="D114" s="298">
        <f t="shared" ref="D114:O114" si="27">SUM(D110:D113)</f>
        <v>38462.22</v>
      </c>
      <c r="E114" s="298">
        <f t="shared" si="27"/>
        <v>42710.31</v>
      </c>
      <c r="F114" s="298">
        <f t="shared" si="27"/>
        <v>38359.74</v>
      </c>
      <c r="G114" s="298">
        <f t="shared" si="27"/>
        <v>39225.279999999999</v>
      </c>
      <c r="H114" s="298">
        <f t="shared" si="27"/>
        <v>35864.01</v>
      </c>
      <c r="I114" s="298">
        <f t="shared" si="27"/>
        <v>34517.1</v>
      </c>
      <c r="J114" s="298">
        <f t="shared" si="27"/>
        <v>34833.200000000004</v>
      </c>
      <c r="K114" s="298">
        <f t="shared" si="27"/>
        <v>34466.450000000004</v>
      </c>
      <c r="L114" s="298">
        <f t="shared" si="27"/>
        <v>40318.9</v>
      </c>
      <c r="M114" s="298">
        <f t="shared" si="27"/>
        <v>43978.36</v>
      </c>
      <c r="N114" s="298">
        <f t="shared" si="27"/>
        <v>43338.71</v>
      </c>
      <c r="O114" s="298">
        <f t="shared" si="27"/>
        <v>470342.26999999996</v>
      </c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</row>
    <row r="115" spans="1:31" ht="24.95" customHeight="1">
      <c r="B115" s="87">
        <v>2010</v>
      </c>
      <c r="C115" s="733">
        <v>41466.1</v>
      </c>
      <c r="D115" s="733">
        <v>32830</v>
      </c>
      <c r="E115" s="733">
        <v>38212.800000000003</v>
      </c>
      <c r="F115" s="733">
        <v>38590.76</v>
      </c>
      <c r="G115" s="733">
        <v>38458.5</v>
      </c>
      <c r="H115" s="733">
        <v>40066.1</v>
      </c>
      <c r="I115" s="733">
        <v>42658.400000000001</v>
      </c>
      <c r="J115" s="733">
        <v>45245.200000000004</v>
      </c>
      <c r="K115" s="733">
        <v>42370.200000000004</v>
      </c>
      <c r="L115" s="733">
        <v>46199.4</v>
      </c>
      <c r="M115" s="733">
        <v>45767.95</v>
      </c>
      <c r="N115" s="733">
        <v>45079</v>
      </c>
      <c r="O115" s="994">
        <v>496944.41000000009</v>
      </c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31" s="223" customFormat="1" ht="24.95" customHeight="1">
      <c r="A116" s="227"/>
      <c r="B116" s="296" t="s">
        <v>0</v>
      </c>
      <c r="C116" s="300">
        <f>+((C114/C115)-1)*100</f>
        <v>6.7570617926450804</v>
      </c>
      <c r="D116" s="300">
        <f t="shared" ref="D116" si="28">+((D114/D115)-1)*100</f>
        <v>17.155711239719771</v>
      </c>
      <c r="E116" s="300">
        <f t="shared" ref="E116" si="29">+((E114/E115)-1)*100</f>
        <v>11.769642632835065</v>
      </c>
      <c r="F116" s="300">
        <f t="shared" ref="F116" si="30">+((F114/F115)-1)*100</f>
        <v>-0.59864071088521209</v>
      </c>
      <c r="G116" s="300">
        <f t="shared" ref="G116" si="31">+((G114/G115)-1)*100</f>
        <v>1.9937855090552015</v>
      </c>
      <c r="H116" s="300">
        <f t="shared" ref="H116" si="32">+((H114/H115)-1)*100</f>
        <v>-10.487893755568912</v>
      </c>
      <c r="I116" s="300">
        <f t="shared" ref="I116" si="33">+((I114/I115)-1)*100</f>
        <v>-19.084869568478901</v>
      </c>
      <c r="J116" s="300">
        <f t="shared" ref="J116" si="34">+((J114/J115)-1)*100</f>
        <v>-23.012385844244253</v>
      </c>
      <c r="K116" s="300">
        <f t="shared" ref="K116" si="35">+((K114/K115)-1)*100</f>
        <v>-18.65403042704542</v>
      </c>
      <c r="L116" s="300">
        <f t="shared" ref="L116" si="36">+((L114/L115)-1)*100</f>
        <v>-12.728520283813205</v>
      </c>
      <c r="M116" s="300">
        <f t="shared" ref="M116" si="37">+((M114/M115)-1)*100</f>
        <v>-3.9101379895756683</v>
      </c>
      <c r="N116" s="300">
        <f t="shared" ref="N116" si="38">+((N114/N115)-1)*100</f>
        <v>-3.8605337296745756</v>
      </c>
      <c r="O116" s="300">
        <f t="shared" ref="O116" si="39">+((O114/O115)-1)*100</f>
        <v>-5.3531420144156794</v>
      </c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</row>
    <row r="117" spans="1:31" s="665" customFormat="1" ht="18" customHeight="1">
      <c r="A117" s="667"/>
      <c r="B117" s="664" t="s">
        <v>227</v>
      </c>
      <c r="C117" s="664"/>
      <c r="D117" s="663"/>
      <c r="E117" s="663"/>
      <c r="F117" s="663"/>
      <c r="G117" s="663"/>
      <c r="H117" s="663"/>
      <c r="I117" s="663"/>
      <c r="J117" s="663"/>
      <c r="K117" s="663"/>
      <c r="L117" s="663"/>
      <c r="M117" s="663"/>
      <c r="N117" s="663"/>
      <c r="P117" s="667"/>
      <c r="Q117" s="667"/>
      <c r="R117" s="667"/>
      <c r="S117" s="667"/>
      <c r="T117" s="667"/>
      <c r="U117" s="667"/>
      <c r="V117" s="667"/>
      <c r="W117" s="667"/>
      <c r="X117" s="667"/>
      <c r="Y117" s="667"/>
      <c r="Z117" s="667"/>
      <c r="AA117" s="667"/>
      <c r="AB117" s="667"/>
      <c r="AC117" s="667"/>
      <c r="AD117" s="667"/>
      <c r="AE117" s="667"/>
    </row>
    <row r="118" spans="1:31" s="665" customFormat="1" ht="18" customHeight="1">
      <c r="A118" s="667"/>
      <c r="B118" s="664" t="s">
        <v>264</v>
      </c>
      <c r="C118" s="664"/>
      <c r="D118" s="124"/>
      <c r="E118" s="66"/>
      <c r="F118" s="663"/>
      <c r="G118" s="663"/>
      <c r="H118" s="663"/>
      <c r="I118" s="663"/>
      <c r="J118" s="663"/>
      <c r="K118" s="663"/>
      <c r="L118" s="663"/>
      <c r="M118" s="663"/>
      <c r="N118" s="663"/>
      <c r="O118" s="663"/>
      <c r="P118" s="667"/>
      <c r="Q118" s="667"/>
      <c r="R118" s="667"/>
      <c r="S118" s="667"/>
      <c r="T118" s="667"/>
      <c r="U118" s="667"/>
      <c r="V118" s="667"/>
      <c r="W118" s="667"/>
      <c r="X118" s="667"/>
      <c r="Y118" s="667"/>
      <c r="Z118" s="667"/>
      <c r="AA118" s="667"/>
      <c r="AB118" s="667"/>
      <c r="AC118" s="667"/>
      <c r="AD118" s="667"/>
      <c r="AE118" s="667"/>
    </row>
    <row r="119" spans="1:31" ht="24.95" customHeight="1">
      <c r="B119" s="9"/>
      <c r="C119" s="9"/>
      <c r="D119" s="124"/>
      <c r="E119" s="66"/>
      <c r="F119" s="128"/>
      <c r="G119" s="128"/>
      <c r="H119" s="128"/>
      <c r="I119" s="128"/>
      <c r="J119" s="128"/>
      <c r="K119" s="128"/>
      <c r="L119" s="128"/>
      <c r="M119" s="128"/>
      <c r="N119" s="128"/>
      <c r="O119" s="4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31" ht="24.95" customHeight="1">
      <c r="B120" s="1250" t="s">
        <v>268</v>
      </c>
      <c r="C120" s="1250"/>
      <c r="D120" s="1250"/>
      <c r="E120" s="1250"/>
      <c r="F120" s="1250"/>
      <c r="G120" s="1250"/>
      <c r="H120" s="1250"/>
      <c r="I120" s="1250"/>
      <c r="J120" s="1250"/>
      <c r="K120" s="1250"/>
      <c r="L120" s="1250"/>
      <c r="M120" s="1250"/>
      <c r="N120" s="1250"/>
      <c r="O120" s="1250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31" ht="24.95" customHeight="1">
      <c r="B121" s="1251" t="s">
        <v>529</v>
      </c>
      <c r="C121" s="1251"/>
      <c r="D121" s="1251"/>
      <c r="E121" s="1251"/>
      <c r="F121" s="1251"/>
      <c r="G121" s="1251"/>
      <c r="H121" s="1251"/>
      <c r="I121" s="1251"/>
      <c r="J121" s="1251"/>
      <c r="K121" s="1251"/>
      <c r="L121" s="1251"/>
      <c r="M121" s="1251"/>
      <c r="N121" s="1251"/>
      <c r="O121" s="1251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31" ht="24.95" customHeight="1">
      <c r="B122" s="1299" t="s">
        <v>141</v>
      </c>
      <c r="C122" s="1299"/>
      <c r="D122" s="1299"/>
      <c r="E122" s="1299"/>
      <c r="F122" s="1299"/>
      <c r="G122" s="1299"/>
      <c r="H122" s="1299"/>
      <c r="I122" s="1299"/>
      <c r="J122" s="1299"/>
      <c r="K122" s="1299"/>
      <c r="L122" s="1299"/>
      <c r="M122" s="1299"/>
      <c r="N122" s="1299"/>
      <c r="O122" s="1299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31" s="223" customFormat="1" ht="24.95" customHeight="1">
      <c r="A123" s="227"/>
      <c r="B123" s="293" t="s">
        <v>127</v>
      </c>
      <c r="C123" s="293" t="s">
        <v>14</v>
      </c>
      <c r="D123" s="293" t="s">
        <v>12</v>
      </c>
      <c r="E123" s="293" t="s">
        <v>13</v>
      </c>
      <c r="F123" s="293" t="s">
        <v>16</v>
      </c>
      <c r="G123" s="293" t="s">
        <v>17</v>
      </c>
      <c r="H123" s="293" t="s">
        <v>15</v>
      </c>
      <c r="I123" s="293" t="s">
        <v>537</v>
      </c>
      <c r="J123" s="293" t="s">
        <v>538</v>
      </c>
      <c r="K123" s="293" t="s">
        <v>539</v>
      </c>
      <c r="L123" s="293" t="s">
        <v>540</v>
      </c>
      <c r="M123" s="293" t="s">
        <v>541</v>
      </c>
      <c r="N123" s="293" t="s">
        <v>542</v>
      </c>
      <c r="O123" s="293" t="s">
        <v>3</v>
      </c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</row>
    <row r="124" spans="1:31" ht="24.95" customHeight="1">
      <c r="B124" s="709" t="s">
        <v>65</v>
      </c>
      <c r="C124" s="710">
        <v>857.80000000000007</v>
      </c>
      <c r="D124" s="710">
        <v>811.5</v>
      </c>
      <c r="E124" s="710">
        <v>891.7</v>
      </c>
      <c r="F124" s="710">
        <v>853.1</v>
      </c>
      <c r="G124" s="710">
        <v>485.5</v>
      </c>
      <c r="H124" s="710">
        <v>775.2</v>
      </c>
      <c r="I124" s="710">
        <v>873</v>
      </c>
      <c r="J124" s="710">
        <v>838.4</v>
      </c>
      <c r="K124" s="710">
        <v>530.79999999999995</v>
      </c>
      <c r="L124" s="710">
        <v>1462.2</v>
      </c>
      <c r="M124" s="710">
        <v>1394.5</v>
      </c>
      <c r="N124" s="710">
        <v>1592.3</v>
      </c>
      <c r="O124" s="732">
        <f>SUM(C124:N124)</f>
        <v>11366</v>
      </c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31" ht="24.95" customHeight="1">
      <c r="B125" s="1005" t="s">
        <v>68</v>
      </c>
      <c r="C125" s="1006">
        <v>211.4</v>
      </c>
      <c r="D125" s="1006">
        <v>249.3</v>
      </c>
      <c r="E125" s="1006">
        <v>454.2</v>
      </c>
      <c r="F125" s="1006">
        <v>483</v>
      </c>
      <c r="G125" s="1006">
        <v>518.29999999999995</v>
      </c>
      <c r="H125" s="1006">
        <v>512</v>
      </c>
      <c r="I125" s="1006">
        <v>516.20000000000005</v>
      </c>
      <c r="J125" s="1006">
        <v>494.1</v>
      </c>
      <c r="K125" s="1006">
        <v>435.3</v>
      </c>
      <c r="L125" s="1006">
        <v>413.90000000000003</v>
      </c>
      <c r="M125" s="1006">
        <v>285.8</v>
      </c>
      <c r="N125" s="1006">
        <v>0</v>
      </c>
      <c r="O125" s="1006">
        <f t="shared" ref="O125:O128" si="40">SUM(C125:N125)</f>
        <v>4573.5</v>
      </c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31" ht="24.95" customHeight="1">
      <c r="B126" s="709" t="s">
        <v>69</v>
      </c>
      <c r="C126" s="710">
        <v>5448</v>
      </c>
      <c r="D126" s="710">
        <v>4635.8</v>
      </c>
      <c r="E126" s="710">
        <v>5622.7</v>
      </c>
      <c r="F126" s="710">
        <v>7295.4000000000005</v>
      </c>
      <c r="G126" s="710">
        <v>9808.2000000000007</v>
      </c>
      <c r="H126" s="710">
        <v>8785.2000000000007</v>
      </c>
      <c r="I126" s="710">
        <v>8502.6</v>
      </c>
      <c r="J126" s="710">
        <v>7289.4000000000005</v>
      </c>
      <c r="K126" s="710">
        <v>5838.4000000000005</v>
      </c>
      <c r="L126" s="710">
        <v>6045.4000000000005</v>
      </c>
      <c r="M126" s="710">
        <v>5851.7</v>
      </c>
      <c r="N126" s="710">
        <v>6062.1</v>
      </c>
      <c r="O126" s="732">
        <f t="shared" si="40"/>
        <v>81184.900000000009</v>
      </c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31" ht="24.95" customHeight="1">
      <c r="B127" s="1005" t="s">
        <v>66</v>
      </c>
      <c r="C127" s="1006">
        <v>15304.5</v>
      </c>
      <c r="D127" s="1006">
        <v>13736.1</v>
      </c>
      <c r="E127" s="1006">
        <v>15186</v>
      </c>
      <c r="F127" s="1006">
        <v>13860.5</v>
      </c>
      <c r="G127" s="1006">
        <v>14107.1</v>
      </c>
      <c r="H127" s="1006">
        <v>14029.6</v>
      </c>
      <c r="I127" s="1006">
        <v>13045.7</v>
      </c>
      <c r="J127" s="1006">
        <v>13298.6</v>
      </c>
      <c r="K127" s="1006">
        <v>14410</v>
      </c>
      <c r="L127" s="1006">
        <v>14439.300000000001</v>
      </c>
      <c r="M127" s="1006">
        <v>13888.6</v>
      </c>
      <c r="N127" s="1006">
        <v>13204.300000000001</v>
      </c>
      <c r="O127" s="1006">
        <f t="shared" si="40"/>
        <v>168510.3</v>
      </c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31" ht="24.95" customHeight="1">
      <c r="B128" s="711" t="s">
        <v>67</v>
      </c>
      <c r="C128" s="712">
        <v>1053.5999999999999</v>
      </c>
      <c r="D128" s="712">
        <v>903.5</v>
      </c>
      <c r="E128" s="712">
        <v>1076.3</v>
      </c>
      <c r="F128" s="712">
        <v>850.4</v>
      </c>
      <c r="G128" s="712">
        <v>883.5</v>
      </c>
      <c r="H128" s="712">
        <v>825.6</v>
      </c>
      <c r="I128" s="712">
        <v>774.6</v>
      </c>
      <c r="J128" s="712">
        <v>939.9</v>
      </c>
      <c r="K128" s="712">
        <v>912.80000000000007</v>
      </c>
      <c r="L128" s="712">
        <v>824.9</v>
      </c>
      <c r="M128" s="712">
        <v>836.80000000000007</v>
      </c>
      <c r="N128" s="712">
        <v>759.30000000000007</v>
      </c>
      <c r="O128" s="732">
        <f t="shared" si="40"/>
        <v>10641.199999999997</v>
      </c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31" s="223" customFormat="1" ht="24.95" customHeight="1">
      <c r="A129" s="227"/>
      <c r="B129" s="294">
        <v>2011</v>
      </c>
      <c r="C129" s="299">
        <f>SUM(C124:C128)</f>
        <v>22875.3</v>
      </c>
      <c r="D129" s="299">
        <f t="shared" ref="D129:O129" si="41">SUM(D124:D128)</f>
        <v>20336.2</v>
      </c>
      <c r="E129" s="299">
        <f t="shared" si="41"/>
        <v>23230.899999999998</v>
      </c>
      <c r="F129" s="299">
        <f t="shared" si="41"/>
        <v>23342.400000000001</v>
      </c>
      <c r="G129" s="299">
        <f t="shared" si="41"/>
        <v>25802.6</v>
      </c>
      <c r="H129" s="299">
        <f t="shared" si="41"/>
        <v>24927.599999999999</v>
      </c>
      <c r="I129" s="299">
        <f t="shared" si="41"/>
        <v>23712.1</v>
      </c>
      <c r="J129" s="299">
        <f t="shared" si="41"/>
        <v>22860.400000000001</v>
      </c>
      <c r="K129" s="299">
        <f t="shared" si="41"/>
        <v>22127.3</v>
      </c>
      <c r="L129" s="299">
        <f t="shared" si="41"/>
        <v>23185.700000000004</v>
      </c>
      <c r="M129" s="299">
        <f t="shared" si="41"/>
        <v>22257.399999999998</v>
      </c>
      <c r="N129" s="299">
        <f t="shared" si="41"/>
        <v>21618</v>
      </c>
      <c r="O129" s="299">
        <f t="shared" si="41"/>
        <v>276275.90000000002</v>
      </c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</row>
    <row r="130" spans="1:31" s="667" customFormat="1" ht="24.95" customHeight="1">
      <c r="B130" s="87">
        <v>2010</v>
      </c>
      <c r="C130" s="735">
        <v>25795.599999999999</v>
      </c>
      <c r="D130" s="735">
        <v>24477.4</v>
      </c>
      <c r="E130" s="735">
        <v>27081.3</v>
      </c>
      <c r="F130" s="735">
        <v>36163</v>
      </c>
      <c r="G130" s="735">
        <v>36926.199999999997</v>
      </c>
      <c r="H130" s="735">
        <v>34811.299999999996</v>
      </c>
      <c r="I130" s="735">
        <v>32586.6</v>
      </c>
      <c r="J130" s="735">
        <v>30600.599999999995</v>
      </c>
      <c r="K130" s="735">
        <v>27321.7</v>
      </c>
      <c r="L130" s="735">
        <v>28134.7</v>
      </c>
      <c r="M130" s="735">
        <v>26540.3</v>
      </c>
      <c r="N130" s="735">
        <v>24333.1</v>
      </c>
      <c r="O130" s="127">
        <v>354771.8</v>
      </c>
    </row>
    <row r="131" spans="1:31" s="223" customFormat="1" ht="24.95" customHeight="1">
      <c r="A131" s="227"/>
      <c r="B131" s="296" t="s">
        <v>0</v>
      </c>
      <c r="C131" s="300">
        <f>+((C129/C130)-1)*100</f>
        <v>-11.320922948099676</v>
      </c>
      <c r="D131" s="300">
        <f t="shared" ref="D131" si="42">+((D129/D130)-1)*100</f>
        <v>-16.918463562306453</v>
      </c>
      <c r="E131" s="300">
        <f t="shared" ref="E131" si="43">+((E129/E130)-1)*100</f>
        <v>-14.217928976821648</v>
      </c>
      <c r="F131" s="300">
        <f t="shared" ref="F131" si="44">+((F129/F130)-1)*100</f>
        <v>-35.452257832591314</v>
      </c>
      <c r="G131" s="300">
        <f t="shared" ref="G131" si="45">+((G129/G130)-1)*100</f>
        <v>-30.123868689440016</v>
      </c>
      <c r="H131" s="300">
        <f t="shared" ref="H131" si="46">+((H129/H130)-1)*100</f>
        <v>-28.392217469614746</v>
      </c>
      <c r="I131" s="300">
        <f t="shared" ref="I131" si="47">+((I129/I130)-1)*100</f>
        <v>-27.233586811756982</v>
      </c>
      <c r="J131" s="300">
        <f t="shared" ref="J131" si="48">+((J129/J130)-1)*100</f>
        <v>-25.294275275648172</v>
      </c>
      <c r="K131" s="300">
        <f t="shared" ref="K131" si="49">+((K129/K130)-1)*100</f>
        <v>-19.011994129208652</v>
      </c>
      <c r="L131" s="300">
        <f t="shared" ref="L131" si="50">+((L129/L130)-1)*100</f>
        <v>-17.590377718617923</v>
      </c>
      <c r="M131" s="300">
        <f t="shared" ref="M131" si="51">+((M129/M130)-1)*100</f>
        <v>-16.137345847635487</v>
      </c>
      <c r="N131" s="300">
        <f t="shared" ref="N131" si="52">+((N129/N130)-1)*100</f>
        <v>-11.158052200500546</v>
      </c>
      <c r="O131" s="300">
        <f t="shared" ref="O131" si="53">+((O129/O130)-1)*100</f>
        <v>-22.1257439289143</v>
      </c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</row>
    <row r="132" spans="1:31" s="665" customFormat="1" ht="18" customHeight="1">
      <c r="A132" s="667"/>
      <c r="B132" s="664" t="s">
        <v>227</v>
      </c>
      <c r="C132" s="664"/>
      <c r="D132" s="663"/>
      <c r="E132" s="663"/>
      <c r="F132" s="663"/>
      <c r="G132" s="663"/>
      <c r="H132" s="663"/>
      <c r="I132" s="663"/>
      <c r="J132" s="663"/>
      <c r="K132" s="663"/>
      <c r="L132" s="663"/>
      <c r="M132" s="663"/>
      <c r="N132" s="663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Z132" s="667"/>
      <c r="AA132" s="667"/>
      <c r="AB132" s="667"/>
      <c r="AC132" s="667"/>
      <c r="AD132" s="667"/>
      <c r="AE132" s="667"/>
    </row>
    <row r="133" spans="1:31" s="665" customFormat="1" ht="18" customHeight="1">
      <c r="A133" s="667"/>
      <c r="B133" s="664" t="s">
        <v>264</v>
      </c>
      <c r="C133" s="664"/>
      <c r="D133" s="124"/>
      <c r="E133" s="66"/>
      <c r="F133" s="663"/>
      <c r="G133" s="663"/>
      <c r="H133" s="663"/>
      <c r="I133" s="663"/>
      <c r="J133" s="663"/>
      <c r="K133" s="663"/>
      <c r="L133" s="663"/>
      <c r="M133" s="663"/>
      <c r="N133" s="663"/>
      <c r="O133" s="663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Z133" s="667"/>
      <c r="AA133" s="667"/>
      <c r="AB133" s="667"/>
      <c r="AC133" s="667"/>
      <c r="AD133" s="667"/>
      <c r="AE133" s="667"/>
    </row>
    <row r="134" spans="1:31" ht="24.95" customHeight="1">
      <c r="B134" s="9"/>
      <c r="C134" s="9"/>
      <c r="D134" s="124"/>
      <c r="E134" s="66"/>
      <c r="F134" s="4"/>
      <c r="G134" s="4"/>
      <c r="H134" s="4"/>
      <c r="I134" s="4"/>
      <c r="J134" s="4"/>
      <c r="K134" s="4"/>
      <c r="L134" s="4"/>
      <c r="M134" s="4"/>
      <c r="N134" s="4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31" ht="24.95" customHeight="1">
      <c r="B135" s="9"/>
      <c r="C135" s="9"/>
      <c r="D135" s="124"/>
      <c r="E135" s="66"/>
      <c r="F135" s="4"/>
      <c r="G135" s="4"/>
      <c r="H135" s="4"/>
      <c r="I135" s="4"/>
      <c r="J135" s="4"/>
      <c r="K135" s="4"/>
      <c r="L135" s="4"/>
      <c r="M135" s="4"/>
      <c r="N135" s="4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31" ht="24.95" customHeight="1">
      <c r="B136" s="1250" t="s">
        <v>134</v>
      </c>
      <c r="C136" s="1250"/>
      <c r="D136" s="1250"/>
      <c r="E136" s="1250"/>
      <c r="F136" s="1250"/>
      <c r="G136" s="1250"/>
      <c r="H136" s="1250"/>
      <c r="I136" s="1250"/>
      <c r="J136" s="1250"/>
      <c r="K136" s="1250"/>
      <c r="L136" s="1250"/>
      <c r="M136" s="1250"/>
      <c r="N136" s="1250"/>
      <c r="O136" s="1250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31" ht="24.95" customHeight="1">
      <c r="B137" s="1251" t="s">
        <v>529</v>
      </c>
      <c r="C137" s="1251"/>
      <c r="D137" s="1251"/>
      <c r="E137" s="1251"/>
      <c r="F137" s="1251"/>
      <c r="G137" s="1251"/>
      <c r="H137" s="1251"/>
      <c r="I137" s="1251"/>
      <c r="J137" s="1251"/>
      <c r="K137" s="1251"/>
      <c r="L137" s="1251"/>
      <c r="M137" s="1251"/>
      <c r="N137" s="1251"/>
      <c r="O137" s="1251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31" ht="24.95" customHeight="1">
      <c r="B138" s="1299" t="s">
        <v>141</v>
      </c>
      <c r="C138" s="1299"/>
      <c r="D138" s="1299"/>
      <c r="E138" s="1299"/>
      <c r="F138" s="1299"/>
      <c r="G138" s="1299"/>
      <c r="H138" s="1299"/>
      <c r="I138" s="1299"/>
      <c r="J138" s="1299"/>
      <c r="K138" s="1299"/>
      <c r="L138" s="1299"/>
      <c r="M138" s="1299"/>
      <c r="N138" s="1299"/>
      <c r="O138" s="1299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31" s="223" customFormat="1" ht="24.95" customHeight="1">
      <c r="A139" s="227"/>
      <c r="B139" s="293" t="s">
        <v>127</v>
      </c>
      <c r="C139" s="293" t="s">
        <v>14</v>
      </c>
      <c r="D139" s="293" t="s">
        <v>12</v>
      </c>
      <c r="E139" s="293" t="s">
        <v>13</v>
      </c>
      <c r="F139" s="293" t="s">
        <v>16</v>
      </c>
      <c r="G139" s="293" t="s">
        <v>17</v>
      </c>
      <c r="H139" s="293" t="s">
        <v>15</v>
      </c>
      <c r="I139" s="293" t="s">
        <v>537</v>
      </c>
      <c r="J139" s="293" t="s">
        <v>538</v>
      </c>
      <c r="K139" s="293" t="s">
        <v>539</v>
      </c>
      <c r="L139" s="293" t="s">
        <v>540</v>
      </c>
      <c r="M139" s="293" t="s">
        <v>541</v>
      </c>
      <c r="N139" s="293" t="s">
        <v>542</v>
      </c>
      <c r="O139" s="293" t="s">
        <v>3</v>
      </c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</row>
    <row r="140" spans="1:31" ht="24.95" customHeight="1">
      <c r="B140" s="720" t="s">
        <v>70</v>
      </c>
      <c r="C140" s="721">
        <v>156779.65</v>
      </c>
      <c r="D140" s="721">
        <v>139159.45000000001</v>
      </c>
      <c r="E140" s="721">
        <v>151001.92000000001</v>
      </c>
      <c r="F140" s="721">
        <v>150821.81</v>
      </c>
      <c r="G140" s="721">
        <v>155597.74</v>
      </c>
      <c r="H140" s="721">
        <v>151520.08000000002</v>
      </c>
      <c r="I140" s="721">
        <v>142557.56</v>
      </c>
      <c r="J140" s="721">
        <v>142299.03</v>
      </c>
      <c r="K140" s="721">
        <v>147926.03</v>
      </c>
      <c r="L140" s="721">
        <v>135056.73000000001</v>
      </c>
      <c r="M140" s="721">
        <v>138120.23000000001</v>
      </c>
      <c r="N140" s="721">
        <v>156018.99</v>
      </c>
      <c r="O140" s="98">
        <f>SUM(C140:N140)</f>
        <v>1766859.2200000002</v>
      </c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31" ht="24.95" customHeight="1">
      <c r="B141" s="1005" t="s">
        <v>71</v>
      </c>
      <c r="C141" s="1006">
        <v>193306.4</v>
      </c>
      <c r="D141" s="1006">
        <v>173011.38</v>
      </c>
      <c r="E141" s="1006">
        <v>191390.44</v>
      </c>
      <c r="F141" s="1006">
        <v>185666.66</v>
      </c>
      <c r="G141" s="1006">
        <v>187516.35</v>
      </c>
      <c r="H141" s="1006">
        <v>182381.71</v>
      </c>
      <c r="I141" s="1006">
        <v>189050.07</v>
      </c>
      <c r="J141" s="1006">
        <v>189836.65</v>
      </c>
      <c r="K141" s="1006">
        <v>184625.96</v>
      </c>
      <c r="L141" s="1006">
        <v>188912.6</v>
      </c>
      <c r="M141" s="1006">
        <v>182671.58000000002</v>
      </c>
      <c r="N141" s="1006">
        <v>190719.82</v>
      </c>
      <c r="O141" s="1007">
        <f t="shared" ref="O141:O142" si="54">SUM(C141:N141)</f>
        <v>2239089.62</v>
      </c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31" ht="24.95" customHeight="1">
      <c r="B142" s="720" t="s">
        <v>72</v>
      </c>
      <c r="C142" s="721">
        <v>30860.23</v>
      </c>
      <c r="D142" s="721">
        <v>27859.920000000002</v>
      </c>
      <c r="E142" s="721">
        <v>30794.58</v>
      </c>
      <c r="F142" s="721">
        <v>29740.47</v>
      </c>
      <c r="G142" s="721">
        <v>30614.52</v>
      </c>
      <c r="H142" s="721">
        <v>25696.37</v>
      </c>
      <c r="I142" s="721">
        <v>23212.260000000002</v>
      </c>
      <c r="J142" s="721">
        <v>26568.33</v>
      </c>
      <c r="K142" s="721">
        <v>25935.77</v>
      </c>
      <c r="L142" s="721">
        <v>26989.06</v>
      </c>
      <c r="M142" s="721">
        <v>26347.55</v>
      </c>
      <c r="N142" s="721">
        <v>26848.510000000002</v>
      </c>
      <c r="O142" s="98">
        <f t="shared" si="54"/>
        <v>331467.57</v>
      </c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31" s="223" customFormat="1" ht="24.95" customHeight="1">
      <c r="A143" s="227"/>
      <c r="B143" s="294">
        <v>2011</v>
      </c>
      <c r="C143" s="299">
        <v>380946.27999999997</v>
      </c>
      <c r="D143" s="299">
        <v>340030.75</v>
      </c>
      <c r="E143" s="299">
        <v>373186.94</v>
      </c>
      <c r="F143" s="299">
        <v>366228.93999999994</v>
      </c>
      <c r="G143" s="299">
        <v>373728.61</v>
      </c>
      <c r="H143" s="299">
        <v>359598.16000000003</v>
      </c>
      <c r="I143" s="299">
        <v>354819.89</v>
      </c>
      <c r="J143" s="299">
        <v>358704.01</v>
      </c>
      <c r="K143" s="299">
        <v>358487.76</v>
      </c>
      <c r="L143" s="299">
        <v>350958.39</v>
      </c>
      <c r="M143" s="299">
        <v>347139.36000000004</v>
      </c>
      <c r="N143" s="299">
        <v>373587.32</v>
      </c>
      <c r="O143" s="299">
        <v>4337416.41</v>
      </c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</row>
    <row r="144" spans="1:31" ht="24.95" customHeight="1">
      <c r="B144" s="87">
        <v>2010</v>
      </c>
      <c r="C144" s="736">
        <v>416044.71</v>
      </c>
      <c r="D144" s="736">
        <v>370984.3</v>
      </c>
      <c r="E144" s="736">
        <v>402927.51</v>
      </c>
      <c r="F144" s="736">
        <v>371805.21</v>
      </c>
      <c r="G144" s="736">
        <v>403182.91</v>
      </c>
      <c r="H144" s="736">
        <v>395472.29</v>
      </c>
      <c r="I144" s="736">
        <v>431734.37</v>
      </c>
      <c r="J144" s="736">
        <v>413317.22000000003</v>
      </c>
      <c r="K144" s="736">
        <v>380356.33999999997</v>
      </c>
      <c r="L144" s="736">
        <v>397594.32</v>
      </c>
      <c r="M144" s="736">
        <v>366460.25</v>
      </c>
      <c r="N144" s="736">
        <v>383305.46</v>
      </c>
      <c r="O144" s="127">
        <v>4733184.8899999997</v>
      </c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31" s="223" customFormat="1" ht="24.95" customHeight="1">
      <c r="A145" s="227"/>
      <c r="B145" s="296" t="s">
        <v>0</v>
      </c>
      <c r="C145" s="300">
        <f>+((C143/C144)-1)*100</f>
        <v>-8.4362159057376438</v>
      </c>
      <c r="D145" s="300">
        <f t="shared" ref="D145" si="55">+((D143/D144)-1)*100</f>
        <v>-8.3436280187598193</v>
      </c>
      <c r="E145" s="300">
        <f t="shared" ref="E145" si="56">+((E143/E144)-1)*100</f>
        <v>-7.3811217308046295</v>
      </c>
      <c r="F145" s="300">
        <f t="shared" ref="F145" si="57">+((F143/F144)-1)*100</f>
        <v>-1.4997826415611759</v>
      </c>
      <c r="G145" s="300">
        <f t="shared" ref="G145" si="58">+((G143/G144)-1)*100</f>
        <v>-7.305443576465076</v>
      </c>
      <c r="H145" s="300">
        <f t="shared" ref="H145" si="59">+((H143/H144)-1)*100</f>
        <v>-9.0712120437060122</v>
      </c>
      <c r="I145" s="300">
        <f t="shared" ref="I145" si="60">+((I143/I144)-1)*100</f>
        <v>-17.815232083561007</v>
      </c>
      <c r="J145" s="300">
        <f t="shared" ref="J145" si="61">+((J143/J144)-1)*100</f>
        <v>-13.213388496128953</v>
      </c>
      <c r="K145" s="300">
        <f t="shared" ref="K145" si="62">+((K143/K144)-1)*100</f>
        <v>-5.7494979576257261</v>
      </c>
      <c r="L145" s="300">
        <f t="shared" ref="L145" si="63">+((L143/L144)-1)*100</f>
        <v>-11.729526216571706</v>
      </c>
      <c r="M145" s="300">
        <f t="shared" ref="M145" si="64">+((M143/M144)-1)*100</f>
        <v>-5.2723017025720909</v>
      </c>
      <c r="N145" s="300">
        <f t="shared" ref="N145" si="65">+((N143/N144)-1)*100</f>
        <v>-2.5353513096317504</v>
      </c>
      <c r="O145" s="300">
        <f t="shared" ref="O145" si="66">+((O143/O144)-1)*100</f>
        <v>-8.3615681448691461</v>
      </c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</row>
    <row r="146" spans="1:31" s="665" customFormat="1" ht="18" customHeight="1">
      <c r="A146" s="667"/>
      <c r="B146" s="664" t="s">
        <v>227</v>
      </c>
      <c r="C146" s="664"/>
      <c r="D146" s="663"/>
      <c r="E146" s="663"/>
      <c r="F146" s="663"/>
      <c r="G146" s="663"/>
      <c r="H146" s="663"/>
      <c r="I146" s="663"/>
      <c r="J146" s="663"/>
      <c r="K146" s="663"/>
      <c r="L146" s="663"/>
      <c r="M146" s="663"/>
      <c r="N146" s="663"/>
      <c r="P146" s="667"/>
      <c r="Q146" s="667"/>
      <c r="R146" s="667"/>
      <c r="S146" s="667"/>
      <c r="T146" s="667"/>
      <c r="U146" s="667"/>
      <c r="V146" s="667"/>
      <c r="W146" s="667"/>
      <c r="X146" s="667"/>
      <c r="Y146" s="667"/>
      <c r="Z146" s="667"/>
      <c r="AA146" s="667"/>
      <c r="AB146" s="667"/>
      <c r="AC146" s="667"/>
      <c r="AD146" s="667"/>
      <c r="AE146" s="667"/>
    </row>
    <row r="147" spans="1:31" s="665" customFormat="1" ht="18" customHeight="1">
      <c r="A147" s="667"/>
      <c r="B147" s="664" t="s">
        <v>264</v>
      </c>
      <c r="C147" s="664"/>
      <c r="D147" s="124"/>
      <c r="E147" s="66"/>
      <c r="F147" s="663"/>
      <c r="G147" s="663"/>
      <c r="H147" s="663"/>
      <c r="I147" s="663"/>
      <c r="J147" s="663"/>
      <c r="K147" s="663"/>
      <c r="L147" s="663"/>
      <c r="M147" s="663"/>
      <c r="N147" s="663"/>
      <c r="O147" s="663"/>
      <c r="P147" s="667"/>
      <c r="Q147" s="667"/>
      <c r="R147" s="667"/>
      <c r="S147" s="667"/>
      <c r="T147" s="667"/>
      <c r="U147" s="667"/>
      <c r="V147" s="667"/>
      <c r="W147" s="667"/>
      <c r="X147" s="667"/>
      <c r="Y147" s="667"/>
      <c r="Z147" s="667"/>
      <c r="AA147" s="667"/>
      <c r="AB147" s="667"/>
      <c r="AC147" s="667"/>
      <c r="AD147" s="667"/>
      <c r="AE147" s="667"/>
    </row>
    <row r="148" spans="1:31" ht="24.95" customHeight="1">
      <c r="B148" s="9"/>
      <c r="C148" s="9"/>
      <c r="D148" s="124"/>
      <c r="E148" s="66"/>
      <c r="F148" s="4"/>
      <c r="G148" s="4"/>
      <c r="H148" s="4"/>
      <c r="I148" s="4"/>
      <c r="J148" s="4"/>
      <c r="K148" s="4"/>
      <c r="L148" s="4"/>
      <c r="M148" s="4"/>
      <c r="N148" s="4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31" ht="24.95" customHeight="1">
      <c r="B149" s="9"/>
      <c r="C149" s="9"/>
      <c r="D149" s="124"/>
      <c r="E149" s="66"/>
      <c r="F149" s="4"/>
      <c r="G149" s="4"/>
      <c r="H149" s="4"/>
      <c r="I149" s="4"/>
      <c r="J149" s="4"/>
      <c r="K149" s="4"/>
      <c r="L149" s="4"/>
      <c r="M149" s="4"/>
      <c r="N149" s="4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31" ht="24.95" customHeight="1">
      <c r="B150" s="1250" t="s">
        <v>166</v>
      </c>
      <c r="C150" s="1250"/>
      <c r="D150" s="1250"/>
      <c r="E150" s="1250"/>
      <c r="F150" s="1250"/>
      <c r="G150" s="1250"/>
      <c r="H150" s="1250"/>
      <c r="I150" s="1250"/>
      <c r="J150" s="1250"/>
      <c r="K150" s="1250"/>
      <c r="L150" s="1250"/>
      <c r="M150" s="1250"/>
      <c r="N150" s="1250"/>
      <c r="O150" s="1250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31" ht="24.95" customHeight="1">
      <c r="B151" s="1251" t="s">
        <v>529</v>
      </c>
      <c r="C151" s="1251"/>
      <c r="D151" s="1251"/>
      <c r="E151" s="1251"/>
      <c r="F151" s="1251"/>
      <c r="G151" s="1251"/>
      <c r="H151" s="1251"/>
      <c r="I151" s="1251"/>
      <c r="J151" s="1251"/>
      <c r="K151" s="1251"/>
      <c r="L151" s="1251"/>
      <c r="M151" s="1251"/>
      <c r="N151" s="1251"/>
      <c r="O151" s="1251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31" ht="24.95" customHeight="1">
      <c r="B152" s="1299" t="s">
        <v>141</v>
      </c>
      <c r="C152" s="1299"/>
      <c r="D152" s="1299"/>
      <c r="E152" s="1299"/>
      <c r="F152" s="1299"/>
      <c r="G152" s="1299"/>
      <c r="H152" s="1299"/>
      <c r="I152" s="1299"/>
      <c r="J152" s="1299"/>
      <c r="K152" s="1299"/>
      <c r="L152" s="1299"/>
      <c r="M152" s="1299"/>
      <c r="N152" s="1299"/>
      <c r="O152" s="1299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31" s="220" customFormat="1" ht="24.95" customHeight="1">
      <c r="A153" s="268"/>
      <c r="B153" s="293" t="s">
        <v>127</v>
      </c>
      <c r="C153" s="293" t="s">
        <v>14</v>
      </c>
      <c r="D153" s="293" t="s">
        <v>12</v>
      </c>
      <c r="E153" s="293" t="s">
        <v>13</v>
      </c>
      <c r="F153" s="293" t="s">
        <v>16</v>
      </c>
      <c r="G153" s="293" t="s">
        <v>17</v>
      </c>
      <c r="H153" s="293" t="s">
        <v>15</v>
      </c>
      <c r="I153" s="293" t="s">
        <v>537</v>
      </c>
      <c r="J153" s="293" t="s">
        <v>538</v>
      </c>
      <c r="K153" s="293" t="s">
        <v>539</v>
      </c>
      <c r="L153" s="293" t="s">
        <v>540</v>
      </c>
      <c r="M153" s="293" t="s">
        <v>541</v>
      </c>
      <c r="N153" s="293" t="s">
        <v>542</v>
      </c>
      <c r="O153" s="293" t="s">
        <v>3</v>
      </c>
      <c r="P153" s="290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1:31" ht="24.95" customHeight="1">
      <c r="B154" s="722" t="s">
        <v>73</v>
      </c>
      <c r="C154" s="723">
        <v>31412</v>
      </c>
      <c r="D154" s="723">
        <v>28473</v>
      </c>
      <c r="E154" s="723">
        <v>24654</v>
      </c>
      <c r="F154" s="723">
        <v>30532</v>
      </c>
      <c r="G154" s="723">
        <v>31838</v>
      </c>
      <c r="H154" s="723">
        <v>28071</v>
      </c>
      <c r="I154" s="723">
        <v>30478</v>
      </c>
      <c r="J154" s="723">
        <v>32377</v>
      </c>
      <c r="K154" s="723">
        <v>29144</v>
      </c>
      <c r="L154" s="723">
        <v>30943</v>
      </c>
      <c r="M154" s="723">
        <v>26752</v>
      </c>
      <c r="N154" s="723">
        <v>23111</v>
      </c>
      <c r="O154" s="92">
        <v>347785</v>
      </c>
      <c r="P154" s="303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31" s="223" customFormat="1" ht="24.95" customHeight="1">
      <c r="A155" s="227"/>
      <c r="B155" s="294">
        <v>2011</v>
      </c>
      <c r="C155" s="299">
        <v>31412</v>
      </c>
      <c r="D155" s="299">
        <v>28473</v>
      </c>
      <c r="E155" s="299">
        <v>24654</v>
      </c>
      <c r="F155" s="299">
        <v>30532</v>
      </c>
      <c r="G155" s="299">
        <v>31838</v>
      </c>
      <c r="H155" s="299">
        <v>28071</v>
      </c>
      <c r="I155" s="299">
        <v>30478</v>
      </c>
      <c r="J155" s="299">
        <v>32377</v>
      </c>
      <c r="K155" s="299">
        <v>29144</v>
      </c>
      <c r="L155" s="299">
        <v>30943</v>
      </c>
      <c r="M155" s="299">
        <v>26752</v>
      </c>
      <c r="N155" s="299">
        <v>23111</v>
      </c>
      <c r="O155" s="299">
        <v>347785</v>
      </c>
      <c r="P155" s="304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</row>
    <row r="156" spans="1:31" s="667" customFormat="1" ht="24.95" customHeight="1">
      <c r="B156" s="87">
        <v>2010</v>
      </c>
      <c r="C156" s="735">
        <v>36616</v>
      </c>
      <c r="D156" s="735">
        <v>31212</v>
      </c>
      <c r="E156" s="735">
        <v>37766</v>
      </c>
      <c r="F156" s="735">
        <v>37101</v>
      </c>
      <c r="G156" s="735">
        <v>36409</v>
      </c>
      <c r="H156" s="735">
        <v>34507</v>
      </c>
      <c r="I156" s="735">
        <v>35855</v>
      </c>
      <c r="J156" s="735">
        <v>34810</v>
      </c>
      <c r="K156" s="735">
        <v>33133</v>
      </c>
      <c r="L156" s="735">
        <v>31216</v>
      </c>
      <c r="M156" s="735">
        <v>31180</v>
      </c>
      <c r="N156" s="735">
        <v>32918</v>
      </c>
      <c r="O156" s="129">
        <v>412723</v>
      </c>
      <c r="P156" s="305"/>
    </row>
    <row r="157" spans="1:31" s="223" customFormat="1" ht="24.95" customHeight="1">
      <c r="A157" s="227"/>
      <c r="B157" s="296" t="s">
        <v>0</v>
      </c>
      <c r="C157" s="300">
        <f>+((C155/C156)-1)*100</f>
        <v>-14.212366178719682</v>
      </c>
      <c r="D157" s="300">
        <f t="shared" ref="D157" si="67">+((D155/D156)-1)*100</f>
        <v>-8.775470972702804</v>
      </c>
      <c r="E157" s="300">
        <f t="shared" ref="E157" si="68">+((E155/E156)-1)*100</f>
        <v>-34.719059471482282</v>
      </c>
      <c r="F157" s="300">
        <f t="shared" ref="F157" si="69">+((F155/F156)-1)*100</f>
        <v>-17.705722217729981</v>
      </c>
      <c r="G157" s="300">
        <f t="shared" ref="G157" si="70">+((G155/G156)-1)*100</f>
        <v>-12.554588151281276</v>
      </c>
      <c r="H157" s="300">
        <f t="shared" ref="H157" si="71">+((H155/H156)-1)*100</f>
        <v>-18.651288144434464</v>
      </c>
      <c r="I157" s="300">
        <f t="shared" ref="I157" si="72">+((I155/I156)-1)*100</f>
        <v>-14.996513735880635</v>
      </c>
      <c r="J157" s="300">
        <f t="shared" ref="J157" si="73">+((J155/J156)-1)*100</f>
        <v>-6.9893708704395259</v>
      </c>
      <c r="K157" s="300">
        <f t="shared" ref="K157" si="74">+((K155/K156)-1)*100</f>
        <v>-12.039356532761902</v>
      </c>
      <c r="L157" s="300">
        <f t="shared" ref="L157" si="75">+((L155/L156)-1)*100</f>
        <v>-0.8745515120451075</v>
      </c>
      <c r="M157" s="300">
        <f t="shared" ref="M157" si="76">+((M155/M156)-1)*100</f>
        <v>-14.201411161000642</v>
      </c>
      <c r="N157" s="300">
        <f t="shared" ref="N157" si="77">+((N155/N156)-1)*100</f>
        <v>-29.792210948417274</v>
      </c>
      <c r="O157" s="300">
        <f t="shared" ref="O157" si="78">+((O155/O156)-1)*100</f>
        <v>-15.734039537413713</v>
      </c>
      <c r="P157" s="306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</row>
    <row r="158" spans="1:31" s="665" customFormat="1" ht="18" customHeight="1">
      <c r="A158" s="667"/>
      <c r="B158" s="664" t="s">
        <v>227</v>
      </c>
      <c r="C158" s="664"/>
      <c r="D158" s="663"/>
      <c r="E158" s="663"/>
      <c r="F158" s="663"/>
      <c r="G158" s="663"/>
      <c r="H158" s="663"/>
      <c r="I158" s="663"/>
      <c r="J158" s="663"/>
      <c r="K158" s="663"/>
      <c r="L158" s="663"/>
      <c r="M158" s="663"/>
      <c r="N158" s="663"/>
      <c r="P158" s="667"/>
      <c r="Q158" s="667"/>
      <c r="R158" s="667"/>
      <c r="S158" s="667"/>
      <c r="T158" s="667"/>
      <c r="U158" s="667"/>
      <c r="V158" s="667"/>
      <c r="W158" s="667"/>
      <c r="X158" s="667"/>
      <c r="Y158" s="667"/>
      <c r="Z158" s="667"/>
      <c r="AA158" s="667"/>
      <c r="AB158" s="667"/>
      <c r="AC158" s="667"/>
      <c r="AD158" s="667"/>
      <c r="AE158" s="667"/>
    </row>
    <row r="159" spans="1:31" s="665" customFormat="1" ht="18" customHeight="1">
      <c r="A159" s="667"/>
      <c r="B159" s="664" t="s">
        <v>264</v>
      </c>
      <c r="C159" s="664"/>
      <c r="D159" s="124"/>
      <c r="E159" s="66"/>
      <c r="F159" s="663"/>
      <c r="G159" s="663"/>
      <c r="H159" s="663"/>
      <c r="I159" s="663"/>
      <c r="J159" s="663"/>
      <c r="K159" s="663"/>
      <c r="L159" s="663"/>
      <c r="M159" s="663"/>
      <c r="N159" s="663"/>
      <c r="O159" s="663"/>
      <c r="P159" s="667"/>
      <c r="Q159" s="667"/>
      <c r="R159" s="667"/>
      <c r="S159" s="667"/>
      <c r="T159" s="667"/>
      <c r="U159" s="667"/>
      <c r="V159" s="667"/>
      <c r="W159" s="667"/>
      <c r="X159" s="667"/>
      <c r="Y159" s="667"/>
      <c r="Z159" s="667"/>
      <c r="AA159" s="667"/>
      <c r="AB159" s="667"/>
      <c r="AC159" s="667"/>
      <c r="AD159" s="667"/>
      <c r="AE159" s="667"/>
    </row>
    <row r="160" spans="1:31" ht="24.95" customHeight="1">
      <c r="B160" s="9"/>
      <c r="C160" s="9"/>
      <c r="D160" s="124"/>
      <c r="E160" s="66"/>
      <c r="F160" s="4"/>
      <c r="G160" s="4"/>
      <c r="H160" s="4"/>
      <c r="I160" s="4"/>
      <c r="J160" s="4"/>
      <c r="K160" s="4"/>
      <c r="L160" s="4"/>
      <c r="M160" s="4"/>
      <c r="N160" s="4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31" ht="24.95" customHeight="1">
      <c r="B161" s="9"/>
      <c r="C161" s="9"/>
      <c r="D161" s="124"/>
      <c r="E161" s="66"/>
      <c r="F161" s="4"/>
      <c r="G161" s="4"/>
      <c r="H161" s="4"/>
      <c r="I161" s="4"/>
      <c r="J161" s="4"/>
      <c r="K161" s="4"/>
      <c r="L161" s="4"/>
      <c r="M161" s="4"/>
      <c r="N161" s="4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31" ht="24.95" customHeight="1">
      <c r="B162" s="1250" t="s">
        <v>172</v>
      </c>
      <c r="C162" s="1250"/>
      <c r="D162" s="1250"/>
      <c r="E162" s="1250"/>
      <c r="F162" s="1250"/>
      <c r="G162" s="1250"/>
      <c r="H162" s="1250"/>
      <c r="I162" s="1250"/>
      <c r="J162" s="1250"/>
      <c r="K162" s="1250"/>
      <c r="L162" s="1250"/>
      <c r="M162" s="1250"/>
      <c r="N162" s="1250"/>
      <c r="O162" s="1250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31" ht="24.95" customHeight="1">
      <c r="B163" s="1251" t="s">
        <v>529</v>
      </c>
      <c r="C163" s="1251"/>
      <c r="D163" s="1251"/>
      <c r="E163" s="1251"/>
      <c r="F163" s="1251"/>
      <c r="G163" s="1251"/>
      <c r="H163" s="1251"/>
      <c r="I163" s="1251"/>
      <c r="J163" s="1251"/>
      <c r="K163" s="1251"/>
      <c r="L163" s="1251"/>
      <c r="M163" s="1251"/>
      <c r="N163" s="1251"/>
      <c r="O163" s="1251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31" ht="24.95" customHeight="1">
      <c r="B164" s="1299" t="s">
        <v>141</v>
      </c>
      <c r="C164" s="1299"/>
      <c r="D164" s="1299"/>
      <c r="E164" s="1299"/>
      <c r="F164" s="1299"/>
      <c r="G164" s="1299"/>
      <c r="H164" s="1299"/>
      <c r="I164" s="1299"/>
      <c r="J164" s="1299"/>
      <c r="K164" s="1299"/>
      <c r="L164" s="1299"/>
      <c r="M164" s="1299"/>
      <c r="N164" s="1299"/>
      <c r="O164" s="1299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31" ht="24.95" customHeight="1">
      <c r="B165" s="293" t="s">
        <v>127</v>
      </c>
      <c r="C165" s="293" t="s">
        <v>14</v>
      </c>
      <c r="D165" s="293" t="s">
        <v>12</v>
      </c>
      <c r="E165" s="293" t="s">
        <v>13</v>
      </c>
      <c r="F165" s="293" t="s">
        <v>16</v>
      </c>
      <c r="G165" s="293" t="s">
        <v>17</v>
      </c>
      <c r="H165" s="293" t="s">
        <v>15</v>
      </c>
      <c r="I165" s="293" t="s">
        <v>537</v>
      </c>
      <c r="J165" s="293" t="s">
        <v>538</v>
      </c>
      <c r="K165" s="293" t="s">
        <v>539</v>
      </c>
      <c r="L165" s="293" t="s">
        <v>540</v>
      </c>
      <c r="M165" s="293" t="s">
        <v>541</v>
      </c>
      <c r="N165" s="293" t="s">
        <v>542</v>
      </c>
      <c r="O165" s="293" t="s">
        <v>3</v>
      </c>
      <c r="P165" s="290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31" ht="24.95" customHeight="1">
      <c r="B166" s="83" t="s">
        <v>60</v>
      </c>
      <c r="C166" s="98">
        <v>11242</v>
      </c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>
        <v>11242</v>
      </c>
      <c r="P166" s="303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31" ht="24.95" customHeight="1">
      <c r="B167" s="294">
        <v>2011</v>
      </c>
      <c r="C167" s="299">
        <v>11242</v>
      </c>
      <c r="D167" s="299">
        <v>0</v>
      </c>
      <c r="E167" s="299">
        <v>0</v>
      </c>
      <c r="F167" s="299">
        <v>0</v>
      </c>
      <c r="G167" s="299">
        <v>0</v>
      </c>
      <c r="H167" s="299">
        <v>0</v>
      </c>
      <c r="I167" s="299">
        <v>0</v>
      </c>
      <c r="J167" s="299">
        <v>0</v>
      </c>
      <c r="K167" s="299">
        <v>0</v>
      </c>
      <c r="L167" s="299">
        <v>0</v>
      </c>
      <c r="M167" s="299">
        <v>0</v>
      </c>
      <c r="N167" s="299">
        <v>0</v>
      </c>
      <c r="O167" s="299">
        <v>11242</v>
      </c>
      <c r="P167" s="304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31" ht="24.95" customHeight="1">
      <c r="B168" s="87">
        <v>2010</v>
      </c>
      <c r="C168" s="735">
        <v>13041</v>
      </c>
      <c r="D168" s="735">
        <v>12736</v>
      </c>
      <c r="E168" s="735">
        <v>14227</v>
      </c>
      <c r="F168" s="735">
        <v>15005</v>
      </c>
      <c r="G168" s="735">
        <v>12027</v>
      </c>
      <c r="H168" s="735">
        <v>10964</v>
      </c>
      <c r="I168" s="735">
        <v>10885</v>
      </c>
      <c r="J168" s="735">
        <v>12172</v>
      </c>
      <c r="K168" s="735">
        <v>11568</v>
      </c>
      <c r="L168" s="735">
        <v>13042</v>
      </c>
      <c r="M168" s="735">
        <v>11950</v>
      </c>
      <c r="N168" s="735">
        <v>15884</v>
      </c>
      <c r="O168" s="127">
        <v>153501</v>
      </c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31" ht="24.95" customHeight="1">
      <c r="B169" s="296" t="s">
        <v>0</v>
      </c>
      <c r="C169" s="300">
        <f>+((C167/C168)-1)*100</f>
        <v>-13.794954374664513</v>
      </c>
      <c r="D169" s="300">
        <f t="shared" ref="D169" si="79">+((D167/D168)-1)*100</f>
        <v>-100</v>
      </c>
      <c r="E169" s="300">
        <f t="shared" ref="E169" si="80">+((E167/E168)-1)*100</f>
        <v>-100</v>
      </c>
      <c r="F169" s="300">
        <f t="shared" ref="F169" si="81">+((F167/F168)-1)*100</f>
        <v>-100</v>
      </c>
      <c r="G169" s="300">
        <f t="shared" ref="G169" si="82">+((G167/G168)-1)*100</f>
        <v>-100</v>
      </c>
      <c r="H169" s="300">
        <f t="shared" ref="H169" si="83">+((H167/H168)-1)*100</f>
        <v>-100</v>
      </c>
      <c r="I169" s="300">
        <f t="shared" ref="I169" si="84">+((I167/I168)-1)*100</f>
        <v>-100</v>
      </c>
      <c r="J169" s="300">
        <f t="shared" ref="J169" si="85">+((J167/J168)-1)*100</f>
        <v>-100</v>
      </c>
      <c r="K169" s="300">
        <f t="shared" ref="K169" si="86">+((K167/K168)-1)*100</f>
        <v>-100</v>
      </c>
      <c r="L169" s="300">
        <f t="shared" ref="L169" si="87">+((L167/L168)-1)*100</f>
        <v>-100</v>
      </c>
      <c r="M169" s="300">
        <f t="shared" ref="M169" si="88">+((M167/M168)-1)*100</f>
        <v>-100</v>
      </c>
      <c r="N169" s="300">
        <f t="shared" ref="N169" si="89">+((N167/N168)-1)*100</f>
        <v>-100</v>
      </c>
      <c r="O169" s="300">
        <f t="shared" ref="O169" si="90">+((O167/O168)-1)*100</f>
        <v>-92.676269209972574</v>
      </c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31" s="665" customFormat="1" ht="18" customHeight="1">
      <c r="A170" s="667"/>
      <c r="B170" s="664" t="s">
        <v>227</v>
      </c>
      <c r="C170" s="664"/>
      <c r="D170" s="663"/>
      <c r="E170" s="663"/>
      <c r="F170" s="663"/>
      <c r="G170" s="663"/>
      <c r="H170" s="663"/>
      <c r="I170" s="663"/>
      <c r="J170" s="663"/>
      <c r="K170" s="663"/>
      <c r="L170" s="663"/>
      <c r="M170" s="663"/>
      <c r="N170" s="663"/>
      <c r="P170" s="667"/>
      <c r="Q170" s="667"/>
      <c r="R170" s="667"/>
      <c r="S170" s="667"/>
      <c r="T170" s="667"/>
      <c r="U170" s="667"/>
      <c r="V170" s="667"/>
      <c r="W170" s="667"/>
      <c r="X170" s="667"/>
      <c r="Y170" s="667"/>
      <c r="Z170" s="667"/>
      <c r="AA170" s="667"/>
      <c r="AB170" s="667"/>
      <c r="AC170" s="667"/>
      <c r="AD170" s="667"/>
      <c r="AE170" s="667"/>
    </row>
    <row r="171" spans="1:31" s="665" customFormat="1" ht="18" customHeight="1">
      <c r="A171" s="667"/>
      <c r="B171" s="664" t="s">
        <v>264</v>
      </c>
      <c r="C171" s="664"/>
      <c r="D171" s="124"/>
      <c r="E171" s="66"/>
      <c r="F171" s="663"/>
      <c r="G171" s="663"/>
      <c r="H171" s="663"/>
      <c r="I171" s="663"/>
      <c r="J171" s="663"/>
      <c r="K171" s="663"/>
      <c r="L171" s="663"/>
      <c r="M171" s="663"/>
      <c r="N171" s="663"/>
      <c r="O171" s="663"/>
      <c r="P171" s="667"/>
      <c r="Q171" s="667"/>
      <c r="R171" s="667"/>
      <c r="S171" s="667"/>
      <c r="T171" s="667"/>
      <c r="U171" s="667"/>
      <c r="V171" s="667"/>
      <c r="W171" s="667"/>
      <c r="X171" s="667"/>
      <c r="Y171" s="667"/>
      <c r="Z171" s="667"/>
      <c r="AA171" s="667"/>
      <c r="AB171" s="667"/>
      <c r="AC171" s="667"/>
      <c r="AD171" s="667"/>
      <c r="AE171" s="667"/>
    </row>
    <row r="172" spans="1:31" ht="24.95" customHeight="1">
      <c r="B172" s="9"/>
      <c r="C172" s="9"/>
      <c r="D172" s="124"/>
      <c r="E172" s="104"/>
      <c r="F172" s="4"/>
      <c r="G172" s="4"/>
      <c r="H172" s="4"/>
      <c r="I172" s="4"/>
      <c r="J172" s="4"/>
      <c r="K172" s="4"/>
      <c r="L172" s="4"/>
      <c r="M172" s="4"/>
      <c r="N172" s="4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31" ht="24.95" customHeight="1">
      <c r="B173" s="9"/>
      <c r="C173" s="9"/>
      <c r="D173" s="124"/>
      <c r="E173" s="104"/>
      <c r="F173" s="4"/>
      <c r="G173" s="4"/>
      <c r="H173" s="4"/>
      <c r="I173" s="4"/>
      <c r="J173" s="4"/>
      <c r="K173" s="4"/>
      <c r="L173" s="4"/>
      <c r="M173" s="4"/>
      <c r="N173" s="4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31" ht="24.95" customHeight="1">
      <c r="B174" s="1250" t="s">
        <v>260</v>
      </c>
      <c r="C174" s="1250"/>
      <c r="D174" s="1250"/>
      <c r="E174" s="1250"/>
      <c r="F174" s="1250"/>
      <c r="G174" s="1250"/>
      <c r="H174" s="1250"/>
      <c r="I174" s="1250"/>
      <c r="J174" s="1250"/>
      <c r="K174" s="1250"/>
      <c r="L174" s="1250"/>
      <c r="M174" s="1250"/>
      <c r="N174" s="1250"/>
      <c r="O174" s="1250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31" ht="24.95" customHeight="1">
      <c r="B175" s="1251" t="s">
        <v>543</v>
      </c>
      <c r="C175" s="1251"/>
      <c r="D175" s="1251"/>
      <c r="E175" s="1251"/>
      <c r="F175" s="1251"/>
      <c r="G175" s="1251"/>
      <c r="H175" s="1251"/>
      <c r="I175" s="1251"/>
      <c r="J175" s="1251"/>
      <c r="K175" s="1251"/>
      <c r="L175" s="1251"/>
      <c r="M175" s="1251"/>
      <c r="N175" s="1251"/>
      <c r="O175" s="1251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31" ht="24.95" customHeight="1">
      <c r="B176" s="1299" t="s">
        <v>141</v>
      </c>
      <c r="C176" s="1299"/>
      <c r="D176" s="1299"/>
      <c r="E176" s="1299"/>
      <c r="F176" s="1299"/>
      <c r="G176" s="1299"/>
      <c r="H176" s="1299"/>
      <c r="I176" s="1299"/>
      <c r="J176" s="1299"/>
      <c r="K176" s="1299"/>
      <c r="L176" s="1299"/>
      <c r="M176" s="1299"/>
      <c r="N176" s="1299"/>
      <c r="O176" s="1299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31" ht="24.95" customHeight="1">
      <c r="B177" s="293" t="s">
        <v>127</v>
      </c>
      <c r="C177" s="293" t="s">
        <v>14</v>
      </c>
      <c r="D177" s="293" t="s">
        <v>12</v>
      </c>
      <c r="E177" s="293" t="s">
        <v>13</v>
      </c>
      <c r="F177" s="293" t="s">
        <v>16</v>
      </c>
      <c r="G177" s="293" t="s">
        <v>17</v>
      </c>
      <c r="H177" s="293" t="s">
        <v>15</v>
      </c>
      <c r="I177" s="293" t="s">
        <v>537</v>
      </c>
      <c r="J177" s="293" t="s">
        <v>538</v>
      </c>
      <c r="K177" s="293" t="s">
        <v>539</v>
      </c>
      <c r="L177" s="293" t="s">
        <v>540</v>
      </c>
      <c r="M177" s="293" t="s">
        <v>541</v>
      </c>
      <c r="N177" s="293" t="s">
        <v>542</v>
      </c>
      <c r="O177" s="293" t="s">
        <v>3</v>
      </c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31" ht="24.95" customHeight="1">
      <c r="B178" s="707" t="s">
        <v>186</v>
      </c>
      <c r="C178" s="708">
        <v>3711.88</v>
      </c>
      <c r="D178" s="708">
        <v>3414.38</v>
      </c>
      <c r="E178" s="708">
        <v>3209.81</v>
      </c>
      <c r="F178" s="708">
        <v>2670.82</v>
      </c>
      <c r="G178" s="708">
        <v>2022.26</v>
      </c>
      <c r="H178" s="708">
        <v>1533.07</v>
      </c>
      <c r="I178" s="708">
        <v>1700.33</v>
      </c>
      <c r="J178" s="708">
        <v>1501.9</v>
      </c>
      <c r="K178" s="708">
        <v>891.71</v>
      </c>
      <c r="L178" s="708">
        <v>1576.0900000000001</v>
      </c>
      <c r="M178" s="708">
        <v>1513.57</v>
      </c>
      <c r="N178" s="708">
        <v>1465.82</v>
      </c>
      <c r="O178" s="130">
        <f>SUM(C178:N178)</f>
        <v>25211.640000000003</v>
      </c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31" ht="24.95" customHeight="1">
      <c r="B179" s="294">
        <v>2011</v>
      </c>
      <c r="C179" s="299">
        <v>3711.88</v>
      </c>
      <c r="D179" s="299">
        <v>3414.38</v>
      </c>
      <c r="E179" s="299">
        <v>3209.81</v>
      </c>
      <c r="F179" s="299">
        <v>2670.82</v>
      </c>
      <c r="G179" s="299">
        <v>2022.26</v>
      </c>
      <c r="H179" s="299">
        <v>1533.07</v>
      </c>
      <c r="I179" s="299">
        <v>1700.33</v>
      </c>
      <c r="J179" s="299">
        <v>1501.9</v>
      </c>
      <c r="K179" s="299">
        <v>891.71</v>
      </c>
      <c r="L179" s="299">
        <v>1576.0900000000001</v>
      </c>
      <c r="M179" s="299">
        <v>1513.57</v>
      </c>
      <c r="N179" s="299">
        <v>1465.82</v>
      </c>
      <c r="O179" s="299">
        <f>SUM(C179:N179)</f>
        <v>25211.640000000003</v>
      </c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31" ht="24.95" customHeight="1">
      <c r="B180" s="87">
        <v>2010</v>
      </c>
      <c r="C180" s="127">
        <v>1079.7</v>
      </c>
      <c r="D180" s="127">
        <v>945.6</v>
      </c>
      <c r="E180" s="127">
        <v>932.1</v>
      </c>
      <c r="F180" s="127">
        <v>1099.7</v>
      </c>
      <c r="G180" s="127">
        <v>1627.05</v>
      </c>
      <c r="H180" s="127">
        <v>2524.42</v>
      </c>
      <c r="I180" s="737">
        <v>3135.87</v>
      </c>
      <c r="J180" s="737">
        <v>2828.96</v>
      </c>
      <c r="K180" s="737">
        <v>2388.65</v>
      </c>
      <c r="L180" s="737">
        <v>2345.84</v>
      </c>
      <c r="M180" s="737">
        <v>2385.1</v>
      </c>
      <c r="N180" s="737">
        <v>3206</v>
      </c>
      <c r="O180" s="127">
        <v>24498.989999999998</v>
      </c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31" ht="24.95" customHeight="1">
      <c r="B181" s="296" t="s">
        <v>0</v>
      </c>
      <c r="C181" s="300">
        <f>+((C179/C180)-1)*100</f>
        <v>243.78808928406039</v>
      </c>
      <c r="D181" s="300">
        <f t="shared" ref="D181" si="91">+((D179/D180)-1)*100</f>
        <v>261.08079526226737</v>
      </c>
      <c r="E181" s="300">
        <f t="shared" ref="E181" si="92">+((E179/E180)-1)*100</f>
        <v>244.36326574401886</v>
      </c>
      <c r="F181" s="300">
        <f t="shared" ref="F181" si="93">+((F179/F180)-1)*100</f>
        <v>142.86805492407021</v>
      </c>
      <c r="G181" s="300">
        <f t="shared" ref="G181" si="94">+((G179/G180)-1)*100</f>
        <v>24.289972649887837</v>
      </c>
      <c r="H181" s="300">
        <f t="shared" ref="H181" si="95">+((H179/H180)-1)*100</f>
        <v>-39.270406667670201</v>
      </c>
      <c r="I181" s="300">
        <f t="shared" ref="I181" si="96">+((I179/I180)-1)*100</f>
        <v>-45.778045646024864</v>
      </c>
      <c r="J181" s="300">
        <f t="shared" ref="J181" si="97">+((J179/J180)-1)*100</f>
        <v>-46.909818449182737</v>
      </c>
      <c r="K181" s="300">
        <f t="shared" ref="K181" si="98">+((K179/K180)-1)*100</f>
        <v>-62.668871538316615</v>
      </c>
      <c r="L181" s="300">
        <f t="shared" ref="L181" si="99">+((L179/L180)-1)*100</f>
        <v>-32.813405858882106</v>
      </c>
      <c r="M181" s="300">
        <f t="shared" ref="M181" si="100">+((M179/M180)-1)*100</f>
        <v>-36.540606263888307</v>
      </c>
      <c r="N181" s="300">
        <f t="shared" ref="N181" si="101">+((N179/N180)-1)*100</f>
        <v>-54.278852152214597</v>
      </c>
      <c r="O181" s="300">
        <f t="shared" ref="O181" si="102">+((O179/O180)-1)*100</f>
        <v>2.9088954279339996</v>
      </c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31" s="665" customFormat="1" ht="18" customHeight="1">
      <c r="A182" s="667"/>
      <c r="B182" s="664" t="s">
        <v>227</v>
      </c>
      <c r="C182" s="664"/>
      <c r="D182" s="663"/>
      <c r="E182" s="663"/>
      <c r="F182" s="663"/>
      <c r="G182" s="663"/>
      <c r="H182" s="663"/>
      <c r="I182" s="663"/>
      <c r="J182" s="663"/>
      <c r="K182" s="663"/>
      <c r="L182" s="663"/>
      <c r="M182" s="663"/>
      <c r="N182" s="663"/>
      <c r="P182" s="667"/>
      <c r="Q182" s="667"/>
      <c r="R182" s="667"/>
      <c r="S182" s="667"/>
      <c r="T182" s="667"/>
      <c r="U182" s="667"/>
      <c r="V182" s="667"/>
      <c r="W182" s="667"/>
      <c r="X182" s="667"/>
      <c r="Y182" s="667"/>
      <c r="Z182" s="667"/>
      <c r="AA182" s="667"/>
      <c r="AB182" s="667"/>
      <c r="AC182" s="667"/>
      <c r="AD182" s="667"/>
      <c r="AE182" s="667"/>
    </row>
    <row r="183" spans="1:31" s="665" customFormat="1" ht="18" customHeight="1">
      <c r="A183" s="667"/>
      <c r="B183" s="664" t="s">
        <v>264</v>
      </c>
      <c r="C183" s="664"/>
      <c r="D183" s="124"/>
      <c r="E183" s="66"/>
      <c r="F183" s="663"/>
      <c r="G183" s="663"/>
      <c r="H183" s="663"/>
      <c r="I183" s="663"/>
      <c r="J183" s="663"/>
      <c r="K183" s="663"/>
      <c r="L183" s="663"/>
      <c r="M183" s="663"/>
      <c r="N183" s="663"/>
      <c r="O183" s="663"/>
      <c r="P183" s="667"/>
      <c r="Q183" s="667"/>
      <c r="R183" s="667"/>
      <c r="S183" s="667"/>
      <c r="T183" s="667"/>
      <c r="U183" s="667"/>
      <c r="V183" s="667"/>
      <c r="W183" s="667"/>
      <c r="X183" s="667"/>
      <c r="Y183" s="667"/>
      <c r="Z183" s="667"/>
      <c r="AA183" s="667"/>
      <c r="AB183" s="667"/>
      <c r="AC183" s="667"/>
      <c r="AD183" s="667"/>
      <c r="AE183" s="667"/>
    </row>
    <row r="184" spans="1:31" ht="24.95" customHeight="1">
      <c r="B184" s="9"/>
      <c r="C184" s="9"/>
      <c r="D184" s="104"/>
      <c r="E184" s="10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31" ht="24.95" customHeight="1">
      <c r="B185" s="9"/>
      <c r="C185" s="9"/>
      <c r="D185" s="104"/>
      <c r="E185" s="104"/>
      <c r="F185" s="4"/>
      <c r="G185" s="4"/>
      <c r="H185" s="4"/>
      <c r="I185" s="4"/>
      <c r="J185" s="4"/>
      <c r="K185" s="4"/>
      <c r="L185" s="4"/>
      <c r="M185" s="4"/>
      <c r="N185" s="4"/>
      <c r="O185" s="88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31" ht="24.95" customHeight="1">
      <c r="B186" s="1250" t="s">
        <v>167</v>
      </c>
      <c r="C186" s="1250"/>
      <c r="D186" s="1250"/>
      <c r="E186" s="1250"/>
      <c r="F186" s="1250"/>
      <c r="G186" s="1250"/>
      <c r="H186" s="1250"/>
      <c r="I186" s="1250"/>
      <c r="J186" s="1250"/>
      <c r="K186" s="1250"/>
      <c r="L186" s="1250"/>
      <c r="M186" s="1250"/>
      <c r="N186" s="1250"/>
      <c r="O186" s="1250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31" ht="24.95" customHeight="1">
      <c r="B187" s="1251" t="s">
        <v>529</v>
      </c>
      <c r="C187" s="1251"/>
      <c r="D187" s="1251"/>
      <c r="E187" s="1251"/>
      <c r="F187" s="1251"/>
      <c r="G187" s="1251"/>
      <c r="H187" s="1251"/>
      <c r="I187" s="1251"/>
      <c r="J187" s="1251"/>
      <c r="K187" s="1251"/>
      <c r="L187" s="1251"/>
      <c r="M187" s="1251"/>
      <c r="N187" s="1251"/>
      <c r="O187" s="1251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31" ht="24.95" customHeight="1">
      <c r="B188" s="1299" t="s">
        <v>141</v>
      </c>
      <c r="C188" s="1299"/>
      <c r="D188" s="1299"/>
      <c r="E188" s="1299"/>
      <c r="F188" s="1299"/>
      <c r="G188" s="1299"/>
      <c r="H188" s="1299"/>
      <c r="I188" s="1299"/>
      <c r="J188" s="1299"/>
      <c r="K188" s="1299"/>
      <c r="L188" s="1299"/>
      <c r="M188" s="1299"/>
      <c r="N188" s="1299"/>
      <c r="O188" s="1299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31" s="223" customFormat="1" ht="24.95" customHeight="1">
      <c r="A189" s="227"/>
      <c r="B189" s="293" t="s">
        <v>127</v>
      </c>
      <c r="C189" s="293" t="s">
        <v>14</v>
      </c>
      <c r="D189" s="293" t="s">
        <v>12</v>
      </c>
      <c r="E189" s="293" t="s">
        <v>13</v>
      </c>
      <c r="F189" s="293" t="s">
        <v>16</v>
      </c>
      <c r="G189" s="293" t="s">
        <v>17</v>
      </c>
      <c r="H189" s="293" t="s">
        <v>15</v>
      </c>
      <c r="I189" s="293" t="s">
        <v>537</v>
      </c>
      <c r="J189" s="293" t="s">
        <v>538</v>
      </c>
      <c r="K189" s="293" t="s">
        <v>539</v>
      </c>
      <c r="L189" s="293" t="s">
        <v>540</v>
      </c>
      <c r="M189" s="293" t="s">
        <v>541</v>
      </c>
      <c r="N189" s="293" t="s">
        <v>542</v>
      </c>
      <c r="O189" s="293" t="s">
        <v>3</v>
      </c>
      <c r="P189" s="273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</row>
    <row r="190" spans="1:31" s="229" customFormat="1" ht="24.95" customHeight="1">
      <c r="A190" s="266"/>
      <c r="B190" s="724" t="s">
        <v>88</v>
      </c>
      <c r="C190" s="725">
        <v>495</v>
      </c>
      <c r="D190" s="725">
        <v>447</v>
      </c>
      <c r="E190" s="725">
        <v>496</v>
      </c>
      <c r="F190" s="725">
        <v>479</v>
      </c>
      <c r="G190" s="725">
        <v>485</v>
      </c>
      <c r="H190" s="725">
        <v>488</v>
      </c>
      <c r="I190" s="725">
        <v>525</v>
      </c>
      <c r="J190" s="725">
        <v>486</v>
      </c>
      <c r="K190" s="725">
        <v>450</v>
      </c>
      <c r="L190" s="725">
        <v>496</v>
      </c>
      <c r="M190" s="725">
        <v>475</v>
      </c>
      <c r="N190" s="725">
        <v>472</v>
      </c>
      <c r="O190" s="114">
        <v>5794</v>
      </c>
      <c r="P190" s="270"/>
      <c r="Q190" s="266"/>
      <c r="R190" s="266"/>
      <c r="S190" s="266"/>
      <c r="T190" s="266"/>
      <c r="U190" s="266"/>
      <c r="V190" s="266"/>
      <c r="W190" s="266"/>
      <c r="X190" s="266"/>
      <c r="Y190" s="266"/>
      <c r="Z190" s="266"/>
    </row>
    <row r="191" spans="1:31" s="229" customFormat="1" ht="24.95" customHeight="1">
      <c r="A191" s="266"/>
      <c r="B191" s="1005" t="s">
        <v>89</v>
      </c>
      <c r="C191" s="1006">
        <v>8651</v>
      </c>
      <c r="D191" s="1006">
        <v>7099</v>
      </c>
      <c r="E191" s="1006">
        <v>7530</v>
      </c>
      <c r="F191" s="1006">
        <v>7932</v>
      </c>
      <c r="G191" s="1006">
        <v>6647</v>
      </c>
      <c r="H191" s="1006">
        <v>7711</v>
      </c>
      <c r="I191" s="1006">
        <v>10128</v>
      </c>
      <c r="J191" s="1006">
        <v>10207</v>
      </c>
      <c r="K191" s="1006">
        <v>9804</v>
      </c>
      <c r="L191" s="1006">
        <v>10311</v>
      </c>
      <c r="M191" s="1006">
        <v>11240</v>
      </c>
      <c r="N191" s="1006">
        <v>11149</v>
      </c>
      <c r="O191" s="1008">
        <v>108409</v>
      </c>
      <c r="P191" s="270"/>
      <c r="Q191" s="266"/>
      <c r="R191" s="266"/>
      <c r="S191" s="266"/>
      <c r="T191" s="266"/>
      <c r="U191" s="266"/>
      <c r="V191" s="266"/>
      <c r="W191" s="266"/>
      <c r="X191" s="266"/>
      <c r="Y191" s="266"/>
      <c r="Z191" s="266"/>
    </row>
    <row r="192" spans="1:31" s="229" customFormat="1" ht="24.95" customHeight="1">
      <c r="A192" s="266"/>
      <c r="B192" s="724" t="s">
        <v>90</v>
      </c>
      <c r="C192" s="725">
        <v>3260</v>
      </c>
      <c r="D192" s="725">
        <v>2913</v>
      </c>
      <c r="E192" s="725">
        <v>3159</v>
      </c>
      <c r="F192" s="725">
        <v>3112</v>
      </c>
      <c r="G192" s="725">
        <v>2780</v>
      </c>
      <c r="H192" s="725">
        <v>2684</v>
      </c>
      <c r="I192" s="725">
        <v>2926</v>
      </c>
      <c r="J192" s="725">
        <v>3122</v>
      </c>
      <c r="K192" s="725">
        <v>3110</v>
      </c>
      <c r="L192" s="725">
        <v>3195</v>
      </c>
      <c r="M192" s="725">
        <v>3162</v>
      </c>
      <c r="N192" s="725">
        <v>3324</v>
      </c>
      <c r="O192" s="114">
        <v>36747</v>
      </c>
      <c r="P192" s="270"/>
      <c r="Q192" s="266"/>
      <c r="R192" s="266"/>
      <c r="S192" s="266"/>
      <c r="T192" s="266"/>
      <c r="U192" s="266"/>
      <c r="V192" s="266"/>
      <c r="W192" s="266"/>
      <c r="X192" s="266"/>
      <c r="Y192" s="266"/>
      <c r="Z192" s="266"/>
    </row>
    <row r="193" spans="1:31" s="229" customFormat="1" ht="24.95" customHeight="1">
      <c r="A193" s="266"/>
      <c r="B193" s="1005" t="s">
        <v>91</v>
      </c>
      <c r="C193" s="1006">
        <v>29000</v>
      </c>
      <c r="D193" s="1006">
        <v>25121</v>
      </c>
      <c r="E193" s="1006">
        <v>26896</v>
      </c>
      <c r="F193" s="1006">
        <v>25196</v>
      </c>
      <c r="G193" s="1006">
        <v>24543</v>
      </c>
      <c r="H193" s="1006">
        <v>23717</v>
      </c>
      <c r="I193" s="1006">
        <v>26243</v>
      </c>
      <c r="J193" s="1006">
        <v>25642</v>
      </c>
      <c r="K193" s="1006">
        <v>25308</v>
      </c>
      <c r="L193" s="1006">
        <v>26570</v>
      </c>
      <c r="M193" s="1006">
        <v>24874</v>
      </c>
      <c r="N193" s="1006">
        <v>24989</v>
      </c>
      <c r="O193" s="1008">
        <v>308099</v>
      </c>
      <c r="P193" s="270"/>
      <c r="Q193" s="266"/>
      <c r="R193" s="266"/>
      <c r="S193" s="266"/>
      <c r="T193" s="266"/>
      <c r="U193" s="266"/>
      <c r="V193" s="266"/>
      <c r="W193" s="266"/>
      <c r="X193" s="266"/>
      <c r="Y193" s="266"/>
      <c r="Z193" s="266"/>
    </row>
    <row r="194" spans="1:31" s="229" customFormat="1" ht="24.95" customHeight="1">
      <c r="A194" s="266"/>
      <c r="B194" s="726" t="s">
        <v>92</v>
      </c>
      <c r="C194" s="727">
        <v>2032</v>
      </c>
      <c r="D194" s="727">
        <v>2101</v>
      </c>
      <c r="E194" s="727">
        <v>2145</v>
      </c>
      <c r="F194" s="727">
        <v>2215</v>
      </c>
      <c r="G194" s="727">
        <v>3115</v>
      </c>
      <c r="H194" s="727">
        <v>3038</v>
      </c>
      <c r="I194" s="727">
        <v>2667</v>
      </c>
      <c r="J194" s="727">
        <v>2702</v>
      </c>
      <c r="K194" s="727">
        <v>2370</v>
      </c>
      <c r="L194" s="727">
        <v>2543</v>
      </c>
      <c r="M194" s="727">
        <v>2560</v>
      </c>
      <c r="N194" s="727">
        <v>2535</v>
      </c>
      <c r="O194" s="114">
        <v>30023</v>
      </c>
      <c r="P194" s="270"/>
      <c r="Q194" s="266"/>
      <c r="R194" s="266"/>
      <c r="S194" s="266"/>
      <c r="T194" s="266"/>
      <c r="U194" s="266"/>
      <c r="V194" s="266"/>
      <c r="W194" s="266"/>
      <c r="X194" s="266"/>
      <c r="Y194" s="266"/>
      <c r="Z194" s="266"/>
    </row>
    <row r="195" spans="1:31" s="223" customFormat="1" ht="24.95" customHeight="1">
      <c r="A195" s="227"/>
      <c r="B195" s="294">
        <v>2011</v>
      </c>
      <c r="C195" s="299">
        <v>43438</v>
      </c>
      <c r="D195" s="299">
        <v>37681</v>
      </c>
      <c r="E195" s="299">
        <v>40226</v>
      </c>
      <c r="F195" s="299">
        <v>38934</v>
      </c>
      <c r="G195" s="299">
        <v>37570</v>
      </c>
      <c r="H195" s="299">
        <v>37638</v>
      </c>
      <c r="I195" s="299">
        <v>42489</v>
      </c>
      <c r="J195" s="299">
        <v>42159</v>
      </c>
      <c r="K195" s="299">
        <v>41042</v>
      </c>
      <c r="L195" s="299">
        <v>43115</v>
      </c>
      <c r="M195" s="299">
        <v>42311</v>
      </c>
      <c r="N195" s="299">
        <v>42469</v>
      </c>
      <c r="O195" s="299">
        <v>489072</v>
      </c>
      <c r="P195" s="30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</row>
    <row r="196" spans="1:31" s="667" customFormat="1" ht="24.95" customHeight="1">
      <c r="B196" s="87">
        <v>2010</v>
      </c>
      <c r="C196" s="738">
        <v>43230</v>
      </c>
      <c r="D196" s="738">
        <v>39791</v>
      </c>
      <c r="E196" s="738">
        <v>42239</v>
      </c>
      <c r="F196" s="738">
        <v>40573</v>
      </c>
      <c r="G196" s="738">
        <v>39965</v>
      </c>
      <c r="H196" s="738">
        <v>42846</v>
      </c>
      <c r="I196" s="738">
        <v>42423</v>
      </c>
      <c r="J196" s="738">
        <v>45152</v>
      </c>
      <c r="K196" s="738">
        <v>47257</v>
      </c>
      <c r="L196" s="738">
        <v>47932</v>
      </c>
      <c r="M196" s="738">
        <v>44856</v>
      </c>
      <c r="N196" s="738">
        <v>45139</v>
      </c>
      <c r="O196" s="127">
        <v>521403</v>
      </c>
      <c r="P196" s="112"/>
    </row>
    <row r="197" spans="1:31" s="223" customFormat="1" ht="24.95" customHeight="1">
      <c r="A197" s="227"/>
      <c r="B197" s="296" t="s">
        <v>0</v>
      </c>
      <c r="C197" s="300">
        <f>+((C195/C196)-1)*100</f>
        <v>0.48114735137636533</v>
      </c>
      <c r="D197" s="300">
        <f t="shared" ref="D197" si="103">+((D195/D196)-1)*100</f>
        <v>-5.3027066422055231</v>
      </c>
      <c r="E197" s="300">
        <f t="shared" ref="E197" si="104">+((E195/E196)-1)*100</f>
        <v>-4.7657378252326072</v>
      </c>
      <c r="F197" s="300">
        <f t="shared" ref="F197" si="105">+((F195/F196)-1)*100</f>
        <v>-4.0396322677642811</v>
      </c>
      <c r="G197" s="300">
        <f t="shared" ref="G197" si="106">+((G195/G196)-1)*100</f>
        <v>-5.9927436506943543</v>
      </c>
      <c r="H197" s="300">
        <f t="shared" ref="H197" si="107">+((H195/H196)-1)*100</f>
        <v>-12.155160341688841</v>
      </c>
      <c r="I197" s="300">
        <f t="shared" ref="I197" si="108">+((I195/I196)-1)*100</f>
        <v>0.15557598472526468</v>
      </c>
      <c r="J197" s="300">
        <f t="shared" ref="J197" si="109">+((J195/J196)-1)*100</f>
        <v>-6.628720765414597</v>
      </c>
      <c r="K197" s="300">
        <f t="shared" ref="K197" si="110">+((K195/K196)-1)*100</f>
        <v>-13.151490784434049</v>
      </c>
      <c r="L197" s="300">
        <f t="shared" ref="L197" si="111">+((L195/L196)-1)*100</f>
        <v>-10.049653676041059</v>
      </c>
      <c r="M197" s="300">
        <f t="shared" ref="M197" si="112">+((M195/M196)-1)*100</f>
        <v>-5.6737114321383952</v>
      </c>
      <c r="N197" s="300">
        <f t="shared" ref="N197" si="113">+((N195/N196)-1)*100</f>
        <v>-5.9150623629234182</v>
      </c>
      <c r="O197" s="300">
        <f t="shared" ref="O197" si="114">+((O195/O196)-1)*100</f>
        <v>-6.2007698459732641</v>
      </c>
      <c r="P197" s="308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</row>
    <row r="198" spans="1:31" s="665" customFormat="1" ht="18" customHeight="1">
      <c r="A198" s="667"/>
      <c r="B198" s="664" t="s">
        <v>227</v>
      </c>
      <c r="C198" s="664"/>
      <c r="D198" s="663"/>
      <c r="E198" s="663"/>
      <c r="F198" s="663"/>
      <c r="G198" s="663"/>
      <c r="H198" s="663"/>
      <c r="I198" s="663"/>
      <c r="J198" s="663"/>
      <c r="K198" s="663"/>
      <c r="L198" s="663"/>
      <c r="M198" s="663"/>
      <c r="N198" s="663"/>
      <c r="P198" s="667"/>
      <c r="Q198" s="667"/>
      <c r="R198" s="667"/>
      <c r="S198" s="667"/>
      <c r="T198" s="667"/>
      <c r="U198" s="667"/>
      <c r="V198" s="667"/>
      <c r="W198" s="667"/>
      <c r="X198" s="667"/>
      <c r="Y198" s="667"/>
      <c r="Z198" s="667"/>
      <c r="AA198" s="667"/>
      <c r="AB198" s="667"/>
      <c r="AC198" s="667"/>
      <c r="AD198" s="667"/>
      <c r="AE198" s="667"/>
    </row>
    <row r="199" spans="1:31" s="665" customFormat="1" ht="18" customHeight="1">
      <c r="A199" s="667"/>
      <c r="B199" s="664" t="s">
        <v>264</v>
      </c>
      <c r="C199" s="664"/>
      <c r="D199" s="124"/>
      <c r="E199" s="66"/>
      <c r="F199" s="663"/>
      <c r="G199" s="663"/>
      <c r="H199" s="663"/>
      <c r="I199" s="663"/>
      <c r="J199" s="663"/>
      <c r="K199" s="663"/>
      <c r="L199" s="663"/>
      <c r="M199" s="663"/>
      <c r="N199" s="663"/>
      <c r="O199" s="663"/>
      <c r="P199" s="667"/>
      <c r="Q199" s="667"/>
      <c r="R199" s="667"/>
      <c r="S199" s="667"/>
      <c r="T199" s="667"/>
      <c r="U199" s="667"/>
      <c r="V199" s="667"/>
      <c r="W199" s="667"/>
      <c r="X199" s="667"/>
      <c r="Y199" s="667"/>
      <c r="Z199" s="667"/>
      <c r="AA199" s="667"/>
      <c r="AB199" s="667"/>
      <c r="AC199" s="667"/>
      <c r="AD199" s="667"/>
      <c r="AE199" s="667"/>
    </row>
    <row r="200" spans="1:31" ht="24.95" customHeight="1">
      <c r="B200" s="9"/>
      <c r="C200" s="9"/>
      <c r="D200" s="124"/>
      <c r="E200" s="6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31" ht="24.95" customHeight="1">
      <c r="B201" s="1250" t="s">
        <v>168</v>
      </c>
      <c r="C201" s="1250"/>
      <c r="D201" s="1250"/>
      <c r="E201" s="1250"/>
      <c r="F201" s="1250"/>
      <c r="G201" s="1250"/>
      <c r="H201" s="1250"/>
      <c r="I201" s="1250"/>
      <c r="J201" s="1250"/>
      <c r="K201" s="1250"/>
      <c r="L201" s="1250"/>
      <c r="M201" s="1250"/>
      <c r="N201" s="1250"/>
      <c r="O201" s="1250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31" ht="24.95" customHeight="1">
      <c r="B202" s="1251" t="s">
        <v>529</v>
      </c>
      <c r="C202" s="1251"/>
      <c r="D202" s="1251"/>
      <c r="E202" s="1251"/>
      <c r="F202" s="1251"/>
      <c r="G202" s="1251"/>
      <c r="H202" s="1251"/>
      <c r="I202" s="1251"/>
      <c r="J202" s="1251"/>
      <c r="K202" s="1251"/>
      <c r="L202" s="1251"/>
      <c r="M202" s="1251"/>
      <c r="N202" s="1251"/>
      <c r="O202" s="1251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31" ht="24.95" customHeight="1">
      <c r="B203" s="1299" t="s">
        <v>141</v>
      </c>
      <c r="C203" s="1299"/>
      <c r="D203" s="1299"/>
      <c r="E203" s="1299"/>
      <c r="F203" s="1299"/>
      <c r="G203" s="1299"/>
      <c r="H203" s="1299"/>
      <c r="I203" s="1299"/>
      <c r="J203" s="1299"/>
      <c r="K203" s="1299"/>
      <c r="L203" s="1299"/>
      <c r="M203" s="1299"/>
      <c r="N203" s="1299"/>
      <c r="O203" s="1299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31" s="223" customFormat="1" ht="24.95" customHeight="1">
      <c r="A204" s="227"/>
      <c r="B204" s="293" t="s">
        <v>127</v>
      </c>
      <c r="C204" s="293" t="s">
        <v>14</v>
      </c>
      <c r="D204" s="293" t="s">
        <v>12</v>
      </c>
      <c r="E204" s="293" t="s">
        <v>13</v>
      </c>
      <c r="F204" s="293" t="s">
        <v>16</v>
      </c>
      <c r="G204" s="293" t="s">
        <v>17</v>
      </c>
      <c r="H204" s="293" t="s">
        <v>15</v>
      </c>
      <c r="I204" s="293" t="s">
        <v>537</v>
      </c>
      <c r="J204" s="293" t="s">
        <v>538</v>
      </c>
      <c r="K204" s="293" t="s">
        <v>539</v>
      </c>
      <c r="L204" s="293" t="s">
        <v>540</v>
      </c>
      <c r="M204" s="293" t="s">
        <v>541</v>
      </c>
      <c r="N204" s="293" t="s">
        <v>542</v>
      </c>
      <c r="O204" s="293" t="s">
        <v>3</v>
      </c>
      <c r="P204" s="273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</row>
    <row r="205" spans="1:31" s="229" customFormat="1" ht="24.95" customHeight="1">
      <c r="A205" s="266"/>
      <c r="B205" s="728" t="s">
        <v>93</v>
      </c>
      <c r="C205" s="729">
        <v>39396.26</v>
      </c>
      <c r="D205" s="729">
        <v>32128.91</v>
      </c>
      <c r="E205" s="729">
        <v>39870.1</v>
      </c>
      <c r="F205" s="729">
        <v>41473.01</v>
      </c>
      <c r="G205" s="729">
        <v>42719.32</v>
      </c>
      <c r="H205" s="729">
        <v>39657.360000000001</v>
      </c>
      <c r="I205" s="729">
        <v>39167.770000000004</v>
      </c>
      <c r="J205" s="729">
        <v>39409.410000000003</v>
      </c>
      <c r="K205" s="729">
        <v>35268.15</v>
      </c>
      <c r="L205" s="729">
        <v>34410.11</v>
      </c>
      <c r="M205" s="729">
        <v>42987.48</v>
      </c>
      <c r="N205" s="729">
        <v>50049.03</v>
      </c>
      <c r="O205" s="114">
        <v>476536.91000000003</v>
      </c>
      <c r="P205" s="270"/>
      <c r="Q205" s="266"/>
      <c r="R205" s="266"/>
      <c r="S205" s="266"/>
      <c r="T205" s="266"/>
      <c r="U205" s="266"/>
      <c r="V205" s="266"/>
      <c r="W205" s="266"/>
      <c r="X205" s="266"/>
      <c r="Y205" s="266"/>
      <c r="Z205" s="266"/>
    </row>
    <row r="206" spans="1:31" s="229" customFormat="1" ht="24.95" customHeight="1">
      <c r="A206" s="266"/>
      <c r="B206" s="728" t="s">
        <v>94</v>
      </c>
      <c r="C206" s="729">
        <v>32196</v>
      </c>
      <c r="D206" s="729">
        <v>34536</v>
      </c>
      <c r="E206" s="729">
        <v>41890</v>
      </c>
      <c r="F206" s="729">
        <v>38105</v>
      </c>
      <c r="G206" s="729">
        <v>35469.5</v>
      </c>
      <c r="H206" s="729">
        <v>30021.8</v>
      </c>
      <c r="I206" s="729">
        <v>32094.7</v>
      </c>
      <c r="J206" s="729">
        <v>32169.5</v>
      </c>
      <c r="K206" s="729">
        <v>30030</v>
      </c>
      <c r="L206" s="729">
        <v>30024.83</v>
      </c>
      <c r="M206" s="729">
        <v>24642.47</v>
      </c>
      <c r="N206" s="729">
        <v>25055.920000000002</v>
      </c>
      <c r="O206" s="114">
        <v>386235.72000000003</v>
      </c>
      <c r="P206" s="270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</row>
    <row r="207" spans="1:31" s="229" customFormat="1" ht="24.95" customHeight="1">
      <c r="A207" s="266"/>
      <c r="B207" s="728" t="s">
        <v>95</v>
      </c>
      <c r="C207" s="729">
        <v>1493.6000000000001</v>
      </c>
      <c r="D207" s="729">
        <v>1867.8</v>
      </c>
      <c r="E207" s="729">
        <v>1050.92</v>
      </c>
      <c r="F207" s="729">
        <v>1104.22</v>
      </c>
      <c r="G207" s="729">
        <v>1171.49</v>
      </c>
      <c r="H207" s="729">
        <v>1031.45</v>
      </c>
      <c r="I207" s="729">
        <v>899.37</v>
      </c>
      <c r="J207" s="729">
        <v>907.86</v>
      </c>
      <c r="K207" s="729">
        <v>1132.1000000000001</v>
      </c>
      <c r="L207" s="729">
        <v>1181.3800000000001</v>
      </c>
      <c r="M207" s="729">
        <v>1292.79</v>
      </c>
      <c r="N207" s="729">
        <v>1337.47</v>
      </c>
      <c r="O207" s="114">
        <v>14470.450000000003</v>
      </c>
      <c r="P207" s="270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</row>
    <row r="208" spans="1:31" s="229" customFormat="1" ht="24.95" customHeight="1">
      <c r="A208" s="266"/>
      <c r="B208" s="728" t="s">
        <v>96</v>
      </c>
      <c r="C208" s="729">
        <v>31853.260000000002</v>
      </c>
      <c r="D208" s="729">
        <v>24533.09</v>
      </c>
      <c r="E208" s="729">
        <v>33182.28</v>
      </c>
      <c r="F208" s="729">
        <v>35729.32</v>
      </c>
      <c r="G208" s="729">
        <v>33591.68</v>
      </c>
      <c r="H208" s="729">
        <v>33207.910000000003</v>
      </c>
      <c r="I208" s="729">
        <v>32901.440000000002</v>
      </c>
      <c r="J208" s="729">
        <v>32513.34</v>
      </c>
      <c r="K208" s="729">
        <v>30878.86</v>
      </c>
      <c r="L208" s="729">
        <v>30203.83</v>
      </c>
      <c r="M208" s="729">
        <v>30082.670000000002</v>
      </c>
      <c r="N208" s="729">
        <v>30904.75</v>
      </c>
      <c r="O208" s="114">
        <v>379582.43</v>
      </c>
      <c r="P208" s="270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</row>
    <row r="209" spans="1:31" s="229" customFormat="1" ht="24.95" customHeight="1">
      <c r="A209" s="266"/>
      <c r="B209" s="728" t="s">
        <v>97</v>
      </c>
      <c r="C209" s="729">
        <v>24926.3</v>
      </c>
      <c r="D209" s="729">
        <v>17374.349999999999</v>
      </c>
      <c r="E209" s="729">
        <v>16890.170000000002</v>
      </c>
      <c r="F209" s="729">
        <v>17387.490000000002</v>
      </c>
      <c r="G209" s="729">
        <v>16525.939999999999</v>
      </c>
      <c r="H209" s="729">
        <v>16388.16</v>
      </c>
      <c r="I209" s="729">
        <v>15904.41</v>
      </c>
      <c r="J209" s="729">
        <v>15898.07</v>
      </c>
      <c r="K209" s="729">
        <v>14939.37</v>
      </c>
      <c r="L209" s="729">
        <v>14196.300000000001</v>
      </c>
      <c r="M209" s="729">
        <v>13067.76</v>
      </c>
      <c r="N209" s="729">
        <v>13560.17</v>
      </c>
      <c r="O209" s="114">
        <v>197058.49000000002</v>
      </c>
      <c r="P209" s="270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</row>
    <row r="210" spans="1:31" s="229" customFormat="1" ht="24.95" customHeight="1">
      <c r="A210" s="266"/>
      <c r="B210" s="728" t="s">
        <v>98</v>
      </c>
      <c r="C210" s="729">
        <v>75768.62</v>
      </c>
      <c r="D210" s="729">
        <v>84050.94</v>
      </c>
      <c r="E210" s="729">
        <v>93252.66</v>
      </c>
      <c r="F210" s="729">
        <v>80780.960000000006</v>
      </c>
      <c r="G210" s="729">
        <v>84485.650000000009</v>
      </c>
      <c r="H210" s="729">
        <v>79585.14</v>
      </c>
      <c r="I210" s="729">
        <v>79193.13</v>
      </c>
      <c r="J210" s="729">
        <v>83334.34</v>
      </c>
      <c r="K210" s="729">
        <v>84727.63</v>
      </c>
      <c r="L210" s="729">
        <v>73575.400000000009</v>
      </c>
      <c r="M210" s="729">
        <v>63321.4</v>
      </c>
      <c r="N210" s="729">
        <v>63038.53</v>
      </c>
      <c r="O210" s="114">
        <v>945114.40000000014</v>
      </c>
      <c r="P210" s="270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</row>
    <row r="211" spans="1:31" s="229" customFormat="1" ht="24.95" customHeight="1">
      <c r="A211" s="266"/>
      <c r="B211" s="83" t="s">
        <v>99</v>
      </c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114">
        <v>0</v>
      </c>
      <c r="P211" s="270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</row>
    <row r="212" spans="1:31" s="229" customFormat="1" ht="24.95" customHeight="1">
      <c r="A212" s="266"/>
      <c r="B212" s="730" t="s">
        <v>100</v>
      </c>
      <c r="C212" s="731">
        <v>11361.15</v>
      </c>
      <c r="D212" s="731">
        <v>12368.93</v>
      </c>
      <c r="E212" s="731">
        <v>20261.939999999999</v>
      </c>
      <c r="F212" s="731">
        <v>19740.920000000002</v>
      </c>
      <c r="G212" s="731">
        <v>22173.93</v>
      </c>
      <c r="H212" s="731">
        <v>21835.69</v>
      </c>
      <c r="I212" s="731">
        <v>22692.31</v>
      </c>
      <c r="J212" s="731">
        <v>22874.58</v>
      </c>
      <c r="K212" s="731">
        <v>21745.43</v>
      </c>
      <c r="L212" s="731">
        <v>21948.94</v>
      </c>
      <c r="M212" s="731">
        <v>20191.650000000001</v>
      </c>
      <c r="N212" s="731">
        <v>24033.08</v>
      </c>
      <c r="O212" s="114">
        <v>241228.55</v>
      </c>
      <c r="P212" s="270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</row>
    <row r="213" spans="1:31" s="229" customFormat="1" ht="24.95" customHeight="1">
      <c r="A213" s="266"/>
      <c r="B213" s="730" t="s">
        <v>155</v>
      </c>
      <c r="C213" s="731">
        <v>20405.87</v>
      </c>
      <c r="D213" s="731">
        <v>18115.11</v>
      </c>
      <c r="E213" s="731">
        <v>12021.1</v>
      </c>
      <c r="F213" s="731">
        <v>11858.12</v>
      </c>
      <c r="G213" s="731">
        <v>11083.09</v>
      </c>
      <c r="H213" s="731">
        <v>9837.33</v>
      </c>
      <c r="I213" s="731">
        <v>10414.719999999999</v>
      </c>
      <c r="J213" s="731">
        <v>9662.4699999999993</v>
      </c>
      <c r="K213" s="731">
        <v>9706.58</v>
      </c>
      <c r="L213" s="731">
        <v>10202.09</v>
      </c>
      <c r="M213" s="731">
        <v>10086.380000000001</v>
      </c>
      <c r="N213" s="731">
        <v>8246.9600000000009</v>
      </c>
      <c r="O213" s="114">
        <v>141639.81999999998</v>
      </c>
      <c r="P213" s="270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</row>
    <row r="214" spans="1:31" s="223" customFormat="1" ht="24.95" customHeight="1">
      <c r="A214" s="227"/>
      <c r="B214" s="294">
        <v>2011</v>
      </c>
      <c r="C214" s="299">
        <v>237401.06000000003</v>
      </c>
      <c r="D214" s="299">
        <v>224975.13</v>
      </c>
      <c r="E214" s="299">
        <v>258419.17</v>
      </c>
      <c r="F214" s="299">
        <v>246179.04</v>
      </c>
      <c r="G214" s="299">
        <v>247220.6</v>
      </c>
      <c r="H214" s="299">
        <v>231564.84</v>
      </c>
      <c r="I214" s="299">
        <v>233267.85</v>
      </c>
      <c r="J214" s="299">
        <v>236769.56999999998</v>
      </c>
      <c r="K214" s="299">
        <v>228428.11999999997</v>
      </c>
      <c r="L214" s="299">
        <v>215742.88000000003</v>
      </c>
      <c r="M214" s="299">
        <v>205672.6</v>
      </c>
      <c r="N214" s="299">
        <v>216225.91</v>
      </c>
      <c r="O214" s="299">
        <v>2781866.77</v>
      </c>
      <c r="P214" s="30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</row>
    <row r="215" spans="1:31" ht="24.95" customHeight="1">
      <c r="B215" s="87">
        <v>2010</v>
      </c>
      <c r="C215" s="739">
        <v>232654.09</v>
      </c>
      <c r="D215" s="739">
        <v>207195.09999999998</v>
      </c>
      <c r="E215" s="739">
        <v>204944.25</v>
      </c>
      <c r="F215" s="739">
        <v>216181.14</v>
      </c>
      <c r="G215" s="739">
        <v>237973.05999999997</v>
      </c>
      <c r="H215" s="739">
        <v>222657.1</v>
      </c>
      <c r="I215" s="739">
        <v>238492.54</v>
      </c>
      <c r="J215" s="739">
        <v>240786.64</v>
      </c>
      <c r="K215" s="739">
        <v>231092.09</v>
      </c>
      <c r="L215" s="739">
        <v>246234.09</v>
      </c>
      <c r="M215" s="739">
        <v>228012.1</v>
      </c>
      <c r="N215" s="739">
        <v>227237</v>
      </c>
      <c r="O215" s="127">
        <v>2733459.2</v>
      </c>
      <c r="P215" s="254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31" s="223" customFormat="1" ht="24.95" customHeight="1">
      <c r="A216" s="227"/>
      <c r="B216" s="296" t="s">
        <v>0</v>
      </c>
      <c r="C216" s="300">
        <f>+((C214/C215)-1)*100</f>
        <v>2.0403552759377774</v>
      </c>
      <c r="D216" s="300">
        <f t="shared" ref="D216" si="115">+((D214/D215)-1)*100</f>
        <v>8.5812984959586558</v>
      </c>
      <c r="E216" s="300">
        <f t="shared" ref="E216" si="116">+((E214/E215)-1)*100</f>
        <v>26.092422695440341</v>
      </c>
      <c r="F216" s="300">
        <f t="shared" ref="F216" si="117">+((F214/F215)-1)*100</f>
        <v>13.876279864191666</v>
      </c>
      <c r="G216" s="300">
        <f t="shared" ref="G216" si="118">+((G214/G215)-1)*100</f>
        <v>3.8859608730501094</v>
      </c>
      <c r="H216" s="300">
        <f t="shared" ref="H216" si="119">+((H214/H215)-1)*100</f>
        <v>4.0006539203106373</v>
      </c>
      <c r="I216" s="300">
        <f t="shared" ref="I216" si="120">+((I214/I215)-1)*100</f>
        <v>-2.1907142252751366</v>
      </c>
      <c r="J216" s="300">
        <f t="shared" ref="J216" si="121">+((J214/J215)-1)*100</f>
        <v>-1.6683109993145928</v>
      </c>
      <c r="K216" s="300">
        <f t="shared" ref="K216" si="122">+((K214/K215)-1)*100</f>
        <v>-1.1527742035653543</v>
      </c>
      <c r="L216" s="300">
        <f t="shared" ref="L216" si="123">+((L214/L215)-1)*100</f>
        <v>-12.383017314946098</v>
      </c>
      <c r="M216" s="300">
        <f t="shared" ref="M216" si="124">+((M214/M215)-1)*100</f>
        <v>-9.7975063604080699</v>
      </c>
      <c r="N216" s="300">
        <f t="shared" ref="N216" si="125">+((N214/N215)-1)*100</f>
        <v>-4.8456413348178291</v>
      </c>
      <c r="O216" s="300">
        <f t="shared" ref="O216" si="126">+((O214/O215)-1)*100</f>
        <v>1.7709271095028623</v>
      </c>
      <c r="P216" s="308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</row>
    <row r="217" spans="1:31" s="665" customFormat="1" ht="18" customHeight="1">
      <c r="A217" s="667"/>
      <c r="B217" s="664" t="s">
        <v>227</v>
      </c>
      <c r="C217" s="664"/>
      <c r="D217" s="663"/>
      <c r="E217" s="663"/>
      <c r="F217" s="663"/>
      <c r="G217" s="663"/>
      <c r="H217" s="663"/>
      <c r="I217" s="663"/>
      <c r="J217" s="663"/>
      <c r="K217" s="663"/>
      <c r="L217" s="663"/>
      <c r="M217" s="663"/>
      <c r="N217" s="663"/>
      <c r="P217" s="667"/>
      <c r="Q217" s="667"/>
      <c r="R217" s="667"/>
      <c r="S217" s="667"/>
      <c r="T217" s="667"/>
      <c r="U217" s="667"/>
      <c r="V217" s="667"/>
      <c r="W217" s="667"/>
      <c r="X217" s="667"/>
      <c r="Y217" s="667"/>
      <c r="Z217" s="667"/>
      <c r="AA217" s="667"/>
      <c r="AB217" s="667"/>
      <c r="AC217" s="667"/>
      <c r="AD217" s="667"/>
      <c r="AE217" s="667"/>
    </row>
    <row r="218" spans="1:31" s="665" customFormat="1" ht="18" customHeight="1">
      <c r="A218" s="667"/>
      <c r="B218" s="664" t="s">
        <v>264</v>
      </c>
      <c r="C218" s="664"/>
      <c r="D218" s="124"/>
      <c r="E218" s="66"/>
      <c r="F218" s="663"/>
      <c r="G218" s="663"/>
      <c r="H218" s="663"/>
      <c r="I218" s="663"/>
      <c r="J218" s="663"/>
      <c r="K218" s="663"/>
      <c r="L218" s="663"/>
      <c r="M218" s="663"/>
      <c r="N218" s="663"/>
      <c r="O218" s="663"/>
      <c r="P218" s="667"/>
      <c r="Q218" s="667"/>
      <c r="R218" s="667"/>
      <c r="S218" s="667"/>
      <c r="T218" s="667"/>
      <c r="U218" s="667"/>
      <c r="V218" s="667"/>
      <c r="W218" s="667"/>
      <c r="X218" s="667"/>
      <c r="Y218" s="667"/>
      <c r="Z218" s="667"/>
      <c r="AA218" s="667"/>
      <c r="AB218" s="667"/>
      <c r="AC218" s="667"/>
      <c r="AD218" s="667"/>
      <c r="AE218" s="667"/>
    </row>
    <row r="219" spans="1:31" ht="24.95" customHeight="1">
      <c r="B219" s="9"/>
      <c r="C219" s="9"/>
      <c r="D219" s="124"/>
      <c r="E219" s="6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31" ht="24.95" customHeight="1">
      <c r="B220" s="9"/>
      <c r="C220" s="9"/>
      <c r="D220" s="124"/>
      <c r="E220" s="6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31" ht="24.95" customHeight="1">
      <c r="B221" s="1250" t="s">
        <v>169</v>
      </c>
      <c r="C221" s="1250"/>
      <c r="D221" s="1250"/>
      <c r="E221" s="1250"/>
      <c r="F221" s="1250"/>
      <c r="G221" s="1250"/>
      <c r="H221" s="1250"/>
      <c r="I221" s="1250"/>
      <c r="J221" s="1250"/>
      <c r="K221" s="1250"/>
      <c r="L221" s="1250"/>
      <c r="M221" s="1250"/>
      <c r="N221" s="1250"/>
      <c r="O221" s="1250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31" ht="24.95" customHeight="1">
      <c r="B222" s="1251" t="s">
        <v>529</v>
      </c>
      <c r="C222" s="1251"/>
      <c r="D222" s="1251"/>
      <c r="E222" s="1251"/>
      <c r="F222" s="1251"/>
      <c r="G222" s="1251"/>
      <c r="H222" s="1251"/>
      <c r="I222" s="1251"/>
      <c r="J222" s="1251"/>
      <c r="K222" s="1251"/>
      <c r="L222" s="1251"/>
      <c r="M222" s="1251"/>
      <c r="N222" s="1251"/>
      <c r="O222" s="1251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31" ht="24.95" customHeight="1">
      <c r="B223" s="1299" t="s">
        <v>141</v>
      </c>
      <c r="C223" s="1299"/>
      <c r="D223" s="1299"/>
      <c r="E223" s="1299"/>
      <c r="F223" s="1299"/>
      <c r="G223" s="1299"/>
      <c r="H223" s="1299"/>
      <c r="I223" s="1299"/>
      <c r="J223" s="1299"/>
      <c r="K223" s="1299"/>
      <c r="L223" s="1299"/>
      <c r="M223" s="1299"/>
      <c r="N223" s="1299"/>
      <c r="O223" s="1299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31" s="223" customFormat="1" ht="24.95" customHeight="1">
      <c r="A224" s="227"/>
      <c r="B224" s="293" t="s">
        <v>127</v>
      </c>
      <c r="C224" s="293" t="s">
        <v>14</v>
      </c>
      <c r="D224" s="293" t="s">
        <v>12</v>
      </c>
      <c r="E224" s="293" t="s">
        <v>13</v>
      </c>
      <c r="F224" s="293" t="s">
        <v>16</v>
      </c>
      <c r="G224" s="293" t="s">
        <v>17</v>
      </c>
      <c r="H224" s="293" t="s">
        <v>15</v>
      </c>
      <c r="I224" s="293" t="s">
        <v>537</v>
      </c>
      <c r="J224" s="293" t="s">
        <v>538</v>
      </c>
      <c r="K224" s="293" t="s">
        <v>539</v>
      </c>
      <c r="L224" s="293" t="s">
        <v>540</v>
      </c>
      <c r="M224" s="293" t="s">
        <v>541</v>
      </c>
      <c r="N224" s="293" t="s">
        <v>542</v>
      </c>
      <c r="O224" s="293" t="s">
        <v>3</v>
      </c>
      <c r="P224" s="273"/>
      <c r="Q224" s="227"/>
      <c r="R224" s="227"/>
      <c r="S224" s="227"/>
      <c r="T224" s="227"/>
      <c r="U224" s="227"/>
      <c r="V224" s="227"/>
      <c r="W224" s="227"/>
      <c r="X224" s="227"/>
      <c r="Y224" s="227"/>
      <c r="Z224" s="227"/>
    </row>
    <row r="225" spans="1:31" s="229" customFormat="1" ht="24.95" customHeight="1">
      <c r="A225" s="266"/>
      <c r="B225" s="705" t="s">
        <v>101</v>
      </c>
      <c r="C225" s="706">
        <v>13960</v>
      </c>
      <c r="D225" s="706">
        <v>12319</v>
      </c>
      <c r="E225" s="706">
        <v>13449</v>
      </c>
      <c r="F225" s="706">
        <v>12093</v>
      </c>
      <c r="G225" s="706">
        <v>11464</v>
      </c>
      <c r="H225" s="706">
        <v>10662</v>
      </c>
      <c r="I225" s="706">
        <v>11934</v>
      </c>
      <c r="J225" s="706">
        <v>14139</v>
      </c>
      <c r="K225" s="706">
        <v>12526</v>
      </c>
      <c r="L225" s="706">
        <v>12694</v>
      </c>
      <c r="M225" s="706">
        <v>11837</v>
      </c>
      <c r="N225" s="706">
        <v>11634</v>
      </c>
      <c r="O225" s="114">
        <v>148711</v>
      </c>
      <c r="P225" s="270"/>
      <c r="Q225" s="266"/>
      <c r="R225" s="266"/>
      <c r="S225" s="266"/>
      <c r="T225" s="266"/>
      <c r="U225" s="266"/>
      <c r="V225" s="266"/>
      <c r="W225" s="266"/>
      <c r="X225" s="266"/>
      <c r="Y225" s="266"/>
      <c r="Z225" s="266"/>
    </row>
    <row r="226" spans="1:31" s="229" customFormat="1" ht="24.95" customHeight="1">
      <c r="A226" s="266"/>
      <c r="B226" s="1005" t="s">
        <v>102</v>
      </c>
      <c r="C226" s="1006">
        <v>1148</v>
      </c>
      <c r="D226" s="1006">
        <v>1038</v>
      </c>
      <c r="E226" s="1006">
        <v>1160</v>
      </c>
      <c r="F226" s="1006">
        <v>1136</v>
      </c>
      <c r="G226" s="1006">
        <v>1042</v>
      </c>
      <c r="H226" s="1006">
        <v>1152</v>
      </c>
      <c r="I226" s="1006">
        <v>1179</v>
      </c>
      <c r="J226" s="1006">
        <v>1176</v>
      </c>
      <c r="K226" s="1006">
        <v>6791</v>
      </c>
      <c r="L226" s="1006">
        <v>1165</v>
      </c>
      <c r="M226" s="1006">
        <v>1153</v>
      </c>
      <c r="N226" s="1006">
        <v>1206</v>
      </c>
      <c r="O226" s="1008">
        <v>19346</v>
      </c>
      <c r="P226" s="270"/>
      <c r="Q226" s="266"/>
      <c r="R226" s="266"/>
      <c r="S226" s="266"/>
      <c r="T226" s="266"/>
      <c r="U226" s="266"/>
      <c r="V226" s="266"/>
      <c r="W226" s="266"/>
      <c r="X226" s="266"/>
      <c r="Y226" s="266"/>
      <c r="Z226" s="266"/>
    </row>
    <row r="227" spans="1:31" s="266" customFormat="1" ht="24.95" customHeight="1">
      <c r="B227" s="1002" t="s">
        <v>103</v>
      </c>
      <c r="C227" s="1003">
        <v>57848</v>
      </c>
      <c r="D227" s="1003">
        <v>51310</v>
      </c>
      <c r="E227" s="1003">
        <v>58962</v>
      </c>
      <c r="F227" s="1003">
        <v>58905</v>
      </c>
      <c r="G227" s="1003">
        <v>60400</v>
      </c>
      <c r="H227" s="1003">
        <v>57668</v>
      </c>
      <c r="I227" s="1003">
        <v>57808</v>
      </c>
      <c r="J227" s="1003">
        <v>54650</v>
      </c>
      <c r="K227" s="1003">
        <v>55771</v>
      </c>
      <c r="L227" s="1003">
        <v>52477</v>
      </c>
      <c r="M227" s="1003">
        <v>44668</v>
      </c>
      <c r="N227" s="1003">
        <v>47179</v>
      </c>
      <c r="O227" s="114">
        <v>657646</v>
      </c>
      <c r="P227" s="270"/>
    </row>
    <row r="228" spans="1:31" s="229" customFormat="1" ht="24.95" customHeight="1">
      <c r="A228" s="266"/>
      <c r="B228" s="1005" t="s">
        <v>104</v>
      </c>
      <c r="C228" s="1006">
        <v>81744</v>
      </c>
      <c r="D228" s="1006">
        <v>70374</v>
      </c>
      <c r="E228" s="1006">
        <v>75766</v>
      </c>
      <c r="F228" s="1006">
        <v>71480</v>
      </c>
      <c r="G228" s="1006">
        <v>73703</v>
      </c>
      <c r="H228" s="1006">
        <v>70482</v>
      </c>
      <c r="I228" s="1006">
        <v>71913</v>
      </c>
      <c r="J228" s="1006">
        <v>70710</v>
      </c>
      <c r="K228" s="1006">
        <v>85239</v>
      </c>
      <c r="L228" s="1006">
        <v>88514</v>
      </c>
      <c r="M228" s="1006">
        <v>74147</v>
      </c>
      <c r="N228" s="1006">
        <v>73763</v>
      </c>
      <c r="O228" s="1008">
        <v>907835</v>
      </c>
      <c r="P228" s="270"/>
      <c r="Q228" s="266"/>
      <c r="R228" s="266"/>
      <c r="S228" s="266"/>
      <c r="T228" s="266"/>
      <c r="U228" s="266"/>
      <c r="V228" s="266"/>
      <c r="W228" s="266"/>
      <c r="X228" s="266"/>
      <c r="Y228" s="266"/>
      <c r="Z228" s="266"/>
    </row>
    <row r="229" spans="1:31" s="266" customFormat="1" ht="24.95" customHeight="1">
      <c r="B229" s="1002" t="s">
        <v>105</v>
      </c>
      <c r="C229" s="1003">
        <v>0</v>
      </c>
      <c r="D229" s="1003">
        <v>0</v>
      </c>
      <c r="E229" s="1003">
        <v>0</v>
      </c>
      <c r="F229" s="1003">
        <v>0</v>
      </c>
      <c r="G229" s="1003">
        <v>0</v>
      </c>
      <c r="H229" s="1003">
        <v>0</v>
      </c>
      <c r="I229" s="1003">
        <v>0</v>
      </c>
      <c r="J229" s="1003">
        <v>0</v>
      </c>
      <c r="K229" s="1003">
        <v>26</v>
      </c>
      <c r="L229" s="1003">
        <v>0</v>
      </c>
      <c r="M229" s="1003">
        <v>3758</v>
      </c>
      <c r="N229" s="1003">
        <v>3838</v>
      </c>
      <c r="O229" s="114">
        <v>7622</v>
      </c>
      <c r="P229" s="270"/>
    </row>
    <row r="230" spans="1:31" s="229" customFormat="1" ht="24.95" customHeight="1">
      <c r="A230" s="266"/>
      <c r="B230" s="1005" t="s">
        <v>106</v>
      </c>
      <c r="C230" s="1006">
        <v>12510</v>
      </c>
      <c r="D230" s="1006">
        <v>11016</v>
      </c>
      <c r="E230" s="1006">
        <v>11658</v>
      </c>
      <c r="F230" s="1006">
        <v>10801</v>
      </c>
      <c r="G230" s="1006">
        <v>10780</v>
      </c>
      <c r="H230" s="1006">
        <v>10298</v>
      </c>
      <c r="I230" s="1006">
        <v>10653</v>
      </c>
      <c r="J230" s="1006">
        <v>10799</v>
      </c>
      <c r="K230" s="1006">
        <v>10452</v>
      </c>
      <c r="L230" s="1006">
        <v>10122</v>
      </c>
      <c r="M230" s="1006">
        <v>8819</v>
      </c>
      <c r="N230" s="1006">
        <v>8100</v>
      </c>
      <c r="O230" s="1008">
        <v>126008</v>
      </c>
      <c r="P230" s="270"/>
      <c r="Q230" s="266"/>
      <c r="R230" s="266"/>
      <c r="S230" s="266"/>
      <c r="T230" s="266"/>
      <c r="U230" s="266"/>
      <c r="V230" s="266"/>
      <c r="W230" s="266"/>
      <c r="X230" s="266"/>
      <c r="Y230" s="266"/>
      <c r="Z230" s="266"/>
    </row>
    <row r="231" spans="1:31" s="266" customFormat="1" ht="24.95" customHeight="1">
      <c r="B231" s="1002" t="s">
        <v>107</v>
      </c>
      <c r="C231" s="1003">
        <v>5502</v>
      </c>
      <c r="D231" s="1003">
        <v>4808</v>
      </c>
      <c r="E231" s="1003">
        <v>5267</v>
      </c>
      <c r="F231" s="1003">
        <v>4977</v>
      </c>
      <c r="G231" s="1003">
        <v>4897</v>
      </c>
      <c r="H231" s="1003">
        <v>4360</v>
      </c>
      <c r="I231" s="1003">
        <v>4397</v>
      </c>
      <c r="J231" s="1003">
        <v>4210</v>
      </c>
      <c r="K231" s="1003">
        <v>4124</v>
      </c>
      <c r="L231" s="1003">
        <v>4380</v>
      </c>
      <c r="M231" s="1003">
        <v>4319</v>
      </c>
      <c r="N231" s="1003">
        <v>4162</v>
      </c>
      <c r="O231" s="114">
        <v>55403</v>
      </c>
      <c r="P231" s="270"/>
    </row>
    <row r="232" spans="1:31" s="229" customFormat="1" ht="24.95" customHeight="1">
      <c r="A232" s="266"/>
      <c r="B232" s="1005" t="s">
        <v>108</v>
      </c>
      <c r="C232" s="1006">
        <v>282</v>
      </c>
      <c r="D232" s="1006">
        <v>279</v>
      </c>
      <c r="E232" s="1006">
        <v>321</v>
      </c>
      <c r="F232" s="1006">
        <v>276</v>
      </c>
      <c r="G232" s="1006">
        <v>266</v>
      </c>
      <c r="H232" s="1006">
        <v>284</v>
      </c>
      <c r="I232" s="1006">
        <v>331</v>
      </c>
      <c r="J232" s="1006">
        <v>422</v>
      </c>
      <c r="K232" s="1006">
        <v>920</v>
      </c>
      <c r="L232" s="1006">
        <v>550</v>
      </c>
      <c r="M232" s="1006">
        <v>566</v>
      </c>
      <c r="N232" s="1006">
        <v>543</v>
      </c>
      <c r="O232" s="1008">
        <v>5040</v>
      </c>
      <c r="P232" s="270"/>
      <c r="Q232" s="266"/>
      <c r="R232" s="266"/>
      <c r="S232" s="266"/>
      <c r="T232" s="266"/>
      <c r="U232" s="266"/>
      <c r="V232" s="266"/>
      <c r="W232" s="266"/>
      <c r="X232" s="266"/>
      <c r="Y232" s="266"/>
      <c r="Z232" s="266"/>
    </row>
    <row r="233" spans="1:31" s="266" customFormat="1" ht="24.95" customHeight="1">
      <c r="B233" s="1002" t="s">
        <v>109</v>
      </c>
      <c r="C233" s="1003">
        <v>772</v>
      </c>
      <c r="D233" s="1003">
        <v>675</v>
      </c>
      <c r="E233" s="1003">
        <v>749</v>
      </c>
      <c r="F233" s="1003">
        <v>727</v>
      </c>
      <c r="G233" s="1003">
        <v>745</v>
      </c>
      <c r="H233" s="1003">
        <v>709</v>
      </c>
      <c r="I233" s="1003">
        <v>722</v>
      </c>
      <c r="J233" s="1003">
        <v>731</v>
      </c>
      <c r="K233" s="1003">
        <v>726</v>
      </c>
      <c r="L233" s="1003">
        <v>808</v>
      </c>
      <c r="M233" s="1003">
        <v>1650</v>
      </c>
      <c r="N233" s="1003">
        <v>4874</v>
      </c>
      <c r="O233" s="114">
        <v>13888</v>
      </c>
      <c r="P233" s="270"/>
    </row>
    <row r="234" spans="1:31" s="223" customFormat="1" ht="24.95" customHeight="1">
      <c r="A234" s="227"/>
      <c r="B234" s="294">
        <v>2011</v>
      </c>
      <c r="C234" s="299">
        <v>173766</v>
      </c>
      <c r="D234" s="299">
        <v>151819</v>
      </c>
      <c r="E234" s="299">
        <v>167332</v>
      </c>
      <c r="F234" s="299">
        <v>160395</v>
      </c>
      <c r="G234" s="299">
        <v>163297</v>
      </c>
      <c r="H234" s="299">
        <v>155615</v>
      </c>
      <c r="I234" s="299">
        <v>158937</v>
      </c>
      <c r="J234" s="299">
        <v>156837</v>
      </c>
      <c r="K234" s="299">
        <v>176575</v>
      </c>
      <c r="L234" s="299">
        <v>170710</v>
      </c>
      <c r="M234" s="299">
        <v>150917</v>
      </c>
      <c r="N234" s="299">
        <v>155299</v>
      </c>
      <c r="O234" s="299">
        <v>1941499</v>
      </c>
      <c r="P234" s="307"/>
      <c r="Q234" s="227"/>
      <c r="R234" s="227"/>
      <c r="S234" s="227"/>
      <c r="T234" s="227"/>
      <c r="U234" s="227"/>
      <c r="V234" s="227"/>
      <c r="W234" s="227"/>
      <c r="X234" s="227"/>
      <c r="Y234" s="227"/>
      <c r="Z234" s="227"/>
    </row>
    <row r="235" spans="1:31" ht="24.95" customHeight="1">
      <c r="B235" s="87">
        <v>2010</v>
      </c>
      <c r="C235" s="740">
        <v>168569</v>
      </c>
      <c r="D235" s="740">
        <v>151325</v>
      </c>
      <c r="E235" s="740">
        <v>169783</v>
      </c>
      <c r="F235" s="740">
        <v>166521</v>
      </c>
      <c r="G235" s="740">
        <v>174718</v>
      </c>
      <c r="H235" s="740">
        <v>181661</v>
      </c>
      <c r="I235" s="740">
        <v>186624</v>
      </c>
      <c r="J235" s="740">
        <v>179384</v>
      </c>
      <c r="K235" s="740">
        <v>172232</v>
      </c>
      <c r="L235" s="740">
        <v>185355</v>
      </c>
      <c r="M235" s="740">
        <v>178070</v>
      </c>
      <c r="N235" s="740">
        <v>173482</v>
      </c>
      <c r="O235" s="127">
        <v>2087724</v>
      </c>
      <c r="P235" s="254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31" s="223" customFormat="1" ht="24.95" customHeight="1">
      <c r="A236" s="227"/>
      <c r="B236" s="296" t="s">
        <v>0</v>
      </c>
      <c r="C236" s="300">
        <f>+((C234/C235)-1)*100</f>
        <v>3.0830105179481482</v>
      </c>
      <c r="D236" s="300">
        <f t="shared" ref="D236:O236" si="127">+((D234/D235)-1)*100</f>
        <v>0.32644969436643745</v>
      </c>
      <c r="E236" s="300">
        <f t="shared" si="127"/>
        <v>-1.4436074283055378</v>
      </c>
      <c r="F236" s="300">
        <f t="shared" si="127"/>
        <v>-3.6788152845587008</v>
      </c>
      <c r="G236" s="300">
        <f t="shared" si="127"/>
        <v>-6.5368193317231205</v>
      </c>
      <c r="H236" s="300">
        <f t="shared" si="127"/>
        <v>-14.337694937273271</v>
      </c>
      <c r="I236" s="300">
        <f t="shared" si="127"/>
        <v>-14.835712448559669</v>
      </c>
      <c r="J236" s="300">
        <f t="shared" si="127"/>
        <v>-12.569125451545293</v>
      </c>
      <c r="K236" s="300">
        <f t="shared" si="127"/>
        <v>2.5215987737470469</v>
      </c>
      <c r="L236" s="300">
        <f t="shared" si="127"/>
        <v>-7.9010547328100085</v>
      </c>
      <c r="M236" s="300">
        <f t="shared" si="127"/>
        <v>-15.248497781771208</v>
      </c>
      <c r="N236" s="300">
        <f t="shared" si="127"/>
        <v>-10.481202660794775</v>
      </c>
      <c r="O236" s="300">
        <f t="shared" si="127"/>
        <v>-7.0040388480469673</v>
      </c>
      <c r="P236" s="308"/>
      <c r="Q236" s="227"/>
      <c r="R236" s="227"/>
      <c r="S236" s="227"/>
      <c r="T236" s="227"/>
      <c r="U236" s="227"/>
      <c r="V236" s="227"/>
      <c r="W236" s="227"/>
      <c r="X236" s="227"/>
      <c r="Y236" s="227"/>
      <c r="Z236" s="227"/>
    </row>
    <row r="237" spans="1:31" s="665" customFormat="1" ht="18" customHeight="1">
      <c r="A237" s="667"/>
      <c r="B237" s="664" t="s">
        <v>227</v>
      </c>
      <c r="C237" s="664"/>
      <c r="D237" s="663"/>
      <c r="E237" s="663"/>
      <c r="F237" s="663"/>
      <c r="G237" s="663"/>
      <c r="H237" s="663"/>
      <c r="I237" s="663"/>
      <c r="J237" s="663"/>
      <c r="K237" s="663"/>
      <c r="L237" s="663"/>
      <c r="M237" s="663"/>
      <c r="N237" s="663"/>
      <c r="P237" s="667"/>
      <c r="Q237" s="667"/>
      <c r="R237" s="667"/>
      <c r="S237" s="667"/>
      <c r="T237" s="667"/>
      <c r="U237" s="667"/>
      <c r="V237" s="667"/>
      <c r="W237" s="667"/>
      <c r="X237" s="667"/>
      <c r="Y237" s="667"/>
      <c r="Z237" s="667"/>
      <c r="AA237" s="667"/>
      <c r="AB237" s="667"/>
      <c r="AC237" s="667"/>
      <c r="AD237" s="667"/>
      <c r="AE237" s="667"/>
    </row>
    <row r="238" spans="1:31" s="665" customFormat="1" ht="18" customHeight="1">
      <c r="A238" s="667"/>
      <c r="B238" s="664" t="s">
        <v>264</v>
      </c>
      <c r="C238" s="664"/>
      <c r="D238" s="124"/>
      <c r="E238" s="66"/>
      <c r="F238" s="663"/>
      <c r="G238" s="663"/>
      <c r="H238" s="663"/>
      <c r="I238" s="663"/>
      <c r="J238" s="663"/>
      <c r="K238" s="663"/>
      <c r="L238" s="663"/>
      <c r="M238" s="663"/>
      <c r="N238" s="663"/>
      <c r="O238" s="663"/>
      <c r="P238" s="667"/>
      <c r="Q238" s="667"/>
      <c r="R238" s="667"/>
      <c r="S238" s="667"/>
      <c r="T238" s="667"/>
      <c r="U238" s="667"/>
      <c r="V238" s="667"/>
      <c r="W238" s="667"/>
      <c r="X238" s="667"/>
      <c r="Y238" s="667"/>
      <c r="Z238" s="667"/>
      <c r="AA238" s="667"/>
      <c r="AB238" s="667"/>
      <c r="AC238" s="667"/>
      <c r="AD238" s="667"/>
      <c r="AE238" s="667"/>
    </row>
    <row r="239" spans="1:31" ht="24.95" customHeight="1">
      <c r="B239" s="9"/>
      <c r="C239" s="9"/>
      <c r="D239" s="124"/>
      <c r="E239" s="6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31" ht="24.95" customHeight="1">
      <c r="B240" s="9"/>
      <c r="C240" s="9"/>
      <c r="D240" s="124"/>
      <c r="E240" s="6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31" ht="24.95" customHeight="1">
      <c r="B241" s="1250" t="s">
        <v>256</v>
      </c>
      <c r="C241" s="1250"/>
      <c r="D241" s="1250"/>
      <c r="E241" s="1250"/>
      <c r="F241" s="1250"/>
      <c r="G241" s="1250"/>
      <c r="H241" s="1250"/>
      <c r="I241" s="1250"/>
      <c r="J241" s="1250"/>
      <c r="K241" s="1250"/>
      <c r="L241" s="1250"/>
      <c r="M241" s="1250"/>
      <c r="N241" s="1250"/>
      <c r="O241" s="1250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31" ht="24.95" customHeight="1">
      <c r="B242" s="1251" t="s">
        <v>543</v>
      </c>
      <c r="C242" s="1251"/>
      <c r="D242" s="1251"/>
      <c r="E242" s="1251"/>
      <c r="F242" s="1251"/>
      <c r="G242" s="1251"/>
      <c r="H242" s="1251"/>
      <c r="I242" s="1251"/>
      <c r="J242" s="1251"/>
      <c r="K242" s="1251"/>
      <c r="L242" s="1251"/>
      <c r="M242" s="1251"/>
      <c r="N242" s="1251"/>
      <c r="O242" s="1251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31" ht="24.95" customHeight="1">
      <c r="B243" s="1299" t="s">
        <v>141</v>
      </c>
      <c r="C243" s="1299"/>
      <c r="D243" s="1299"/>
      <c r="E243" s="1299"/>
      <c r="F243" s="1299"/>
      <c r="G243" s="1299"/>
      <c r="H243" s="1299"/>
      <c r="I243" s="1299"/>
      <c r="J243" s="1299"/>
      <c r="K243" s="1299"/>
      <c r="L243" s="1299"/>
      <c r="M243" s="1299"/>
      <c r="N243" s="1299"/>
      <c r="O243" s="1299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31" ht="24.95" customHeight="1">
      <c r="B244" s="293" t="s">
        <v>127</v>
      </c>
      <c r="C244" s="293" t="s">
        <v>14</v>
      </c>
      <c r="D244" s="293" t="s">
        <v>12</v>
      </c>
      <c r="E244" s="293" t="s">
        <v>13</v>
      </c>
      <c r="F244" s="293" t="s">
        <v>16</v>
      </c>
      <c r="G244" s="293" t="s">
        <v>17</v>
      </c>
      <c r="H244" s="293" t="s">
        <v>15</v>
      </c>
      <c r="I244" s="293" t="s">
        <v>537</v>
      </c>
      <c r="J244" s="293" t="s">
        <v>538</v>
      </c>
      <c r="K244" s="293" t="s">
        <v>539</v>
      </c>
      <c r="L244" s="293" t="s">
        <v>540</v>
      </c>
      <c r="M244" s="293" t="s">
        <v>541</v>
      </c>
      <c r="N244" s="293" t="s">
        <v>542</v>
      </c>
      <c r="O244" s="293" t="s">
        <v>3</v>
      </c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31" ht="24.95" customHeight="1">
      <c r="B245" s="83" t="s">
        <v>130</v>
      </c>
      <c r="C245" s="98">
        <v>22347.98</v>
      </c>
      <c r="D245" s="98">
        <v>18675.55</v>
      </c>
      <c r="E245" s="715">
        <v>22608.100000000002</v>
      </c>
      <c r="F245" s="715">
        <v>21516.25</v>
      </c>
      <c r="G245" s="715">
        <v>22326.44</v>
      </c>
      <c r="H245" s="715">
        <v>21521.32</v>
      </c>
      <c r="I245" s="715">
        <v>7608.7300000000005</v>
      </c>
      <c r="J245" s="715">
        <v>21690.100000000002</v>
      </c>
      <c r="K245" s="715">
        <v>21907.06</v>
      </c>
      <c r="L245" s="715">
        <v>21505.7</v>
      </c>
      <c r="M245" s="715">
        <v>21542.05</v>
      </c>
      <c r="N245" s="715">
        <v>22517.31</v>
      </c>
      <c r="O245" s="98">
        <v>245766.59000000003</v>
      </c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31" ht="24.95" customHeight="1">
      <c r="B246" s="1009" t="s">
        <v>142</v>
      </c>
      <c r="C246" s="1007">
        <v>4739.28</v>
      </c>
      <c r="D246" s="1007">
        <v>6084.99</v>
      </c>
      <c r="E246" s="1006">
        <v>6286.64</v>
      </c>
      <c r="F246" s="1006">
        <v>5343.64</v>
      </c>
      <c r="G246" s="1006">
        <v>6063.9000000000005</v>
      </c>
      <c r="H246" s="1006">
        <v>5744.96</v>
      </c>
      <c r="I246" s="1006">
        <v>4045.64</v>
      </c>
      <c r="J246" s="1006">
        <v>6017.68</v>
      </c>
      <c r="K246" s="1006">
        <v>5955.21</v>
      </c>
      <c r="L246" s="1006">
        <v>5953.9400000000005</v>
      </c>
      <c r="M246" s="1006">
        <v>5935.89</v>
      </c>
      <c r="N246" s="1006">
        <v>6034.87</v>
      </c>
      <c r="O246" s="1007">
        <v>68206.64</v>
      </c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31" ht="24.95" customHeight="1">
      <c r="B247" s="83" t="s">
        <v>131</v>
      </c>
      <c r="C247" s="98">
        <v>0</v>
      </c>
      <c r="D247" s="98">
        <v>0</v>
      </c>
      <c r="E247" s="715">
        <v>0</v>
      </c>
      <c r="F247" s="715">
        <v>0</v>
      </c>
      <c r="G247" s="715">
        <v>0</v>
      </c>
      <c r="H247" s="715">
        <v>0</v>
      </c>
      <c r="I247" s="715">
        <v>0</v>
      </c>
      <c r="J247" s="715">
        <v>0</v>
      </c>
      <c r="K247" s="715">
        <v>0</v>
      </c>
      <c r="L247" s="715">
        <v>0</v>
      </c>
      <c r="M247" s="715">
        <v>0</v>
      </c>
      <c r="N247" s="715">
        <v>0</v>
      </c>
      <c r="O247" s="98">
        <v>0</v>
      </c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31" ht="24.95" customHeight="1">
      <c r="B248" s="294">
        <v>2011</v>
      </c>
      <c r="C248" s="299">
        <v>27087.26</v>
      </c>
      <c r="D248" s="299">
        <v>24760.54</v>
      </c>
      <c r="E248" s="299">
        <v>28894.74</v>
      </c>
      <c r="F248" s="299">
        <v>26859.89</v>
      </c>
      <c r="G248" s="299">
        <v>28390.34</v>
      </c>
      <c r="H248" s="299">
        <v>27266.28</v>
      </c>
      <c r="I248" s="299">
        <v>11654.37</v>
      </c>
      <c r="J248" s="299">
        <v>27707.780000000002</v>
      </c>
      <c r="K248" s="299">
        <v>27862.27</v>
      </c>
      <c r="L248" s="299">
        <v>27459.64</v>
      </c>
      <c r="M248" s="299">
        <v>27477.94</v>
      </c>
      <c r="N248" s="299">
        <v>28552.18</v>
      </c>
      <c r="O248" s="299">
        <v>313973.23000000004</v>
      </c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31" ht="24.95" customHeight="1">
      <c r="B249" s="87">
        <v>2010</v>
      </c>
      <c r="C249" s="735">
        <v>24135.582999999999</v>
      </c>
      <c r="D249" s="735">
        <v>19182.559000000001</v>
      </c>
      <c r="E249" s="735">
        <v>25687.903999999999</v>
      </c>
      <c r="F249" s="735">
        <v>26348.82</v>
      </c>
      <c r="G249" s="735">
        <v>12112.977999999999</v>
      </c>
      <c r="H249" s="735">
        <v>22405.120999999999</v>
      </c>
      <c r="I249" s="735">
        <v>26574.793000000001</v>
      </c>
      <c r="J249" s="735">
        <v>26625.898000000001</v>
      </c>
      <c r="K249" s="735">
        <v>27502.955000000002</v>
      </c>
      <c r="L249" s="735">
        <v>27908.870999999999</v>
      </c>
      <c r="M249" s="735">
        <v>27479.24</v>
      </c>
      <c r="N249" s="735">
        <v>27464</v>
      </c>
      <c r="O249" s="127">
        <v>293428.72200000001</v>
      </c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31" ht="24.95" customHeight="1">
      <c r="B250" s="296" t="s">
        <v>0</v>
      </c>
      <c r="C250" s="300">
        <f>+((C248/C249)-1)*100</f>
        <v>12.229565782604057</v>
      </c>
      <c r="D250" s="300">
        <f t="shared" ref="D250" si="128">+((D248/D249)-1)*100</f>
        <v>29.078398768381209</v>
      </c>
      <c r="E250" s="300">
        <f t="shared" ref="E250" si="129">+((E248/E249)-1)*100</f>
        <v>12.483836750557774</v>
      </c>
      <c r="F250" s="300">
        <f t="shared" ref="F250" si="130">+((F248/F249)-1)*100</f>
        <v>1.9396314521864744</v>
      </c>
      <c r="G250" s="300">
        <f t="shared" ref="G250" si="131">+((G248/G249)-1)*100</f>
        <v>134.3795225253443</v>
      </c>
      <c r="H250" s="300">
        <f t="shared" ref="H250" si="132">+((H248/H249)-1)*100</f>
        <v>21.69664247740506</v>
      </c>
      <c r="I250" s="300">
        <f t="shared" ref="I250" si="133">+((I248/I249)-1)*100</f>
        <v>-56.145020583979708</v>
      </c>
      <c r="J250" s="300">
        <f t="shared" ref="J250" si="134">+((J248/J249)-1)*100</f>
        <v>4.0632695280361952</v>
      </c>
      <c r="K250" s="300">
        <f t="shared" ref="K250" si="135">+((K248/K249)-1)*100</f>
        <v>1.3064596149759078</v>
      </c>
      <c r="L250" s="300">
        <f t="shared" ref="L250" si="136">+((L248/L249)-1)*100</f>
        <v>-1.6096351586561863</v>
      </c>
      <c r="M250" s="300">
        <f t="shared" ref="M250" si="137">+((M248/M249)-1)*100</f>
        <v>-4.7308440844884281E-3</v>
      </c>
      <c r="N250" s="300">
        <f t="shared" ref="N250" si="138">+((N248/N249)-1)*100</f>
        <v>3.9622050684532395</v>
      </c>
      <c r="O250" s="300">
        <f t="shared" ref="O250" si="139">+((O248/O249)-1)*100</f>
        <v>7.0015327265747551</v>
      </c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31" s="665" customFormat="1" ht="18" customHeight="1">
      <c r="A251" s="667"/>
      <c r="B251" s="664" t="s">
        <v>833</v>
      </c>
      <c r="C251" s="664"/>
      <c r="D251" s="663"/>
      <c r="E251" s="663"/>
      <c r="F251" s="663"/>
      <c r="G251" s="663"/>
      <c r="H251" s="663"/>
      <c r="I251" s="663"/>
      <c r="J251" s="663"/>
      <c r="K251" s="663"/>
      <c r="L251" s="663"/>
      <c r="M251" s="663"/>
      <c r="N251" s="663"/>
      <c r="P251" s="667"/>
      <c r="Q251" s="667"/>
      <c r="R251" s="667"/>
      <c r="S251" s="667"/>
      <c r="T251" s="667"/>
      <c r="U251" s="667"/>
      <c r="V251" s="667"/>
      <c r="W251" s="667"/>
      <c r="X251" s="667"/>
      <c r="Y251" s="667"/>
      <c r="Z251" s="667"/>
      <c r="AA251" s="667"/>
      <c r="AB251" s="667"/>
      <c r="AC251" s="667"/>
      <c r="AD251" s="667"/>
      <c r="AE251" s="667"/>
    </row>
    <row r="252" spans="1:31" s="665" customFormat="1" ht="18" customHeight="1">
      <c r="A252" s="667"/>
      <c r="B252" s="664" t="s">
        <v>227</v>
      </c>
      <c r="C252" s="664"/>
      <c r="D252" s="124"/>
      <c r="E252" s="66"/>
      <c r="F252" s="663"/>
      <c r="G252" s="663"/>
      <c r="H252" s="663"/>
      <c r="I252" s="663"/>
      <c r="J252" s="663"/>
      <c r="K252" s="663"/>
      <c r="L252" s="663"/>
      <c r="M252" s="663"/>
      <c r="N252" s="663"/>
      <c r="O252" s="663"/>
      <c r="P252" s="667"/>
      <c r="Q252" s="667"/>
      <c r="R252" s="667"/>
      <c r="S252" s="667"/>
      <c r="T252" s="667"/>
      <c r="U252" s="667"/>
      <c r="V252" s="667"/>
      <c r="W252" s="667"/>
      <c r="X252" s="667"/>
      <c r="Y252" s="667"/>
      <c r="Z252" s="667"/>
      <c r="AA252" s="667"/>
      <c r="AB252" s="667"/>
      <c r="AC252" s="667"/>
      <c r="AD252" s="667"/>
      <c r="AE252" s="667"/>
    </row>
    <row r="253" spans="1:31" s="665" customFormat="1" ht="18" customHeight="1">
      <c r="A253" s="667"/>
      <c r="B253" s="664" t="s">
        <v>264</v>
      </c>
      <c r="C253" s="664"/>
      <c r="D253" s="663"/>
      <c r="E253" s="663"/>
      <c r="F253" s="663"/>
      <c r="G253" s="663"/>
      <c r="H253" s="663"/>
      <c r="I253" s="663"/>
      <c r="J253" s="663"/>
      <c r="K253" s="663"/>
      <c r="L253" s="663"/>
      <c r="M253" s="663"/>
      <c r="N253" s="663"/>
      <c r="P253" s="667"/>
      <c r="Q253" s="667"/>
      <c r="R253" s="667"/>
      <c r="S253" s="667"/>
      <c r="T253" s="667"/>
      <c r="U253" s="667"/>
      <c r="V253" s="667"/>
      <c r="W253" s="667"/>
      <c r="X253" s="667"/>
      <c r="Y253" s="667"/>
      <c r="Z253" s="667"/>
      <c r="AA253" s="667"/>
      <c r="AB253" s="667"/>
      <c r="AC253" s="667"/>
      <c r="AD253" s="667"/>
      <c r="AE253" s="667"/>
    </row>
    <row r="254" spans="1:31" ht="24.95" customHeight="1">
      <c r="B254" s="9"/>
      <c r="C254" s="9"/>
      <c r="D254" s="124"/>
      <c r="E254" s="6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31" ht="24.95" customHeight="1">
      <c r="B255" s="9"/>
      <c r="C255" s="9"/>
      <c r="D255" s="104"/>
      <c r="E255" s="10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31" ht="24.95" customHeight="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24.95" customHeight="1">
      <c r="B257" s="1250" t="s">
        <v>521</v>
      </c>
      <c r="C257" s="1250"/>
      <c r="D257" s="1250"/>
      <c r="E257" s="1250"/>
      <c r="F257" s="1250"/>
      <c r="G257" s="1250"/>
      <c r="H257" s="1250"/>
      <c r="I257" s="1250"/>
      <c r="J257" s="1250"/>
      <c r="K257" s="1250"/>
      <c r="L257" s="1250"/>
      <c r="M257" s="1250"/>
      <c r="N257" s="1250"/>
      <c r="O257" s="1250"/>
      <c r="P257" s="285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24.95" customHeight="1">
      <c r="B258" s="1251" t="s">
        <v>529</v>
      </c>
      <c r="C258" s="1251"/>
      <c r="D258" s="1251"/>
      <c r="E258" s="1251"/>
      <c r="F258" s="1251"/>
      <c r="G258" s="1251"/>
      <c r="H258" s="1251"/>
      <c r="I258" s="1251"/>
      <c r="J258" s="1251"/>
      <c r="K258" s="1251"/>
      <c r="L258" s="1251"/>
      <c r="M258" s="1251"/>
      <c r="N258" s="1251"/>
      <c r="O258" s="1251"/>
      <c r="P258" s="285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24.95" customHeight="1">
      <c r="B259" s="1299" t="s">
        <v>144</v>
      </c>
      <c r="C259" s="1299"/>
      <c r="D259" s="1299"/>
      <c r="E259" s="1299"/>
      <c r="F259" s="1299"/>
      <c r="G259" s="1299"/>
      <c r="H259" s="1299"/>
      <c r="I259" s="1299"/>
      <c r="J259" s="1299"/>
      <c r="K259" s="1299"/>
      <c r="L259" s="1299"/>
      <c r="M259" s="1299"/>
      <c r="N259" s="1299"/>
      <c r="O259" s="1299"/>
      <c r="P259" s="28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s="223" customFormat="1" ht="24.95" customHeight="1">
      <c r="A260" s="227"/>
      <c r="B260" s="293" t="s">
        <v>127</v>
      </c>
      <c r="C260" s="293" t="s">
        <v>14</v>
      </c>
      <c r="D260" s="293" t="s">
        <v>12</v>
      </c>
      <c r="E260" s="293" t="s">
        <v>13</v>
      </c>
      <c r="F260" s="293" t="s">
        <v>16</v>
      </c>
      <c r="G260" s="293" t="s">
        <v>17</v>
      </c>
      <c r="H260" s="293" t="s">
        <v>15</v>
      </c>
      <c r="I260" s="293" t="s">
        <v>537</v>
      </c>
      <c r="J260" s="293" t="s">
        <v>538</v>
      </c>
      <c r="K260" s="293" t="s">
        <v>539</v>
      </c>
      <c r="L260" s="293" t="s">
        <v>540</v>
      </c>
      <c r="M260" s="293" t="s">
        <v>541</v>
      </c>
      <c r="N260" s="293" t="s">
        <v>542</v>
      </c>
      <c r="O260" s="293" t="s">
        <v>3</v>
      </c>
      <c r="P260" s="273"/>
      <c r="Q260" s="227"/>
      <c r="R260" s="227"/>
      <c r="S260" s="227"/>
      <c r="T260" s="227"/>
      <c r="U260" s="227"/>
      <c r="V260" s="227"/>
      <c r="W260" s="227"/>
      <c r="X260" s="227"/>
      <c r="Y260" s="227"/>
      <c r="Z260" s="227"/>
    </row>
    <row r="261" spans="1:26" ht="24.95" customHeight="1">
      <c r="B261" s="77" t="s">
        <v>269</v>
      </c>
      <c r="C261" s="123">
        <v>1136506.22</v>
      </c>
      <c r="D261" s="123">
        <v>964126.87</v>
      </c>
      <c r="E261" s="123">
        <v>1070180.7600000002</v>
      </c>
      <c r="F261" s="123">
        <v>1062558.23</v>
      </c>
      <c r="G261" s="123">
        <v>1121873.5400000003</v>
      </c>
      <c r="H261" s="123">
        <v>1016692.7999999999</v>
      </c>
      <c r="I261" s="123">
        <v>1090128.1000000001</v>
      </c>
      <c r="J261" s="123">
        <v>1302555.05</v>
      </c>
      <c r="K261" s="123">
        <v>1249463.2</v>
      </c>
      <c r="L261" s="123">
        <v>1127425.45</v>
      </c>
      <c r="M261" s="123">
        <v>1107118.96</v>
      </c>
      <c r="N261" s="123">
        <v>1186854.9499999997</v>
      </c>
      <c r="O261" s="123">
        <v>13435484.129999999</v>
      </c>
      <c r="P261" s="138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24.95" customHeight="1">
      <c r="B262" s="995" t="s">
        <v>205</v>
      </c>
      <c r="C262" s="996">
        <v>253013</v>
      </c>
      <c r="D262" s="996">
        <v>232491</v>
      </c>
      <c r="E262" s="996">
        <v>259951</v>
      </c>
      <c r="F262" s="996">
        <v>246319</v>
      </c>
      <c r="G262" s="996">
        <v>252169</v>
      </c>
      <c r="H262" s="996">
        <v>242601</v>
      </c>
      <c r="I262" s="996">
        <v>235433</v>
      </c>
      <c r="J262" s="996">
        <v>248017</v>
      </c>
      <c r="K262" s="996">
        <v>236805</v>
      </c>
      <c r="L262" s="996">
        <v>226344</v>
      </c>
      <c r="M262" s="996">
        <v>248322</v>
      </c>
      <c r="N262" s="996">
        <v>256479</v>
      </c>
      <c r="O262" s="996">
        <v>2937944</v>
      </c>
      <c r="P262" s="138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24.95" customHeight="1">
      <c r="B263" s="77" t="s">
        <v>178</v>
      </c>
      <c r="C263" s="123">
        <v>949388.17999999993</v>
      </c>
      <c r="D263" s="123">
        <v>864559.02000000014</v>
      </c>
      <c r="E263" s="123">
        <v>921756.01</v>
      </c>
      <c r="F263" s="123">
        <v>885459.75</v>
      </c>
      <c r="G263" s="123">
        <v>913327.80999999994</v>
      </c>
      <c r="H263" s="123">
        <v>868990.66000000015</v>
      </c>
      <c r="I263" s="123">
        <v>914560.08</v>
      </c>
      <c r="J263" s="123">
        <v>924198.83999999985</v>
      </c>
      <c r="K263" s="123">
        <v>1586048.1</v>
      </c>
      <c r="L263" s="123">
        <v>2799357.2740000002</v>
      </c>
      <c r="M263" s="123">
        <v>905288.81400000013</v>
      </c>
      <c r="N263" s="123">
        <v>905836.91500000004</v>
      </c>
      <c r="O263" s="123">
        <v>13438771.452999998</v>
      </c>
      <c r="P263" s="138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24.95" customHeight="1">
      <c r="B264" s="995" t="s">
        <v>21</v>
      </c>
      <c r="C264" s="996">
        <v>15477.363000000001</v>
      </c>
      <c r="D264" s="996">
        <v>14002.942999999999</v>
      </c>
      <c r="E264" s="996">
        <v>16002.379000000001</v>
      </c>
      <c r="F264" s="996">
        <v>14983.137000000001</v>
      </c>
      <c r="G264" s="996">
        <v>15598.91</v>
      </c>
      <c r="H264" s="996">
        <v>13791.255000000001</v>
      </c>
      <c r="I264" s="996">
        <v>16009.485000000001</v>
      </c>
      <c r="J264" s="996">
        <v>16189.264999999999</v>
      </c>
      <c r="K264" s="996">
        <v>15572.338</v>
      </c>
      <c r="L264" s="996">
        <v>16343.641</v>
      </c>
      <c r="M264" s="996">
        <v>14500.108</v>
      </c>
      <c r="N264" s="996">
        <v>15419.813</v>
      </c>
      <c r="O264" s="996">
        <v>183890.63699999999</v>
      </c>
      <c r="P264" s="138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24.95" customHeight="1">
      <c r="B265" s="77" t="s">
        <v>20</v>
      </c>
      <c r="C265" s="123">
        <v>44267.99</v>
      </c>
      <c r="D265" s="123">
        <v>38462.22</v>
      </c>
      <c r="E265" s="123">
        <v>42710.31</v>
      </c>
      <c r="F265" s="123">
        <v>38359.74</v>
      </c>
      <c r="G265" s="123">
        <v>39225.279999999999</v>
      </c>
      <c r="H265" s="123">
        <v>35864.01</v>
      </c>
      <c r="I265" s="123">
        <v>34517.1</v>
      </c>
      <c r="J265" s="123">
        <v>34833.200000000004</v>
      </c>
      <c r="K265" s="123">
        <v>34466.450000000004</v>
      </c>
      <c r="L265" s="123">
        <v>40318.9</v>
      </c>
      <c r="M265" s="123">
        <v>43978.36</v>
      </c>
      <c r="N265" s="123">
        <v>43338.71</v>
      </c>
      <c r="O265" s="123">
        <v>470342.27</v>
      </c>
      <c r="P265" s="138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24.95" customHeight="1">
      <c r="B266" s="995" t="s">
        <v>268</v>
      </c>
      <c r="C266" s="996">
        <v>22875.3</v>
      </c>
      <c r="D266" s="996">
        <v>20336.2</v>
      </c>
      <c r="E266" s="996">
        <v>23230.899999999998</v>
      </c>
      <c r="F266" s="996">
        <v>23342.400000000001</v>
      </c>
      <c r="G266" s="996">
        <v>25802.6</v>
      </c>
      <c r="H266" s="996">
        <v>24927.599999999999</v>
      </c>
      <c r="I266" s="996">
        <v>23712.1</v>
      </c>
      <c r="J266" s="996">
        <v>22860.400000000001</v>
      </c>
      <c r="K266" s="996">
        <v>22127.3</v>
      </c>
      <c r="L266" s="996">
        <v>23185.700000000004</v>
      </c>
      <c r="M266" s="996">
        <v>22257.399999999998</v>
      </c>
      <c r="N266" s="996">
        <v>21618</v>
      </c>
      <c r="O266" s="996">
        <v>276275.90000000002</v>
      </c>
      <c r="P266" s="138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24.95" customHeight="1">
      <c r="B267" s="77" t="s">
        <v>133</v>
      </c>
      <c r="C267" s="123">
        <v>380946.27999999997</v>
      </c>
      <c r="D267" s="123">
        <v>340030.75</v>
      </c>
      <c r="E267" s="123">
        <v>373186.94</v>
      </c>
      <c r="F267" s="123">
        <v>366228.93999999994</v>
      </c>
      <c r="G267" s="123">
        <v>373728.61</v>
      </c>
      <c r="H267" s="123">
        <v>359598.16000000003</v>
      </c>
      <c r="I267" s="123">
        <v>354819.89</v>
      </c>
      <c r="J267" s="123">
        <v>358704.01</v>
      </c>
      <c r="K267" s="123">
        <v>358487.76</v>
      </c>
      <c r="L267" s="123">
        <v>350958.39</v>
      </c>
      <c r="M267" s="123">
        <v>347139.36000000004</v>
      </c>
      <c r="N267" s="123">
        <v>373587.32</v>
      </c>
      <c r="O267" s="123">
        <v>4337416.41</v>
      </c>
      <c r="P267" s="138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24.95" customHeight="1">
      <c r="B268" s="995" t="s">
        <v>19</v>
      </c>
      <c r="C268" s="996">
        <v>31412</v>
      </c>
      <c r="D268" s="996">
        <v>28473</v>
      </c>
      <c r="E268" s="996">
        <v>24654</v>
      </c>
      <c r="F268" s="996">
        <v>30532</v>
      </c>
      <c r="G268" s="996">
        <v>31838</v>
      </c>
      <c r="H268" s="996">
        <v>28071</v>
      </c>
      <c r="I268" s="996">
        <v>30478</v>
      </c>
      <c r="J268" s="996">
        <v>32377</v>
      </c>
      <c r="K268" s="996">
        <v>29144</v>
      </c>
      <c r="L268" s="996">
        <v>30943</v>
      </c>
      <c r="M268" s="996">
        <v>26752</v>
      </c>
      <c r="N268" s="996">
        <v>23111</v>
      </c>
      <c r="O268" s="996">
        <v>347785</v>
      </c>
      <c r="P268" s="138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24.95" customHeight="1">
      <c r="B269" s="77" t="s">
        <v>270</v>
      </c>
      <c r="C269" s="123">
        <v>11242</v>
      </c>
      <c r="D269" s="123">
        <v>0</v>
      </c>
      <c r="E269" s="123">
        <v>0</v>
      </c>
      <c r="F269" s="123">
        <v>0</v>
      </c>
      <c r="G269" s="123">
        <v>0</v>
      </c>
      <c r="H269" s="123">
        <v>0</v>
      </c>
      <c r="I269" s="123">
        <v>0</v>
      </c>
      <c r="J269" s="123">
        <v>0</v>
      </c>
      <c r="K269" s="123">
        <v>0</v>
      </c>
      <c r="L269" s="123">
        <v>0</v>
      </c>
      <c r="M269" s="123">
        <v>0</v>
      </c>
      <c r="N269" s="123">
        <v>0</v>
      </c>
      <c r="O269" s="123">
        <v>11242</v>
      </c>
      <c r="P269" s="138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24.95" customHeight="1">
      <c r="B270" s="995" t="s">
        <v>260</v>
      </c>
      <c r="C270" s="996">
        <v>3711.88</v>
      </c>
      <c r="D270" s="996">
        <v>3414.38</v>
      </c>
      <c r="E270" s="996">
        <v>3209.81</v>
      </c>
      <c r="F270" s="996">
        <v>2670.82</v>
      </c>
      <c r="G270" s="996">
        <v>2022.26</v>
      </c>
      <c r="H270" s="996">
        <v>1533.07</v>
      </c>
      <c r="I270" s="996">
        <v>1700.33</v>
      </c>
      <c r="J270" s="996">
        <v>1501.9</v>
      </c>
      <c r="K270" s="996">
        <v>891.71</v>
      </c>
      <c r="L270" s="996">
        <v>1576.0900000000001</v>
      </c>
      <c r="M270" s="996">
        <v>1513.57</v>
      </c>
      <c r="N270" s="996">
        <v>1465.82</v>
      </c>
      <c r="O270" s="996">
        <v>25211.640000000003</v>
      </c>
      <c r="P270" s="138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24.95" customHeight="1">
      <c r="B271" s="77" t="s">
        <v>138</v>
      </c>
      <c r="C271" s="123">
        <v>43438</v>
      </c>
      <c r="D271" s="123">
        <v>37681</v>
      </c>
      <c r="E271" s="123">
        <v>40226</v>
      </c>
      <c r="F271" s="123">
        <v>38934</v>
      </c>
      <c r="G271" s="123">
        <v>37570</v>
      </c>
      <c r="H271" s="123">
        <v>37638</v>
      </c>
      <c r="I271" s="123">
        <v>42489</v>
      </c>
      <c r="J271" s="123">
        <v>42159</v>
      </c>
      <c r="K271" s="123">
        <v>41042</v>
      </c>
      <c r="L271" s="123">
        <v>43115</v>
      </c>
      <c r="M271" s="123">
        <v>42311</v>
      </c>
      <c r="N271" s="123">
        <v>42469</v>
      </c>
      <c r="O271" s="123">
        <v>489072</v>
      </c>
      <c r="P271" s="138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24.95" customHeight="1">
      <c r="B272" s="995" t="s">
        <v>22</v>
      </c>
      <c r="C272" s="996">
        <v>237401.06000000003</v>
      </c>
      <c r="D272" s="996">
        <v>224975.13</v>
      </c>
      <c r="E272" s="996">
        <v>258419.17</v>
      </c>
      <c r="F272" s="996">
        <v>246179.04</v>
      </c>
      <c r="G272" s="996">
        <v>247220.6</v>
      </c>
      <c r="H272" s="996">
        <v>231564.84</v>
      </c>
      <c r="I272" s="996">
        <v>233267.85</v>
      </c>
      <c r="J272" s="996">
        <v>236769.56999999998</v>
      </c>
      <c r="K272" s="996">
        <v>228428.11999999997</v>
      </c>
      <c r="L272" s="996">
        <v>215742.88000000003</v>
      </c>
      <c r="M272" s="996">
        <v>205672.6</v>
      </c>
      <c r="N272" s="996">
        <v>216225.91</v>
      </c>
      <c r="O272" s="996">
        <v>2781866.7700000005</v>
      </c>
      <c r="P272" s="138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31" ht="24.95" customHeight="1">
      <c r="B273" s="77" t="s">
        <v>140</v>
      </c>
      <c r="C273" s="123">
        <v>173766</v>
      </c>
      <c r="D273" s="123">
        <v>151819</v>
      </c>
      <c r="E273" s="123">
        <v>167332</v>
      </c>
      <c r="F273" s="123">
        <v>160395</v>
      </c>
      <c r="G273" s="123">
        <v>163297</v>
      </c>
      <c r="H273" s="123">
        <v>155615</v>
      </c>
      <c r="I273" s="123">
        <v>158937</v>
      </c>
      <c r="J273" s="123">
        <v>156837</v>
      </c>
      <c r="K273" s="123">
        <v>176575</v>
      </c>
      <c r="L273" s="123">
        <v>170710</v>
      </c>
      <c r="M273" s="123">
        <v>150917</v>
      </c>
      <c r="N273" s="123">
        <v>155299</v>
      </c>
      <c r="O273" s="123">
        <v>1941499</v>
      </c>
      <c r="P273" s="138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31" ht="24.95" customHeight="1">
      <c r="B274" s="995" t="s">
        <v>834</v>
      </c>
      <c r="C274" s="996">
        <v>27087.26</v>
      </c>
      <c r="D274" s="996">
        <v>24760.54</v>
      </c>
      <c r="E274" s="996">
        <v>28894.74</v>
      </c>
      <c r="F274" s="996">
        <v>26859.89</v>
      </c>
      <c r="G274" s="996">
        <v>28390.34</v>
      </c>
      <c r="H274" s="996">
        <v>27266.28</v>
      </c>
      <c r="I274" s="996">
        <v>11654.37</v>
      </c>
      <c r="J274" s="996">
        <v>27707.780000000002</v>
      </c>
      <c r="K274" s="996">
        <v>27862.27</v>
      </c>
      <c r="L274" s="996">
        <v>27459.64</v>
      </c>
      <c r="M274" s="996">
        <v>27477.94</v>
      </c>
      <c r="N274" s="996">
        <v>28552.18</v>
      </c>
      <c r="O274" s="996">
        <v>313973.23</v>
      </c>
      <c r="P274" s="138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31" ht="24.95" customHeight="1">
      <c r="B275" s="294">
        <v>2011</v>
      </c>
      <c r="C275" s="301">
        <v>3330532.5329999994</v>
      </c>
      <c r="D275" s="301">
        <v>2945132.0530000003</v>
      </c>
      <c r="E275" s="301">
        <v>3229754.0190000008</v>
      </c>
      <c r="F275" s="301">
        <v>3142821.9470000002</v>
      </c>
      <c r="G275" s="301">
        <v>3252063.9499999997</v>
      </c>
      <c r="H275" s="301">
        <v>3044153.6749999993</v>
      </c>
      <c r="I275" s="301">
        <v>3147706.3050000006</v>
      </c>
      <c r="J275" s="301">
        <v>3404710.0149999992</v>
      </c>
      <c r="K275" s="301">
        <v>4006913.2480000001</v>
      </c>
      <c r="L275" s="301">
        <v>5073479.9649999999</v>
      </c>
      <c r="M275" s="301">
        <v>3143249.1119999997</v>
      </c>
      <c r="N275" s="301">
        <v>3270257.6179999998</v>
      </c>
      <c r="O275" s="301">
        <v>40990774.439999998</v>
      </c>
      <c r="P275" s="139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31" s="313" customFormat="1" ht="24.95" customHeight="1">
      <c r="A276" s="311"/>
      <c r="B276" s="87">
        <v>2010</v>
      </c>
      <c r="C276" s="741">
        <v>3197327.3889999995</v>
      </c>
      <c r="D276" s="741">
        <v>2871675.8710000003</v>
      </c>
      <c r="E276" s="741">
        <v>3199221.8700000006</v>
      </c>
      <c r="F276" s="741">
        <v>2950106.4569999995</v>
      </c>
      <c r="G276" s="741">
        <v>3030575.2719999999</v>
      </c>
      <c r="H276" s="741">
        <v>3142398.8059999994</v>
      </c>
      <c r="I276" s="741">
        <v>3200766.6579999998</v>
      </c>
      <c r="J276" s="741">
        <v>3189671.2580000004</v>
      </c>
      <c r="K276" s="741">
        <v>3161637.7889999999</v>
      </c>
      <c r="L276" s="741">
        <v>3169961.7279999997</v>
      </c>
      <c r="M276" s="741">
        <v>3191474.4920000006</v>
      </c>
      <c r="N276" s="741">
        <v>3481856.68</v>
      </c>
      <c r="O276" s="111">
        <v>37786674.270000003</v>
      </c>
      <c r="P276" s="112"/>
      <c r="Q276" s="311"/>
      <c r="R276" s="312"/>
      <c r="S276" s="311"/>
      <c r="T276" s="311"/>
      <c r="U276" s="311"/>
      <c r="V276" s="311"/>
      <c r="W276" s="311"/>
      <c r="X276" s="311"/>
      <c r="Y276" s="311"/>
      <c r="Z276" s="311"/>
    </row>
    <row r="277" spans="1:31" s="223" customFormat="1" ht="24.95" customHeight="1">
      <c r="A277" s="227"/>
      <c r="B277" s="296" t="s">
        <v>0</v>
      </c>
      <c r="C277" s="300">
        <f>+((C275/C276)-1)*100</f>
        <v>4.1661402726000274</v>
      </c>
      <c r="D277" s="300">
        <f t="shared" ref="D277" si="140">+((D275/D276)-1)*100</f>
        <v>2.5579551906190767</v>
      </c>
      <c r="E277" s="300">
        <f t="shared" ref="E277" si="141">+((E275/E276)-1)*100</f>
        <v>0.95436172421514698</v>
      </c>
      <c r="F277" s="300">
        <f t="shared" ref="F277" si="142">+((F275/F276)-1)*100</f>
        <v>6.5324927357359064</v>
      </c>
      <c r="G277" s="300">
        <f t="shared" ref="G277" si="143">+((G275/G276)-1)*100</f>
        <v>7.3084697828287304</v>
      </c>
      <c r="H277" s="300">
        <f t="shared" ref="H277" si="144">+((H275/H276)-1)*100</f>
        <v>-3.1264373831995429</v>
      </c>
      <c r="I277" s="300">
        <f t="shared" ref="I277" si="145">+((I275/I276)-1)*100</f>
        <v>-1.6577388691356165</v>
      </c>
      <c r="J277" s="300">
        <f t="shared" ref="J277" si="146">+((J275/J276)-1)*100</f>
        <v>6.7417216260347024</v>
      </c>
      <c r="K277" s="300">
        <f t="shared" ref="K277" si="147">+((K275/K276)-1)*100</f>
        <v>26.735366775438063</v>
      </c>
      <c r="L277" s="300">
        <f t="shared" ref="L277" si="148">+((L275/L276)-1)*100</f>
        <v>60.048618889824048</v>
      </c>
      <c r="M277" s="300">
        <f t="shared" ref="M277" si="149">+((M275/M276)-1)*100</f>
        <v>-1.5110689469988392</v>
      </c>
      <c r="N277" s="300">
        <f t="shared" ref="N277" si="150">+((N275/N276)-1)*100</f>
        <v>-6.077190460349458</v>
      </c>
      <c r="O277" s="300">
        <f t="shared" ref="O277" si="151">+((O275/O276)-1)*100</f>
        <v>8.4794447563855346</v>
      </c>
      <c r="P277" s="256"/>
      <c r="Q277" s="56"/>
      <c r="R277" s="227"/>
      <c r="S277" s="227"/>
      <c r="T277" s="227"/>
      <c r="U277" s="227"/>
      <c r="V277" s="227"/>
      <c r="W277" s="227"/>
      <c r="X277" s="227"/>
      <c r="Y277" s="227"/>
      <c r="Z277" s="227"/>
    </row>
    <row r="278" spans="1:31" s="667" customFormat="1" ht="54.75" customHeight="1">
      <c r="B278" s="1300" t="s">
        <v>1015</v>
      </c>
      <c r="C278" s="1300"/>
      <c r="D278" s="1300"/>
      <c r="E278" s="1300"/>
      <c r="F278" s="1300"/>
      <c r="G278" s="1300"/>
      <c r="H278" s="1300"/>
      <c r="I278" s="1300"/>
      <c r="J278" s="1300"/>
      <c r="K278" s="1300"/>
      <c r="L278" s="1300"/>
      <c r="M278" s="1300"/>
      <c r="N278" s="1300"/>
      <c r="O278" s="1300"/>
      <c r="P278" s="112"/>
    </row>
    <row r="279" spans="1:31" s="667" customFormat="1" ht="18" customHeight="1">
      <c r="B279" s="1301"/>
      <c r="C279" s="1301"/>
      <c r="D279" s="1301"/>
      <c r="E279" s="1301"/>
      <c r="F279" s="1301"/>
      <c r="G279" s="1301"/>
      <c r="H279" s="1301"/>
      <c r="I279" s="1301"/>
      <c r="J279" s="1301"/>
      <c r="K279" s="1301"/>
      <c r="L279" s="1301"/>
      <c r="M279" s="1301"/>
      <c r="N279" s="1301"/>
      <c r="O279" s="1301"/>
      <c r="P279" s="112"/>
    </row>
    <row r="280" spans="1:31" s="665" customFormat="1" ht="18" customHeight="1">
      <c r="A280" s="667"/>
      <c r="B280" s="664" t="s">
        <v>227</v>
      </c>
      <c r="C280" s="664"/>
      <c r="D280" s="663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314"/>
      <c r="Q280" s="667"/>
      <c r="R280" s="667"/>
      <c r="S280" s="667"/>
      <c r="T280" s="667"/>
      <c r="U280" s="667"/>
      <c r="V280" s="667"/>
      <c r="W280" s="667"/>
      <c r="X280" s="667"/>
      <c r="Y280" s="667"/>
      <c r="Z280" s="667"/>
      <c r="AA280" s="31"/>
      <c r="AB280" s="31"/>
      <c r="AC280" s="31"/>
      <c r="AD280" s="31"/>
      <c r="AE280" s="31"/>
    </row>
    <row r="281" spans="1:31" s="665" customFormat="1" ht="18" customHeight="1">
      <c r="A281" s="667"/>
      <c r="B281" s="664" t="s">
        <v>264</v>
      </c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66"/>
      <c r="P281" s="314"/>
      <c r="Q281" s="667"/>
      <c r="R281" s="667"/>
      <c r="S281" s="667"/>
      <c r="T281" s="667"/>
      <c r="U281" s="667"/>
      <c r="V281" s="667"/>
      <c r="W281" s="667"/>
      <c r="X281" s="667"/>
      <c r="Y281" s="667"/>
      <c r="Z281" s="667"/>
      <c r="AA281" s="31"/>
      <c r="AB281" s="31"/>
      <c r="AC281" s="31"/>
      <c r="AD281" s="31"/>
      <c r="AE281" s="31"/>
    </row>
    <row r="282" spans="1:31" ht="24.95" customHeight="1">
      <c r="B282" s="9"/>
      <c r="C282" s="9"/>
      <c r="D282" s="124"/>
      <c r="E282" s="9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314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31" ht="24.95" customHeight="1">
      <c r="B283" s="9"/>
      <c r="C283" s="9"/>
      <c r="D283" s="124"/>
      <c r="E283" s="9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314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31" ht="24.95" customHeight="1">
      <c r="B284" s="9"/>
      <c r="C284" s="9"/>
      <c r="D284" s="124"/>
      <c r="E284" s="9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314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31" ht="24.95" customHeight="1">
      <c r="B285" s="9"/>
      <c r="C285" s="9"/>
      <c r="D285" s="9"/>
      <c r="E285" s="9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314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31" ht="24.95" customHeight="1">
      <c r="B286" s="9"/>
      <c r="C286" s="9"/>
      <c r="D286" s="9"/>
      <c r="E286" s="9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314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31" ht="24.95" customHeight="1">
      <c r="B287" s="9"/>
      <c r="C287" s="9"/>
      <c r="D287" s="9"/>
      <c r="E287" s="9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314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31" ht="24.95" customHeight="1">
      <c r="B288" s="9"/>
      <c r="C288" s="9"/>
      <c r="D288" s="9"/>
      <c r="E288" s="9"/>
      <c r="F288" s="9"/>
      <c r="G288" s="66"/>
      <c r="H288" s="66"/>
      <c r="I288" s="66"/>
      <c r="J288" s="66"/>
      <c r="K288" s="66"/>
      <c r="L288" s="66"/>
      <c r="M288" s="66"/>
      <c r="N288" s="66"/>
      <c r="O288" s="66"/>
      <c r="P288" s="314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2:26" ht="24.95" customHeight="1">
      <c r="B289" s="9"/>
      <c r="C289" s="9"/>
      <c r="D289" s="9"/>
      <c r="E289" s="9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314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2:26" ht="24.95" customHeight="1">
      <c r="B290" s="9"/>
      <c r="C290" s="9"/>
      <c r="D290" s="9"/>
      <c r="E290" s="9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314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2:26" ht="24.95" customHeight="1">
      <c r="B291" s="9"/>
      <c r="C291" s="9"/>
      <c r="D291" s="9"/>
      <c r="E291" s="9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314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2:26" ht="24.95" customHeight="1">
      <c r="B292" s="9"/>
      <c r="C292" s="9"/>
      <c r="D292" s="9"/>
      <c r="E292" s="9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314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2:26" ht="24.95" customHeight="1">
      <c r="B293" s="9"/>
      <c r="C293" s="9"/>
      <c r="D293" s="9"/>
      <c r="E293" s="9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314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2:26" ht="24.95" customHeight="1">
      <c r="B294" s="9"/>
      <c r="C294" s="9"/>
      <c r="D294" s="9"/>
      <c r="E294" s="9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314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2:26" ht="24.95" customHeight="1">
      <c r="B295" s="9"/>
      <c r="C295" s="9"/>
      <c r="D295" s="9"/>
      <c r="E295" s="9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314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2:26" ht="24.95" customHeight="1">
      <c r="B296" s="9"/>
      <c r="C296" s="9"/>
      <c r="D296" s="9"/>
      <c r="E296" s="9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314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2:26" ht="24.95" customHeight="1">
      <c r="B297" s="9"/>
      <c r="C297" s="9"/>
      <c r="D297" s="9"/>
      <c r="E297" s="9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314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2:26" ht="24.95" customHeight="1">
      <c r="B298" s="9"/>
      <c r="C298" s="9"/>
      <c r="D298" s="9"/>
      <c r="E298" s="9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314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2:26" ht="24.95" customHeight="1">
      <c r="B299" s="9"/>
      <c r="C299" s="9"/>
      <c r="D299" s="9"/>
      <c r="E299" s="9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314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2:26" ht="24.95" customHeight="1">
      <c r="B300" s="9"/>
      <c r="C300" s="9"/>
      <c r="D300" s="9"/>
      <c r="E300" s="9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314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2:26" ht="24.95" customHeight="1">
      <c r="B301" s="9"/>
      <c r="C301" s="9"/>
      <c r="D301" s="9"/>
      <c r="E301" s="9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314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2:26" ht="24.95" customHeight="1">
      <c r="B302" s="9"/>
      <c r="C302" s="9"/>
      <c r="D302" s="9"/>
      <c r="E302" s="9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314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2:26" ht="18" customHeight="1">
      <c r="B303" s="9" t="s">
        <v>227</v>
      </c>
      <c r="C303" s="9"/>
      <c r="D303" s="9"/>
      <c r="E303" s="9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56"/>
      <c r="R303" s="56"/>
      <c r="S303" s="56"/>
      <c r="T303" s="56"/>
      <c r="U303" s="56"/>
      <c r="V303" s="56"/>
    </row>
    <row r="304" spans="2:26" ht="18" customHeight="1">
      <c r="B304" s="9" t="s">
        <v>264</v>
      </c>
      <c r="C304" s="9"/>
      <c r="D304" s="9"/>
      <c r="E304" s="9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56"/>
      <c r="R304" s="56"/>
      <c r="S304" s="56"/>
      <c r="T304" s="56"/>
      <c r="U304" s="56"/>
      <c r="V304" s="56"/>
    </row>
    <row r="305" spans="1:26" ht="24.95" customHeight="1">
      <c r="B305" s="9"/>
      <c r="C305" s="9"/>
      <c r="D305" s="9"/>
      <c r="E305" s="9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56"/>
      <c r="R305" s="56"/>
      <c r="S305" s="56"/>
      <c r="T305" s="56"/>
      <c r="U305" s="56"/>
      <c r="V305" s="56"/>
    </row>
    <row r="306" spans="1:26" ht="24.95" customHeight="1">
      <c r="B306" s="1250" t="s">
        <v>494</v>
      </c>
      <c r="C306" s="1250"/>
      <c r="D306" s="1250"/>
      <c r="E306" s="1250"/>
      <c r="F306" s="1250"/>
      <c r="G306" s="1250"/>
      <c r="H306" s="1250"/>
      <c r="I306" s="1250"/>
      <c r="J306" s="1250"/>
      <c r="K306" s="1250"/>
      <c r="L306" s="1250"/>
      <c r="M306" s="1250"/>
      <c r="N306" s="1250"/>
      <c r="O306" s="1250"/>
      <c r="P306" s="415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24.95" customHeight="1">
      <c r="B307" s="1251" t="s">
        <v>529</v>
      </c>
      <c r="C307" s="1251"/>
      <c r="D307" s="1251"/>
      <c r="E307" s="1251"/>
      <c r="F307" s="1251"/>
      <c r="G307" s="1251"/>
      <c r="H307" s="1251"/>
      <c r="I307" s="1251"/>
      <c r="J307" s="1251"/>
      <c r="K307" s="1251"/>
      <c r="L307" s="1251"/>
      <c r="M307" s="1251"/>
      <c r="N307" s="1251"/>
      <c r="O307" s="1251"/>
      <c r="P307" s="415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24.95" customHeight="1">
      <c r="B308" s="1299" t="s">
        <v>144</v>
      </c>
      <c r="C308" s="1299"/>
      <c r="D308" s="1299"/>
      <c r="E308" s="1299"/>
      <c r="F308" s="1299"/>
      <c r="G308" s="1299"/>
      <c r="H308" s="1299"/>
      <c r="I308" s="1299"/>
      <c r="J308" s="1299"/>
      <c r="K308" s="1299"/>
      <c r="L308" s="1299"/>
      <c r="M308" s="1299"/>
      <c r="N308" s="1299"/>
      <c r="O308" s="1299"/>
      <c r="P308" s="41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s="998" customFormat="1" ht="24.95" customHeight="1">
      <c r="A309" s="192"/>
      <c r="B309" s="409" t="s">
        <v>127</v>
      </c>
      <c r="C309" s="409" t="s">
        <v>14</v>
      </c>
      <c r="D309" s="409" t="s">
        <v>12</v>
      </c>
      <c r="E309" s="409" t="s">
        <v>13</v>
      </c>
      <c r="F309" s="409" t="s">
        <v>16</v>
      </c>
      <c r="G309" s="409" t="s">
        <v>17</v>
      </c>
      <c r="H309" s="409" t="s">
        <v>15</v>
      </c>
      <c r="I309" s="409" t="s">
        <v>537</v>
      </c>
      <c r="J309" s="409" t="s">
        <v>538</v>
      </c>
      <c r="K309" s="409" t="s">
        <v>539</v>
      </c>
      <c r="L309" s="409" t="s">
        <v>540</v>
      </c>
      <c r="M309" s="409" t="s">
        <v>541</v>
      </c>
      <c r="N309" s="409" t="s">
        <v>542</v>
      </c>
      <c r="O309" s="409" t="s">
        <v>3</v>
      </c>
      <c r="P309" s="997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</row>
    <row r="310" spans="1:26" ht="24.95" customHeight="1">
      <c r="B310" s="77" t="s">
        <v>269</v>
      </c>
      <c r="C310" s="123">
        <v>36661.490967741935</v>
      </c>
      <c r="D310" s="123">
        <v>34433.102500000001</v>
      </c>
      <c r="E310" s="123">
        <v>34521.960000000006</v>
      </c>
      <c r="F310" s="123">
        <v>35418.607666666663</v>
      </c>
      <c r="G310" s="123">
        <v>36189.469032258072</v>
      </c>
      <c r="H310" s="123">
        <v>33889.759999999995</v>
      </c>
      <c r="I310" s="123">
        <v>35165.422580645165</v>
      </c>
      <c r="J310" s="123">
        <v>42017.904838709677</v>
      </c>
      <c r="K310" s="123">
        <v>41648.773333333331</v>
      </c>
      <c r="L310" s="123">
        <v>36368.562903225808</v>
      </c>
      <c r="M310" s="123">
        <v>36903.965333333334</v>
      </c>
      <c r="N310" s="123">
        <v>38285.643548387088</v>
      </c>
      <c r="O310" s="123">
        <v>36809.545561643834</v>
      </c>
      <c r="P310" s="138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24.95" customHeight="1">
      <c r="B311" s="1010" t="s">
        <v>205</v>
      </c>
      <c r="C311" s="1011">
        <v>8161.7096774193551</v>
      </c>
      <c r="D311" s="1011">
        <v>8303.25</v>
      </c>
      <c r="E311" s="1011">
        <v>8385.5161290322576</v>
      </c>
      <c r="F311" s="1011">
        <v>8210.6333333333332</v>
      </c>
      <c r="G311" s="1011">
        <v>8134.4838709677415</v>
      </c>
      <c r="H311" s="1011">
        <v>8086.7</v>
      </c>
      <c r="I311" s="1011">
        <v>7594.6129032258068</v>
      </c>
      <c r="J311" s="1011">
        <v>8000.5483870967746</v>
      </c>
      <c r="K311" s="1011">
        <v>7893.5</v>
      </c>
      <c r="L311" s="1011">
        <v>7301.4193548387093</v>
      </c>
      <c r="M311" s="1011">
        <v>8277.4</v>
      </c>
      <c r="N311" s="1011">
        <v>8273.5161290322576</v>
      </c>
      <c r="O311" s="1011">
        <v>8049.1616438356168</v>
      </c>
      <c r="P311" s="138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s="667" customFormat="1" ht="24.95" customHeight="1">
      <c r="B312" s="77" t="s">
        <v>178</v>
      </c>
      <c r="C312" s="123">
        <v>30625.425161290321</v>
      </c>
      <c r="D312" s="123">
        <v>30877.107857142862</v>
      </c>
      <c r="E312" s="123">
        <v>29734.064838709677</v>
      </c>
      <c r="F312" s="123">
        <v>29515.325000000001</v>
      </c>
      <c r="G312" s="123">
        <v>29462.187419354836</v>
      </c>
      <c r="H312" s="123">
        <v>28966.355333333337</v>
      </c>
      <c r="I312" s="123">
        <v>29501.938064516129</v>
      </c>
      <c r="J312" s="123">
        <v>29812.865806451609</v>
      </c>
      <c r="K312" s="123">
        <v>52868.270000000004</v>
      </c>
      <c r="L312" s="123">
        <v>90301.847548387101</v>
      </c>
      <c r="M312" s="123">
        <v>30176.293800000003</v>
      </c>
      <c r="N312" s="123">
        <v>29220.545645161292</v>
      </c>
      <c r="O312" s="123">
        <v>36818.551926027394</v>
      </c>
      <c r="P312" s="138"/>
    </row>
    <row r="313" spans="1:26" ht="24.95" customHeight="1">
      <c r="B313" s="1010" t="s">
        <v>21</v>
      </c>
      <c r="C313" s="1011">
        <v>499.26977419354841</v>
      </c>
      <c r="D313" s="1011">
        <v>500.10510714285709</v>
      </c>
      <c r="E313" s="1011">
        <v>516.20577419354845</v>
      </c>
      <c r="F313" s="1011">
        <v>499.43790000000001</v>
      </c>
      <c r="G313" s="1011">
        <v>503.19064516129032</v>
      </c>
      <c r="H313" s="1011">
        <v>459.70850000000002</v>
      </c>
      <c r="I313" s="1011">
        <v>516.43500000000006</v>
      </c>
      <c r="J313" s="1011">
        <v>522.23435483870969</v>
      </c>
      <c r="K313" s="1011">
        <v>519.07793333333336</v>
      </c>
      <c r="L313" s="1011">
        <v>527.21422580645162</v>
      </c>
      <c r="M313" s="1011">
        <v>483.33693333333332</v>
      </c>
      <c r="N313" s="1011">
        <v>497.41332258064517</v>
      </c>
      <c r="O313" s="1011">
        <v>503.80996438356163</v>
      </c>
      <c r="P313" s="138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s="667" customFormat="1" ht="24.95" customHeight="1">
      <c r="B314" s="77" t="s">
        <v>20</v>
      </c>
      <c r="C314" s="123">
        <v>1427.9996774193548</v>
      </c>
      <c r="D314" s="123">
        <v>1373.6507142857142</v>
      </c>
      <c r="E314" s="123">
        <v>1377.751935483871</v>
      </c>
      <c r="F314" s="123">
        <v>1278.6579999999999</v>
      </c>
      <c r="G314" s="123">
        <v>1265.3316129032257</v>
      </c>
      <c r="H314" s="123">
        <v>1195.4670000000001</v>
      </c>
      <c r="I314" s="123">
        <v>1113.4548387096775</v>
      </c>
      <c r="J314" s="123">
        <v>1123.6516129032259</v>
      </c>
      <c r="K314" s="123">
        <v>1148.8816666666669</v>
      </c>
      <c r="L314" s="123">
        <v>1300.609677419355</v>
      </c>
      <c r="M314" s="123">
        <v>1465.9453333333333</v>
      </c>
      <c r="N314" s="123">
        <v>1398.0229032258064</v>
      </c>
      <c r="O314" s="123">
        <v>1288.6089589041096</v>
      </c>
      <c r="P314" s="138"/>
    </row>
    <row r="315" spans="1:26" ht="24.95" customHeight="1">
      <c r="B315" s="1010" t="s">
        <v>268</v>
      </c>
      <c r="C315" s="1011">
        <v>737.91290322580642</v>
      </c>
      <c r="D315" s="1011">
        <v>726.2928571428572</v>
      </c>
      <c r="E315" s="1011">
        <v>749.38387096774181</v>
      </c>
      <c r="F315" s="1011">
        <v>778.08</v>
      </c>
      <c r="G315" s="1011">
        <v>832.34193548387088</v>
      </c>
      <c r="H315" s="1011">
        <v>830.92</v>
      </c>
      <c r="I315" s="1011">
        <v>764.9064516129032</v>
      </c>
      <c r="J315" s="1011">
        <v>737.43225806451619</v>
      </c>
      <c r="K315" s="1011">
        <v>737.5766666666666</v>
      </c>
      <c r="L315" s="1011">
        <v>747.92580645161308</v>
      </c>
      <c r="M315" s="1011">
        <v>741.9133333333333</v>
      </c>
      <c r="N315" s="1011">
        <v>697.35483870967744</v>
      </c>
      <c r="O315" s="1011">
        <v>756.92027397260279</v>
      </c>
      <c r="P315" s="138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s="667" customFormat="1" ht="24.95" customHeight="1">
      <c r="B316" s="77" t="s">
        <v>133</v>
      </c>
      <c r="C316" s="123">
        <v>12288.589677419353</v>
      </c>
      <c r="D316" s="123">
        <v>12143.955357142857</v>
      </c>
      <c r="E316" s="123">
        <v>12038.288387096774</v>
      </c>
      <c r="F316" s="123">
        <v>12207.631333333331</v>
      </c>
      <c r="G316" s="123">
        <v>12055.761612903225</v>
      </c>
      <c r="H316" s="123">
        <v>11986.605333333335</v>
      </c>
      <c r="I316" s="123">
        <v>11445.802903225807</v>
      </c>
      <c r="J316" s="123">
        <v>11571.097096774194</v>
      </c>
      <c r="K316" s="123">
        <v>11949.592000000001</v>
      </c>
      <c r="L316" s="123">
        <v>11321.238387096775</v>
      </c>
      <c r="M316" s="123">
        <v>11571.312000000002</v>
      </c>
      <c r="N316" s="123">
        <v>12051.203870967742</v>
      </c>
      <c r="O316" s="123">
        <v>11883.332630136987</v>
      </c>
      <c r="P316" s="138"/>
    </row>
    <row r="317" spans="1:26" ht="24.95" customHeight="1">
      <c r="B317" s="1010" t="s">
        <v>19</v>
      </c>
      <c r="C317" s="1011">
        <v>1013.2903225806451</v>
      </c>
      <c r="D317" s="1011">
        <v>1016.8928571428571</v>
      </c>
      <c r="E317" s="1011">
        <v>795.29032258064512</v>
      </c>
      <c r="F317" s="1011">
        <v>1017.7333333333333</v>
      </c>
      <c r="G317" s="1011">
        <v>1027.0322580645161</v>
      </c>
      <c r="H317" s="1011">
        <v>935.7</v>
      </c>
      <c r="I317" s="1011">
        <v>983.16129032258061</v>
      </c>
      <c r="J317" s="1011">
        <v>1044.4193548387098</v>
      </c>
      <c r="K317" s="1011">
        <v>971.4666666666667</v>
      </c>
      <c r="L317" s="1011">
        <v>998.16129032258061</v>
      </c>
      <c r="M317" s="1011">
        <v>891.73333333333335</v>
      </c>
      <c r="N317" s="1011">
        <v>745.51612903225805</v>
      </c>
      <c r="O317" s="1011">
        <v>952.83561643835617</v>
      </c>
      <c r="P317" s="138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s="667" customFormat="1" ht="24.95" customHeight="1">
      <c r="B318" s="77" t="s">
        <v>270</v>
      </c>
      <c r="C318" s="123">
        <v>362.64516129032256</v>
      </c>
      <c r="D318" s="123">
        <v>0</v>
      </c>
      <c r="E318" s="123">
        <v>0</v>
      </c>
      <c r="F318" s="123">
        <v>0</v>
      </c>
      <c r="G318" s="123">
        <v>0</v>
      </c>
      <c r="H318" s="123">
        <v>0</v>
      </c>
      <c r="I318" s="123">
        <v>0</v>
      </c>
      <c r="J318" s="123">
        <v>0</v>
      </c>
      <c r="K318" s="123">
        <v>0</v>
      </c>
      <c r="L318" s="123">
        <v>0</v>
      </c>
      <c r="M318" s="123">
        <v>0</v>
      </c>
      <c r="N318" s="123">
        <v>0</v>
      </c>
      <c r="O318" s="123">
        <v>30.8</v>
      </c>
      <c r="P318" s="138"/>
    </row>
    <row r="319" spans="1:26" ht="24.95" customHeight="1">
      <c r="B319" s="1010" t="s">
        <v>260</v>
      </c>
      <c r="C319" s="1011">
        <v>119.73806451612903</v>
      </c>
      <c r="D319" s="1011">
        <v>121.94214285714285</v>
      </c>
      <c r="E319" s="1011">
        <v>103.54225806451613</v>
      </c>
      <c r="F319" s="1011">
        <v>89.027333333333345</v>
      </c>
      <c r="G319" s="1011">
        <v>65.234193548387097</v>
      </c>
      <c r="H319" s="1011">
        <v>51.102333333333334</v>
      </c>
      <c r="I319" s="1011">
        <v>54.849354838709672</v>
      </c>
      <c r="J319" s="1011">
        <v>48.448387096774198</v>
      </c>
      <c r="K319" s="1011">
        <v>29.723666666666666</v>
      </c>
      <c r="L319" s="1011">
        <v>50.841612903225808</v>
      </c>
      <c r="M319" s="1011">
        <v>50.452333333333328</v>
      </c>
      <c r="N319" s="1011">
        <v>47.284516129032255</v>
      </c>
      <c r="O319" s="1011">
        <v>69.072986301369866</v>
      </c>
      <c r="P319" s="138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s="667" customFormat="1" ht="24.95" customHeight="1">
      <c r="B320" s="77" t="s">
        <v>138</v>
      </c>
      <c r="C320" s="123">
        <v>1401.2258064516129</v>
      </c>
      <c r="D320" s="123">
        <v>1345.75</v>
      </c>
      <c r="E320" s="123">
        <v>1297.6129032258063</v>
      </c>
      <c r="F320" s="123">
        <v>1297.8</v>
      </c>
      <c r="G320" s="123">
        <v>1211.9354838709678</v>
      </c>
      <c r="H320" s="123">
        <v>1254.5999999999999</v>
      </c>
      <c r="I320" s="123">
        <v>1370.6129032258063</v>
      </c>
      <c r="J320" s="123">
        <v>1359.9677419354839</v>
      </c>
      <c r="K320" s="123">
        <v>1368.0666666666666</v>
      </c>
      <c r="L320" s="123">
        <v>1390.8064516129032</v>
      </c>
      <c r="M320" s="123">
        <v>1410.3666666666666</v>
      </c>
      <c r="N320" s="123">
        <v>1369.9677419354839</v>
      </c>
      <c r="O320" s="123">
        <v>1339.9232876712329</v>
      </c>
      <c r="P320" s="138"/>
    </row>
    <row r="321" spans="1:26" ht="24.95" customHeight="1">
      <c r="B321" s="1010" t="s">
        <v>22</v>
      </c>
      <c r="C321" s="1011">
        <v>7658.0987096774206</v>
      </c>
      <c r="D321" s="1011">
        <v>8034.8260714285716</v>
      </c>
      <c r="E321" s="1011">
        <v>8336.1022580645167</v>
      </c>
      <c r="F321" s="1011">
        <v>8205.9680000000008</v>
      </c>
      <c r="G321" s="1011">
        <v>7974.8580645161292</v>
      </c>
      <c r="H321" s="1011">
        <v>7718.8279999999995</v>
      </c>
      <c r="I321" s="1011">
        <v>7524.7693548387097</v>
      </c>
      <c r="J321" s="1011">
        <v>7637.7280645161281</v>
      </c>
      <c r="K321" s="1011">
        <v>7614.2706666666654</v>
      </c>
      <c r="L321" s="1011">
        <v>6959.4477419354853</v>
      </c>
      <c r="M321" s="1011">
        <v>6855.7533333333331</v>
      </c>
      <c r="N321" s="1011">
        <v>6975.0293548387099</v>
      </c>
      <c r="O321" s="1011">
        <v>7621.5527945205495</v>
      </c>
      <c r="P321" s="138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s="667" customFormat="1" ht="24.95" customHeight="1">
      <c r="B322" s="77" t="s">
        <v>140</v>
      </c>
      <c r="C322" s="123">
        <v>5605.3548387096771</v>
      </c>
      <c r="D322" s="123">
        <v>5422.1071428571431</v>
      </c>
      <c r="E322" s="123">
        <v>5397.8064516129034</v>
      </c>
      <c r="F322" s="123">
        <v>5346.5</v>
      </c>
      <c r="G322" s="123">
        <v>5267.6451612903229</v>
      </c>
      <c r="H322" s="123">
        <v>5187.166666666667</v>
      </c>
      <c r="I322" s="123">
        <v>5127</v>
      </c>
      <c r="J322" s="123">
        <v>5059.2580645161288</v>
      </c>
      <c r="K322" s="123">
        <v>5885.833333333333</v>
      </c>
      <c r="L322" s="123">
        <v>5506.7741935483873</v>
      </c>
      <c r="M322" s="123">
        <v>5030.5666666666666</v>
      </c>
      <c r="N322" s="123">
        <v>5009.6451612903229</v>
      </c>
      <c r="O322" s="123">
        <v>5319.1753424657536</v>
      </c>
      <c r="P322" s="138"/>
    </row>
    <row r="323" spans="1:26" ht="24.95" customHeight="1">
      <c r="B323" s="1010" t="s">
        <v>834</v>
      </c>
      <c r="C323" s="1011">
        <v>873.78258064516126</v>
      </c>
      <c r="D323" s="1011">
        <v>884.30500000000006</v>
      </c>
      <c r="E323" s="1011">
        <v>932.08838709677423</v>
      </c>
      <c r="F323" s="1011">
        <v>895.32966666666664</v>
      </c>
      <c r="G323" s="1011">
        <v>915.81741935483876</v>
      </c>
      <c r="H323" s="1011">
        <v>908.87599999999998</v>
      </c>
      <c r="I323" s="1011">
        <v>375.94741935483876</v>
      </c>
      <c r="J323" s="1011">
        <v>893.79935483870975</v>
      </c>
      <c r="K323" s="1011">
        <v>928.74233333333336</v>
      </c>
      <c r="L323" s="1011">
        <v>885.79483870967738</v>
      </c>
      <c r="M323" s="1011">
        <v>915.93133333333333</v>
      </c>
      <c r="N323" s="1011">
        <v>921.038064516129</v>
      </c>
      <c r="O323" s="1011">
        <v>860.20063013698621</v>
      </c>
      <c r="P323" s="138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24.95" customHeight="1">
      <c r="B324" s="294">
        <v>2011</v>
      </c>
      <c r="C324" s="301">
        <v>107436.53332258062</v>
      </c>
      <c r="D324" s="301">
        <v>105183.28760714286</v>
      </c>
      <c r="E324" s="301">
        <v>104185.61351612906</v>
      </c>
      <c r="F324" s="301">
        <v>104760.73156666667</v>
      </c>
      <c r="G324" s="301">
        <v>104905.28870967741</v>
      </c>
      <c r="H324" s="301">
        <v>101471.78916666664</v>
      </c>
      <c r="I324" s="301">
        <v>101538.91306451615</v>
      </c>
      <c r="J324" s="301">
        <v>109829.35532258062</v>
      </c>
      <c r="K324" s="301">
        <v>133563.77493333333</v>
      </c>
      <c r="L324" s="301">
        <v>163660.64403225805</v>
      </c>
      <c r="M324" s="301">
        <v>104774.97039999999</v>
      </c>
      <c r="N324" s="301">
        <v>105492.18122580645</v>
      </c>
      <c r="O324" s="301">
        <v>112303.49161643835</v>
      </c>
      <c r="P324" s="139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s="313" customFormat="1" ht="24.95" customHeight="1">
      <c r="A325" s="311"/>
      <c r="B325" s="87">
        <v>2010</v>
      </c>
      <c r="C325" s="107">
        <v>103139.59319354838</v>
      </c>
      <c r="D325" s="107">
        <v>102559.85253571429</v>
      </c>
      <c r="E325" s="107">
        <v>103200.70548387099</v>
      </c>
      <c r="F325" s="107">
        <v>98336.881900000008</v>
      </c>
      <c r="G325" s="107">
        <v>97760.492645161299</v>
      </c>
      <c r="H325" s="107">
        <v>104746.62686666666</v>
      </c>
      <c r="I325" s="107">
        <v>103250.53735483871</v>
      </c>
      <c r="J325" s="107">
        <v>102892.62122580648</v>
      </c>
      <c r="K325" s="107">
        <v>105387.92629999999</v>
      </c>
      <c r="L325" s="107">
        <v>102256.82993548387</v>
      </c>
      <c r="M325" s="107">
        <v>106382.48306666668</v>
      </c>
      <c r="N325" s="107">
        <v>112317.95741935483</v>
      </c>
      <c r="O325" s="107">
        <v>103525.13498630137</v>
      </c>
      <c r="P325" s="112"/>
      <c r="Q325" s="311"/>
      <c r="R325" s="312"/>
      <c r="S325" s="311"/>
      <c r="T325" s="311"/>
      <c r="U325" s="311"/>
      <c r="V325" s="311"/>
      <c r="W325" s="311"/>
      <c r="X325" s="311"/>
      <c r="Y325" s="311"/>
      <c r="Z325" s="311"/>
    </row>
    <row r="326" spans="1:26" s="223" customFormat="1" ht="24.95" customHeight="1">
      <c r="A326" s="227"/>
      <c r="B326" s="296" t="s">
        <v>0</v>
      </c>
      <c r="C326" s="297">
        <f>+((C324/C325)-1)*100</f>
        <v>4.1661402726000052</v>
      </c>
      <c r="D326" s="297">
        <f t="shared" ref="D326:O326" si="152">+((D324/D325)-1)*100</f>
        <v>2.5579551906190767</v>
      </c>
      <c r="E326" s="297">
        <f t="shared" si="152"/>
        <v>0.95436172421514698</v>
      </c>
      <c r="F326" s="297">
        <f t="shared" si="152"/>
        <v>6.532492735735862</v>
      </c>
      <c r="G326" s="297">
        <f t="shared" si="152"/>
        <v>7.3084697828287304</v>
      </c>
      <c r="H326" s="297">
        <f t="shared" si="152"/>
        <v>-3.126437383199554</v>
      </c>
      <c r="I326" s="297">
        <f t="shared" si="152"/>
        <v>-1.6577388691356276</v>
      </c>
      <c r="J326" s="297">
        <f t="shared" si="152"/>
        <v>6.7417216260346802</v>
      </c>
      <c r="K326" s="297">
        <f t="shared" si="152"/>
        <v>26.735366775438063</v>
      </c>
      <c r="L326" s="297">
        <f t="shared" si="152"/>
        <v>60.048618889823999</v>
      </c>
      <c r="M326" s="297">
        <f t="shared" si="152"/>
        <v>-1.5110689469988281</v>
      </c>
      <c r="N326" s="297">
        <f t="shared" si="152"/>
        <v>-6.0771904603494464</v>
      </c>
      <c r="O326" s="297">
        <f t="shared" si="152"/>
        <v>8.4794447563855346</v>
      </c>
      <c r="P326" s="256"/>
      <c r="Q326" s="56"/>
      <c r="R326" s="227"/>
      <c r="S326" s="227"/>
      <c r="T326" s="227"/>
      <c r="U326" s="227"/>
      <c r="V326" s="227"/>
      <c r="W326" s="227"/>
      <c r="X326" s="227"/>
      <c r="Y326" s="227"/>
      <c r="Z326" s="227"/>
    </row>
    <row r="327" spans="1:26" s="56" customFormat="1" ht="18" customHeight="1">
      <c r="B327" s="323" t="s">
        <v>1016</v>
      </c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112"/>
    </row>
    <row r="328" spans="1:26" s="56" customFormat="1" ht="18" customHeight="1">
      <c r="B328" s="323" t="s">
        <v>1034</v>
      </c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112"/>
    </row>
    <row r="329" spans="1:26" ht="18" customHeight="1">
      <c r="B329" s="9" t="s">
        <v>227</v>
      </c>
      <c r="C329" s="9"/>
      <c r="D329" s="4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314"/>
      <c r="Q329" s="667"/>
      <c r="R329" s="667"/>
      <c r="S329" s="667"/>
      <c r="T329" s="667"/>
      <c r="U329" s="56"/>
      <c r="V329" s="56"/>
      <c r="W329" s="56"/>
      <c r="X329" s="56"/>
      <c r="Y329" s="56"/>
      <c r="Z329" s="56"/>
    </row>
    <row r="330" spans="1:26" ht="18" customHeight="1">
      <c r="B330" s="664" t="s">
        <v>1035</v>
      </c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66"/>
      <c r="P330" s="314"/>
      <c r="Q330" s="667"/>
      <c r="R330" s="667"/>
      <c r="S330" s="667"/>
      <c r="T330" s="667"/>
      <c r="U330" s="56"/>
      <c r="V330" s="56"/>
      <c r="W330" s="56"/>
      <c r="X330" s="56"/>
      <c r="Y330" s="56"/>
      <c r="Z330" s="56"/>
    </row>
    <row r="331" spans="1:26">
      <c r="B331" s="315"/>
      <c r="C331" s="315"/>
      <c r="D331" s="315"/>
      <c r="E331" s="315"/>
      <c r="F331" s="315"/>
      <c r="G331" s="316"/>
      <c r="H331" s="317"/>
      <c r="I331" s="317"/>
      <c r="J331" s="317"/>
      <c r="K331" s="317"/>
      <c r="L331" s="317"/>
      <c r="M331" s="317"/>
      <c r="N331" s="317"/>
      <c r="O331" s="318"/>
      <c r="P331" s="9"/>
      <c r="Q331" s="667"/>
      <c r="R331" s="667"/>
      <c r="S331" s="667"/>
      <c r="T331" s="667"/>
    </row>
    <row r="332" spans="1:26" hidden="1">
      <c r="Q332" s="667"/>
      <c r="R332" s="667"/>
      <c r="S332" s="667"/>
      <c r="T332" s="667"/>
    </row>
    <row r="333" spans="1:26" hidden="1">
      <c r="Q333" s="667"/>
      <c r="R333" s="667"/>
      <c r="S333" s="667"/>
      <c r="T333" s="667"/>
    </row>
    <row r="334" spans="1:26" hidden="1">
      <c r="Q334" s="667"/>
      <c r="R334" s="667"/>
      <c r="S334" s="667"/>
      <c r="T334" s="667"/>
    </row>
    <row r="335" spans="1:26" hidden="1">
      <c r="Q335" s="667"/>
      <c r="R335" s="667"/>
      <c r="S335" s="667"/>
      <c r="T335" s="667"/>
    </row>
    <row r="336" spans="1:26" hidden="1">
      <c r="Q336" s="667"/>
      <c r="R336" s="667"/>
      <c r="S336" s="667"/>
      <c r="T336" s="667"/>
    </row>
    <row r="337" spans="17:20" hidden="1">
      <c r="Q337" s="667"/>
      <c r="R337" s="667"/>
      <c r="S337" s="667"/>
      <c r="T337" s="667"/>
    </row>
    <row r="338" spans="17:20" hidden="1">
      <c r="Q338" s="667"/>
      <c r="R338" s="667"/>
      <c r="S338" s="667"/>
      <c r="T338" s="667"/>
    </row>
    <row r="339" spans="17:20" hidden="1">
      <c r="Q339" s="667"/>
      <c r="R339" s="667"/>
      <c r="S339" s="667"/>
      <c r="T339" s="667"/>
    </row>
    <row r="340" spans="17:20" hidden="1">
      <c r="Q340" s="667"/>
      <c r="R340" s="667"/>
      <c r="S340" s="667"/>
      <c r="T340" s="667"/>
    </row>
    <row r="341" spans="17:20" hidden="1">
      <c r="Q341" s="667"/>
      <c r="R341" s="667"/>
      <c r="S341" s="667"/>
      <c r="T341" s="667"/>
    </row>
    <row r="342" spans="17:20" hidden="1">
      <c r="Q342" s="667"/>
      <c r="R342" s="667"/>
      <c r="S342" s="667"/>
      <c r="T342" s="667"/>
    </row>
    <row r="343" spans="17:20" hidden="1">
      <c r="Q343" s="667"/>
      <c r="R343" s="667"/>
      <c r="S343" s="667"/>
      <c r="T343" s="667"/>
    </row>
    <row r="344" spans="17:20" hidden="1">
      <c r="Q344" s="667"/>
      <c r="R344" s="667"/>
      <c r="S344" s="667"/>
      <c r="T344" s="667"/>
    </row>
    <row r="345" spans="17:20" hidden="1">
      <c r="Q345" s="667"/>
      <c r="R345" s="667"/>
      <c r="S345" s="667"/>
      <c r="T345" s="667"/>
    </row>
    <row r="346" spans="17:20" hidden="1">
      <c r="Q346" s="667"/>
      <c r="R346" s="667"/>
      <c r="S346" s="667"/>
      <c r="T346" s="667"/>
    </row>
    <row r="347" spans="17:20" hidden="1">
      <c r="Q347" s="667"/>
      <c r="R347" s="667"/>
      <c r="S347" s="667"/>
      <c r="T347" s="667"/>
    </row>
    <row r="348" spans="17:20" hidden="1">
      <c r="Q348" s="667"/>
      <c r="R348" s="667"/>
      <c r="S348" s="667"/>
      <c r="T348" s="667"/>
    </row>
    <row r="349" spans="17:20" hidden="1">
      <c r="Q349" s="667"/>
      <c r="R349" s="667"/>
      <c r="S349" s="667"/>
      <c r="T349" s="667"/>
    </row>
    <row r="350" spans="17:20" hidden="1">
      <c r="Q350" s="667"/>
      <c r="R350" s="667"/>
      <c r="S350" s="667"/>
      <c r="T350" s="667"/>
    </row>
    <row r="351" spans="17:20" hidden="1">
      <c r="Q351" s="667"/>
      <c r="R351" s="667"/>
      <c r="S351" s="667"/>
      <c r="T351" s="667"/>
    </row>
    <row r="352" spans="17:20" hidden="1">
      <c r="Q352" s="667"/>
      <c r="R352" s="667"/>
      <c r="S352" s="667"/>
      <c r="T352" s="667"/>
    </row>
    <row r="353" spans="17:20" hidden="1">
      <c r="Q353" s="667"/>
      <c r="R353" s="667"/>
      <c r="S353" s="667"/>
      <c r="T353" s="667"/>
    </row>
    <row r="354" spans="17:20" hidden="1">
      <c r="Q354" s="667"/>
      <c r="R354" s="667"/>
      <c r="S354" s="667"/>
      <c r="T354" s="667"/>
    </row>
    <row r="355" spans="17:20" hidden="1">
      <c r="Q355" s="667"/>
      <c r="R355" s="667"/>
      <c r="S355" s="667"/>
      <c r="T355" s="667"/>
    </row>
    <row r="356" spans="17:20" hidden="1">
      <c r="Q356" s="667"/>
      <c r="R356" s="667"/>
      <c r="S356" s="667"/>
      <c r="T356" s="667"/>
    </row>
    <row r="357" spans="17:20" hidden="1">
      <c r="Q357" s="667"/>
      <c r="R357" s="667"/>
      <c r="S357" s="667"/>
      <c r="T357" s="667"/>
    </row>
    <row r="358" spans="17:20" hidden="1">
      <c r="Q358" s="667"/>
      <c r="R358" s="667"/>
      <c r="S358" s="667"/>
      <c r="T358" s="667"/>
    </row>
    <row r="359" spans="17:20" hidden="1">
      <c r="Q359" s="667"/>
      <c r="R359" s="667"/>
      <c r="S359" s="667"/>
      <c r="T359" s="667"/>
    </row>
    <row r="360" spans="17:20" hidden="1">
      <c r="Q360" s="667"/>
      <c r="R360" s="667"/>
      <c r="S360" s="667"/>
      <c r="T360" s="667"/>
    </row>
    <row r="361" spans="17:20" hidden="1">
      <c r="Q361" s="667"/>
      <c r="R361" s="667"/>
      <c r="S361" s="667"/>
      <c r="T361" s="667"/>
    </row>
    <row r="362" spans="17:20" hidden="1">
      <c r="Q362" s="667"/>
      <c r="R362" s="667"/>
      <c r="S362" s="667"/>
      <c r="T362" s="667"/>
    </row>
    <row r="363" spans="17:20" hidden="1">
      <c r="Q363" s="667"/>
      <c r="R363" s="667"/>
      <c r="S363" s="667"/>
      <c r="T363" s="667"/>
    </row>
    <row r="364" spans="17:20" hidden="1">
      <c r="Q364" s="667"/>
      <c r="R364" s="667"/>
      <c r="S364" s="667"/>
      <c r="T364" s="667"/>
    </row>
    <row r="365" spans="17:20" hidden="1">
      <c r="Q365" s="667"/>
      <c r="R365" s="667"/>
      <c r="S365" s="667"/>
      <c r="T365" s="667"/>
    </row>
    <row r="366" spans="17:20" hidden="1">
      <c r="Q366" s="667"/>
      <c r="R366" s="667"/>
      <c r="S366" s="667"/>
      <c r="T366" s="667"/>
    </row>
    <row r="367" spans="17:20" hidden="1">
      <c r="Q367" s="667"/>
      <c r="R367" s="667"/>
      <c r="S367" s="667"/>
      <c r="T367" s="667"/>
    </row>
    <row r="368" spans="17:20" hidden="1">
      <c r="Q368" s="667"/>
      <c r="R368" s="667"/>
      <c r="S368" s="667"/>
      <c r="T368" s="667"/>
    </row>
    <row r="369" spans="17:20" hidden="1">
      <c r="Q369" s="667"/>
      <c r="R369" s="667"/>
      <c r="S369" s="667"/>
      <c r="T369" s="667"/>
    </row>
    <row r="370" spans="17:20" hidden="1">
      <c r="Q370" s="667"/>
      <c r="R370" s="667"/>
      <c r="S370" s="667"/>
      <c r="T370" s="667"/>
    </row>
    <row r="371" spans="17:20" hidden="1">
      <c r="Q371" s="667"/>
      <c r="R371" s="667"/>
      <c r="S371" s="667"/>
      <c r="T371" s="667"/>
    </row>
    <row r="372" spans="17:20" hidden="1">
      <c r="Q372" s="667"/>
      <c r="R372" s="667"/>
      <c r="S372" s="667"/>
      <c r="T372" s="667"/>
    </row>
    <row r="373" spans="17:20" hidden="1">
      <c r="Q373" s="667"/>
      <c r="R373" s="667"/>
      <c r="S373" s="667"/>
      <c r="T373" s="667"/>
    </row>
    <row r="374" spans="17:20" hidden="1">
      <c r="Q374" s="667"/>
      <c r="R374" s="667"/>
      <c r="S374" s="667"/>
      <c r="T374" s="667"/>
    </row>
    <row r="375" spans="17:20" hidden="1">
      <c r="Q375" s="667"/>
      <c r="R375" s="667"/>
      <c r="S375" s="667"/>
      <c r="T375" s="667"/>
    </row>
    <row r="376" spans="17:20" hidden="1">
      <c r="Q376" s="667"/>
      <c r="R376" s="667"/>
      <c r="S376" s="667"/>
      <c r="T376" s="667"/>
    </row>
    <row r="377" spans="17:20" hidden="1">
      <c r="Q377" s="667"/>
      <c r="R377" s="667"/>
      <c r="S377" s="667"/>
      <c r="T377" s="667"/>
    </row>
    <row r="378" spans="17:20" hidden="1">
      <c r="Q378" s="667"/>
      <c r="R378" s="667"/>
      <c r="S378" s="667"/>
      <c r="T378" s="667"/>
    </row>
    <row r="379" spans="17:20" hidden="1">
      <c r="Q379" s="667"/>
      <c r="R379" s="667"/>
      <c r="S379" s="667"/>
      <c r="T379" s="667"/>
    </row>
    <row r="380" spans="17:20" hidden="1">
      <c r="Q380" s="667"/>
      <c r="R380" s="667"/>
      <c r="S380" s="667"/>
      <c r="T380" s="667"/>
    </row>
    <row r="381" spans="17:20" hidden="1">
      <c r="Q381" s="667"/>
      <c r="R381" s="667"/>
      <c r="S381" s="667"/>
      <c r="T381" s="667"/>
    </row>
    <row r="382" spans="17:20" hidden="1">
      <c r="Q382" s="667"/>
      <c r="R382" s="667"/>
      <c r="S382" s="667"/>
      <c r="T382" s="667"/>
    </row>
    <row r="383" spans="17:20" hidden="1">
      <c r="Q383" s="667"/>
      <c r="R383" s="667"/>
      <c r="S383" s="667"/>
      <c r="T383" s="667"/>
    </row>
    <row r="384" spans="17:20" hidden="1">
      <c r="Q384" s="667"/>
      <c r="R384" s="667"/>
      <c r="S384" s="667"/>
      <c r="T384" s="667"/>
    </row>
    <row r="385" spans="17:20" hidden="1">
      <c r="Q385" s="667"/>
      <c r="R385" s="667"/>
      <c r="S385" s="667"/>
      <c r="T385" s="667"/>
    </row>
    <row r="386" spans="17:20" hidden="1">
      <c r="Q386" s="667"/>
      <c r="R386" s="667"/>
      <c r="S386" s="667"/>
      <c r="T386" s="667"/>
    </row>
    <row r="387" spans="17:20" hidden="1">
      <c r="Q387" s="667"/>
      <c r="R387" s="667"/>
      <c r="S387" s="667"/>
      <c r="T387" s="667"/>
    </row>
    <row r="388" spans="17:20" hidden="1">
      <c r="Q388" s="667"/>
      <c r="R388" s="667"/>
      <c r="S388" s="667"/>
      <c r="T388" s="667"/>
    </row>
    <row r="389" spans="17:20" hidden="1">
      <c r="Q389" s="667"/>
      <c r="R389" s="667"/>
      <c r="S389" s="667"/>
      <c r="T389" s="667"/>
    </row>
    <row r="390" spans="17:20" hidden="1">
      <c r="Q390" s="667"/>
      <c r="R390" s="667"/>
      <c r="S390" s="667"/>
      <c r="T390" s="667"/>
    </row>
    <row r="391" spans="17:20" hidden="1">
      <c r="Q391" s="667"/>
      <c r="R391" s="667"/>
      <c r="S391" s="667"/>
      <c r="T391" s="667"/>
    </row>
    <row r="392" spans="17:20" hidden="1">
      <c r="Q392" s="667"/>
      <c r="R392" s="667"/>
      <c r="S392" s="667"/>
      <c r="T392" s="667"/>
    </row>
    <row r="393" spans="17:20" hidden="1">
      <c r="Q393" s="667"/>
      <c r="R393" s="667"/>
      <c r="S393" s="667"/>
      <c r="T393" s="667"/>
    </row>
    <row r="394" spans="17:20" hidden="1">
      <c r="Q394" s="667"/>
      <c r="R394" s="667"/>
      <c r="S394" s="667"/>
      <c r="T394" s="667"/>
    </row>
    <row r="395" spans="17:20" hidden="1">
      <c r="Q395" s="667"/>
      <c r="R395" s="667"/>
      <c r="S395" s="667"/>
      <c r="T395" s="667"/>
    </row>
    <row r="396" spans="17:20" hidden="1">
      <c r="Q396" s="667"/>
      <c r="R396" s="667"/>
      <c r="S396" s="667"/>
      <c r="T396" s="667"/>
    </row>
    <row r="397" spans="17:20" hidden="1">
      <c r="Q397" s="667"/>
      <c r="R397" s="667"/>
      <c r="S397" s="667"/>
      <c r="T397" s="667"/>
    </row>
    <row r="398" spans="17:20" hidden="1">
      <c r="Q398" s="667"/>
      <c r="R398" s="667"/>
      <c r="S398" s="667"/>
      <c r="T398" s="667"/>
    </row>
    <row r="399" spans="17:20" hidden="1">
      <c r="Q399" s="667"/>
      <c r="R399" s="667"/>
      <c r="S399" s="667"/>
      <c r="T399" s="667"/>
    </row>
    <row r="400" spans="17:20" hidden="1">
      <c r="Q400" s="667"/>
      <c r="R400" s="667"/>
      <c r="S400" s="667"/>
      <c r="T400" s="667"/>
    </row>
    <row r="401" spans="17:20" hidden="1">
      <c r="Q401" s="667"/>
      <c r="R401" s="667"/>
      <c r="S401" s="667"/>
      <c r="T401" s="667"/>
    </row>
    <row r="402" spans="17:20" hidden="1">
      <c r="Q402" s="667"/>
      <c r="R402" s="667"/>
      <c r="S402" s="667"/>
      <c r="T402" s="667"/>
    </row>
    <row r="403" spans="17:20" hidden="1">
      <c r="Q403" s="667"/>
      <c r="R403" s="667"/>
      <c r="S403" s="667"/>
      <c r="T403" s="667"/>
    </row>
    <row r="404" spans="17:20" hidden="1">
      <c r="Q404" s="667"/>
      <c r="R404" s="667"/>
      <c r="S404" s="667"/>
      <c r="T404" s="667"/>
    </row>
    <row r="405" spans="17:20" hidden="1">
      <c r="Q405" s="667"/>
      <c r="R405" s="667"/>
      <c r="S405" s="667"/>
      <c r="T405" s="667"/>
    </row>
    <row r="406" spans="17:20" hidden="1">
      <c r="Q406" s="667"/>
      <c r="R406" s="667"/>
      <c r="S406" s="667"/>
      <c r="T406" s="667"/>
    </row>
    <row r="407" spans="17:20" hidden="1">
      <c r="Q407" s="667"/>
      <c r="R407" s="667"/>
      <c r="S407" s="667"/>
      <c r="T407" s="667"/>
    </row>
    <row r="408" spans="17:20" hidden="1">
      <c r="Q408" s="667"/>
      <c r="R408" s="667"/>
      <c r="S408" s="667"/>
      <c r="T408" s="667"/>
    </row>
    <row r="409" spans="17:20" hidden="1">
      <c r="Q409" s="667"/>
      <c r="R409" s="667"/>
      <c r="S409" s="667"/>
      <c r="T409" s="667"/>
    </row>
    <row r="410" spans="17:20" hidden="1">
      <c r="Q410" s="667"/>
      <c r="R410" s="667"/>
      <c r="S410" s="667"/>
      <c r="T410" s="667"/>
    </row>
    <row r="411" spans="17:20" hidden="1">
      <c r="Q411" s="667"/>
      <c r="R411" s="667"/>
      <c r="S411" s="667"/>
      <c r="T411" s="667"/>
    </row>
    <row r="412" spans="17:20" hidden="1">
      <c r="Q412" s="667"/>
      <c r="R412" s="667"/>
      <c r="S412" s="667"/>
      <c r="T412" s="667"/>
    </row>
    <row r="413" spans="17:20" hidden="1">
      <c r="Q413" s="667"/>
      <c r="R413" s="667"/>
      <c r="S413" s="667"/>
      <c r="T413" s="667"/>
    </row>
    <row r="414" spans="17:20" hidden="1">
      <c r="Q414" s="667"/>
      <c r="R414" s="667"/>
      <c r="S414" s="667"/>
      <c r="T414" s="667"/>
    </row>
    <row r="415" spans="17:20" hidden="1">
      <c r="Q415" s="667"/>
      <c r="R415" s="667"/>
      <c r="S415" s="667"/>
      <c r="T415" s="667"/>
    </row>
    <row r="416" spans="17:20" hidden="1">
      <c r="Q416" s="667"/>
      <c r="R416" s="667"/>
      <c r="S416" s="667"/>
      <c r="T416" s="667"/>
    </row>
    <row r="417" spans="17:20" hidden="1">
      <c r="Q417" s="667"/>
      <c r="R417" s="667"/>
      <c r="S417" s="667"/>
      <c r="T417" s="667"/>
    </row>
    <row r="418" spans="17:20" hidden="1">
      <c r="Q418" s="667"/>
      <c r="R418" s="667"/>
      <c r="S418" s="667"/>
      <c r="T418" s="667"/>
    </row>
    <row r="419" spans="17:20" hidden="1">
      <c r="Q419" s="667"/>
      <c r="R419" s="667"/>
      <c r="S419" s="667"/>
      <c r="T419" s="667"/>
    </row>
    <row r="420" spans="17:20" hidden="1">
      <c r="Q420" s="667"/>
      <c r="R420" s="667"/>
      <c r="S420" s="667"/>
      <c r="T420" s="667"/>
    </row>
    <row r="421" spans="17:20" hidden="1">
      <c r="Q421" s="667"/>
      <c r="R421" s="667"/>
      <c r="S421" s="667"/>
      <c r="T421" s="667"/>
    </row>
    <row r="422" spans="17:20" hidden="1">
      <c r="Q422" s="667"/>
      <c r="R422" s="667"/>
      <c r="S422" s="667"/>
      <c r="T422" s="667"/>
    </row>
    <row r="423" spans="17:20" hidden="1">
      <c r="Q423" s="667"/>
      <c r="R423" s="667"/>
      <c r="S423" s="667"/>
      <c r="T423" s="667"/>
    </row>
    <row r="424" spans="17:20" hidden="1">
      <c r="Q424" s="667"/>
      <c r="R424" s="667"/>
      <c r="S424" s="667"/>
      <c r="T424" s="667"/>
    </row>
    <row r="425" spans="17:20" hidden="1">
      <c r="Q425" s="667"/>
      <c r="R425" s="667"/>
      <c r="S425" s="667"/>
      <c r="T425" s="667"/>
    </row>
    <row r="426" spans="17:20" hidden="1">
      <c r="Q426" s="667"/>
      <c r="R426" s="667"/>
      <c r="S426" s="667"/>
      <c r="T426" s="667"/>
    </row>
    <row r="427" spans="17:20" hidden="1">
      <c r="Q427" s="667"/>
      <c r="R427" s="667"/>
      <c r="S427" s="667"/>
      <c r="T427" s="667"/>
    </row>
    <row r="428" spans="17:20" hidden="1">
      <c r="Q428" s="667"/>
      <c r="R428" s="667"/>
      <c r="S428" s="667"/>
      <c r="T428" s="667"/>
    </row>
    <row r="429" spans="17:20" hidden="1">
      <c r="Q429" s="667"/>
      <c r="R429" s="667"/>
      <c r="S429" s="667"/>
      <c r="T429" s="667"/>
    </row>
    <row r="430" spans="17:20" hidden="1">
      <c r="Q430" s="667"/>
      <c r="R430" s="667"/>
      <c r="S430" s="667"/>
      <c r="T430" s="667"/>
    </row>
    <row r="431" spans="17:20" hidden="1">
      <c r="Q431" s="667"/>
      <c r="R431" s="667"/>
      <c r="S431" s="667"/>
      <c r="T431" s="667"/>
    </row>
    <row r="432" spans="17:20" hidden="1">
      <c r="Q432" s="667"/>
      <c r="R432" s="667"/>
      <c r="S432" s="667"/>
      <c r="T432" s="667"/>
    </row>
    <row r="433" spans="17:20" hidden="1">
      <c r="Q433" s="667"/>
      <c r="R433" s="667"/>
      <c r="S433" s="667"/>
      <c r="T433" s="667"/>
    </row>
    <row r="434" spans="17:20" hidden="1">
      <c r="Q434" s="667"/>
      <c r="R434" s="667"/>
      <c r="S434" s="667"/>
      <c r="T434" s="667"/>
    </row>
    <row r="435" spans="17:20" hidden="1">
      <c r="Q435" s="667"/>
      <c r="R435" s="667"/>
      <c r="S435" s="667"/>
      <c r="T435" s="667"/>
    </row>
    <row r="436" spans="17:20" hidden="1">
      <c r="Q436" s="667"/>
      <c r="R436" s="667"/>
      <c r="S436" s="667"/>
      <c r="T436" s="667"/>
    </row>
    <row r="437" spans="17:20" hidden="1">
      <c r="Q437" s="667"/>
      <c r="R437" s="667"/>
      <c r="S437" s="667"/>
      <c r="T437" s="667"/>
    </row>
    <row r="438" spans="17:20" hidden="1">
      <c r="Q438" s="667"/>
      <c r="R438" s="667"/>
      <c r="S438" s="667"/>
      <c r="T438" s="667"/>
    </row>
    <row r="439" spans="17:20" hidden="1">
      <c r="Q439" s="667"/>
      <c r="R439" s="667"/>
      <c r="S439" s="667"/>
      <c r="T439" s="667"/>
    </row>
    <row r="440" spans="17:20" hidden="1">
      <c r="Q440" s="667"/>
      <c r="R440" s="667"/>
      <c r="S440" s="667"/>
      <c r="T440" s="667"/>
    </row>
    <row r="441" spans="17:20" hidden="1">
      <c r="Q441" s="667"/>
      <c r="R441" s="667"/>
      <c r="S441" s="667"/>
      <c r="T441" s="667"/>
    </row>
    <row r="442" spans="17:20" hidden="1">
      <c r="Q442" s="667"/>
      <c r="R442" s="667"/>
      <c r="S442" s="667"/>
      <c r="T442" s="667"/>
    </row>
    <row r="443" spans="17:20" hidden="1">
      <c r="Q443" s="667"/>
      <c r="R443" s="667"/>
      <c r="S443" s="667"/>
      <c r="T443" s="667"/>
    </row>
    <row r="444" spans="17:20" hidden="1">
      <c r="Q444" s="667"/>
      <c r="R444" s="667"/>
      <c r="S444" s="667"/>
      <c r="T444" s="667"/>
    </row>
    <row r="445" spans="17:20" hidden="1">
      <c r="Q445" s="667"/>
      <c r="R445" s="667"/>
      <c r="S445" s="667"/>
      <c r="T445" s="667"/>
    </row>
    <row r="446" spans="17:20" hidden="1">
      <c r="Q446" s="667"/>
      <c r="R446" s="667"/>
      <c r="S446" s="667"/>
      <c r="T446" s="667"/>
    </row>
    <row r="447" spans="17:20" hidden="1">
      <c r="Q447" s="667"/>
      <c r="R447" s="667"/>
      <c r="S447" s="667"/>
      <c r="T447" s="667"/>
    </row>
    <row r="448" spans="17:20" hidden="1">
      <c r="Q448" s="667"/>
      <c r="R448" s="667"/>
      <c r="S448" s="667"/>
      <c r="T448" s="667"/>
    </row>
    <row r="449" spans="17:20" hidden="1">
      <c r="Q449" s="667"/>
      <c r="R449" s="667"/>
      <c r="S449" s="667"/>
      <c r="T449" s="667"/>
    </row>
    <row r="450" spans="17:20" hidden="1">
      <c r="Q450" s="667"/>
      <c r="R450" s="667"/>
      <c r="S450" s="667"/>
      <c r="T450" s="667"/>
    </row>
    <row r="451" spans="17:20" hidden="1">
      <c r="Q451" s="667"/>
      <c r="R451" s="667"/>
      <c r="S451" s="667"/>
      <c r="T451" s="667"/>
    </row>
    <row r="452" spans="17:20" hidden="1">
      <c r="Q452" s="667"/>
      <c r="R452" s="667"/>
      <c r="S452" s="667"/>
      <c r="T452" s="667"/>
    </row>
    <row r="453" spans="17:20" hidden="1">
      <c r="Q453" s="667"/>
      <c r="R453" s="667"/>
      <c r="S453" s="667"/>
      <c r="T453" s="667"/>
    </row>
    <row r="454" spans="17:20" hidden="1">
      <c r="Q454" s="667"/>
      <c r="R454" s="667"/>
      <c r="S454" s="667"/>
      <c r="T454" s="667"/>
    </row>
    <row r="455" spans="17:20" hidden="1">
      <c r="Q455" s="667"/>
      <c r="R455" s="667"/>
      <c r="S455" s="667"/>
      <c r="T455" s="667"/>
    </row>
    <row r="456" spans="17:20" hidden="1">
      <c r="Q456" s="667"/>
      <c r="R456" s="667"/>
      <c r="S456" s="667"/>
      <c r="T456" s="667"/>
    </row>
    <row r="457" spans="17:20" hidden="1">
      <c r="Q457" s="667"/>
      <c r="R457" s="667"/>
      <c r="S457" s="667"/>
      <c r="T457" s="667"/>
    </row>
    <row r="458" spans="17:20" hidden="1">
      <c r="Q458" s="667"/>
      <c r="R458" s="667"/>
      <c r="S458" s="667"/>
      <c r="T458" s="667"/>
    </row>
    <row r="459" spans="17:20" hidden="1">
      <c r="Q459" s="667"/>
      <c r="R459" s="667"/>
      <c r="S459" s="667"/>
      <c r="T459" s="667"/>
    </row>
    <row r="460" spans="17:20" hidden="1">
      <c r="Q460" s="667"/>
      <c r="R460" s="667"/>
      <c r="S460" s="667"/>
      <c r="T460" s="667"/>
    </row>
    <row r="461" spans="17:20" hidden="1">
      <c r="Q461" s="667"/>
      <c r="R461" s="667"/>
      <c r="S461" s="667"/>
      <c r="T461" s="667"/>
    </row>
    <row r="462" spans="17:20" hidden="1">
      <c r="Q462" s="667"/>
      <c r="R462" s="667"/>
      <c r="S462" s="667"/>
      <c r="T462" s="667"/>
    </row>
    <row r="463" spans="17:20" hidden="1">
      <c r="Q463" s="667"/>
      <c r="R463" s="667"/>
      <c r="S463" s="667"/>
      <c r="T463" s="667"/>
    </row>
    <row r="464" spans="17:20" hidden="1">
      <c r="Q464" s="667"/>
      <c r="R464" s="667"/>
      <c r="S464" s="667"/>
      <c r="T464" s="667"/>
    </row>
    <row r="465" spans="17:20" hidden="1">
      <c r="Q465" s="667"/>
      <c r="R465" s="667"/>
      <c r="S465" s="667"/>
      <c r="T465" s="667"/>
    </row>
    <row r="466" spans="17:20" hidden="1">
      <c r="Q466" s="667"/>
      <c r="R466" s="667"/>
      <c r="S466" s="667"/>
      <c r="T466" s="667"/>
    </row>
    <row r="467" spans="17:20" hidden="1">
      <c r="Q467" s="667"/>
      <c r="R467" s="667"/>
      <c r="S467" s="667"/>
      <c r="T467" s="667"/>
    </row>
    <row r="468" spans="17:20" hidden="1">
      <c r="Q468" s="667"/>
      <c r="R468" s="667"/>
      <c r="S468" s="667"/>
      <c r="T468" s="667"/>
    </row>
    <row r="469" spans="17:20" hidden="1">
      <c r="Q469" s="667"/>
      <c r="R469" s="667"/>
      <c r="S469" s="667"/>
      <c r="T469" s="667"/>
    </row>
    <row r="470" spans="17:20" hidden="1">
      <c r="Q470" s="667"/>
      <c r="R470" s="667"/>
      <c r="S470" s="667"/>
      <c r="T470" s="667"/>
    </row>
    <row r="471" spans="17:20" hidden="1">
      <c r="Q471" s="667"/>
      <c r="R471" s="667"/>
      <c r="S471" s="667"/>
      <c r="T471" s="667"/>
    </row>
    <row r="472" spans="17:20" hidden="1">
      <c r="Q472" s="667"/>
      <c r="R472" s="667"/>
      <c r="S472" s="667"/>
      <c r="T472" s="667"/>
    </row>
    <row r="473" spans="17:20" hidden="1">
      <c r="Q473" s="667"/>
      <c r="R473" s="667"/>
      <c r="S473" s="667"/>
      <c r="T473" s="667"/>
    </row>
    <row r="474" spans="17:20" hidden="1">
      <c r="Q474" s="667"/>
      <c r="R474" s="667"/>
      <c r="S474" s="667"/>
      <c r="T474" s="667"/>
    </row>
    <row r="475" spans="17:20" hidden="1">
      <c r="Q475" s="667"/>
      <c r="R475" s="667"/>
      <c r="S475" s="667"/>
      <c r="T475" s="667"/>
    </row>
    <row r="476" spans="17:20" hidden="1">
      <c r="Q476" s="667"/>
      <c r="R476" s="667"/>
      <c r="S476" s="667"/>
      <c r="T476" s="667"/>
    </row>
    <row r="477" spans="17:20" hidden="1">
      <c r="Q477" s="667"/>
      <c r="R477" s="667"/>
      <c r="S477" s="667"/>
      <c r="T477" s="667"/>
    </row>
    <row r="478" spans="17:20" hidden="1">
      <c r="Q478" s="667"/>
      <c r="R478" s="667"/>
      <c r="S478" s="667"/>
      <c r="T478" s="667"/>
    </row>
    <row r="479" spans="17:20" hidden="1">
      <c r="Q479" s="667"/>
      <c r="R479" s="667"/>
      <c r="S479" s="667"/>
      <c r="T479" s="667"/>
    </row>
    <row r="480" spans="17:20" hidden="1">
      <c r="Q480" s="667"/>
      <c r="R480" s="667"/>
      <c r="S480" s="667"/>
      <c r="T480" s="667"/>
    </row>
    <row r="481" spans="17:20" hidden="1">
      <c r="Q481" s="667"/>
      <c r="R481" s="667"/>
      <c r="S481" s="667"/>
      <c r="T481" s="667"/>
    </row>
    <row r="482" spans="17:20" hidden="1">
      <c r="Q482" s="667"/>
      <c r="R482" s="667"/>
      <c r="S482" s="667"/>
      <c r="T482" s="667"/>
    </row>
    <row r="483" spans="17:20" hidden="1">
      <c r="Q483" s="667"/>
      <c r="R483" s="667"/>
      <c r="S483" s="667"/>
      <c r="T483" s="667"/>
    </row>
    <row r="484" spans="17:20" hidden="1">
      <c r="Q484" s="667"/>
      <c r="R484" s="667"/>
      <c r="S484" s="667"/>
      <c r="T484" s="667"/>
    </row>
    <row r="485" spans="17:20" hidden="1">
      <c r="Q485" s="667"/>
      <c r="R485" s="667"/>
      <c r="S485" s="667"/>
      <c r="T485" s="667"/>
    </row>
    <row r="486" spans="17:20" hidden="1">
      <c r="Q486" s="667"/>
      <c r="R486" s="667"/>
      <c r="S486" s="667"/>
      <c r="T486" s="667"/>
    </row>
    <row r="487" spans="17:20" hidden="1">
      <c r="Q487" s="667"/>
      <c r="R487" s="667"/>
      <c r="S487" s="667"/>
      <c r="T487" s="667"/>
    </row>
    <row r="488" spans="17:20" hidden="1">
      <c r="Q488" s="667"/>
      <c r="R488" s="667"/>
      <c r="S488" s="667"/>
      <c r="T488" s="667"/>
    </row>
    <row r="489" spans="17:20" hidden="1">
      <c r="Q489" s="667"/>
      <c r="R489" s="667"/>
      <c r="S489" s="667"/>
      <c r="T489" s="667"/>
    </row>
    <row r="490" spans="17:20" hidden="1">
      <c r="Q490" s="667"/>
      <c r="R490" s="667"/>
      <c r="S490" s="667"/>
      <c r="T490" s="667"/>
    </row>
    <row r="491" spans="17:20" hidden="1">
      <c r="Q491" s="667"/>
      <c r="R491" s="667"/>
      <c r="S491" s="667"/>
      <c r="T491" s="667"/>
    </row>
    <row r="492" spans="17:20" hidden="1">
      <c r="Q492" s="667"/>
      <c r="R492" s="667"/>
      <c r="S492" s="667"/>
      <c r="T492" s="667"/>
    </row>
    <row r="493" spans="17:20" hidden="1">
      <c r="Q493" s="667"/>
      <c r="R493" s="667"/>
      <c r="S493" s="667"/>
      <c r="T493" s="667"/>
    </row>
    <row r="494" spans="17:20" hidden="1">
      <c r="Q494" s="667"/>
      <c r="R494" s="667"/>
      <c r="S494" s="667"/>
      <c r="T494" s="667"/>
    </row>
    <row r="495" spans="17:20" hidden="1">
      <c r="Q495" s="667"/>
      <c r="R495" s="667"/>
      <c r="S495" s="667"/>
      <c r="T495" s="667"/>
    </row>
    <row r="496" spans="17:20" hidden="1">
      <c r="Q496" s="667"/>
      <c r="R496" s="667"/>
      <c r="S496" s="667"/>
      <c r="T496" s="667"/>
    </row>
    <row r="497" spans="17:20" hidden="1">
      <c r="Q497" s="667"/>
      <c r="R497" s="667"/>
      <c r="S497" s="667"/>
      <c r="T497" s="667"/>
    </row>
    <row r="498" spans="17:20" hidden="1">
      <c r="Q498" s="667"/>
      <c r="R498" s="667"/>
      <c r="S498" s="667"/>
      <c r="T498" s="667"/>
    </row>
    <row r="499" spans="17:20" hidden="1">
      <c r="Q499" s="667"/>
      <c r="R499" s="667"/>
      <c r="S499" s="667"/>
      <c r="T499" s="667"/>
    </row>
    <row r="500" spans="17:20" hidden="1">
      <c r="Q500" s="667"/>
      <c r="R500" s="667"/>
      <c r="S500" s="667"/>
      <c r="T500" s="667"/>
    </row>
    <row r="501" spans="17:20" hidden="1">
      <c r="Q501" s="667"/>
      <c r="R501" s="667"/>
      <c r="S501" s="667"/>
      <c r="T501" s="667"/>
    </row>
    <row r="502" spans="17:20" hidden="1">
      <c r="Q502" s="667"/>
      <c r="R502" s="667"/>
      <c r="S502" s="667"/>
      <c r="T502" s="667"/>
    </row>
    <row r="503" spans="17:20" hidden="1">
      <c r="Q503" s="667"/>
      <c r="R503" s="667"/>
      <c r="S503" s="667"/>
      <c r="T503" s="667"/>
    </row>
    <row r="504" spans="17:20" hidden="1">
      <c r="Q504" s="667"/>
      <c r="R504" s="667"/>
      <c r="S504" s="667"/>
      <c r="T504" s="667"/>
    </row>
    <row r="505" spans="17:20" hidden="1">
      <c r="Q505" s="667"/>
      <c r="R505" s="667"/>
      <c r="S505" s="667"/>
      <c r="T505" s="667"/>
    </row>
    <row r="506" spans="17:20" hidden="1">
      <c r="Q506" s="667"/>
      <c r="R506" s="667"/>
      <c r="S506" s="667"/>
      <c r="T506" s="667"/>
    </row>
    <row r="507" spans="17:20" hidden="1">
      <c r="Q507" s="667"/>
      <c r="R507" s="667"/>
      <c r="S507" s="667"/>
      <c r="T507" s="667"/>
    </row>
    <row r="508" spans="17:20" hidden="1">
      <c r="Q508" s="667"/>
      <c r="R508" s="667"/>
      <c r="S508" s="667"/>
      <c r="T508" s="667"/>
    </row>
    <row r="509" spans="17:20" hidden="1">
      <c r="Q509" s="667"/>
      <c r="R509" s="667"/>
      <c r="S509" s="667"/>
      <c r="T509" s="667"/>
    </row>
    <row r="510" spans="17:20" hidden="1">
      <c r="Q510" s="667"/>
      <c r="R510" s="667"/>
      <c r="S510" s="667"/>
      <c r="T510" s="667"/>
    </row>
    <row r="511" spans="17:20" hidden="1">
      <c r="Q511" s="667"/>
      <c r="R511" s="667"/>
      <c r="S511" s="667"/>
      <c r="T511" s="667"/>
    </row>
    <row r="512" spans="17:20" hidden="1">
      <c r="Q512" s="667"/>
      <c r="R512" s="667"/>
      <c r="S512" s="667"/>
      <c r="T512" s="667"/>
    </row>
    <row r="513" spans="17:20" hidden="1">
      <c r="Q513" s="667"/>
      <c r="R513" s="667"/>
      <c r="S513" s="667"/>
      <c r="T513" s="667"/>
    </row>
    <row r="514" spans="17:20" hidden="1">
      <c r="Q514" s="667"/>
      <c r="R514" s="667"/>
      <c r="S514" s="667"/>
      <c r="T514" s="667"/>
    </row>
    <row r="515" spans="17:20" hidden="1">
      <c r="Q515" s="667"/>
      <c r="R515" s="667"/>
      <c r="S515" s="667"/>
      <c r="T515" s="667"/>
    </row>
    <row r="516" spans="17:20" hidden="1">
      <c r="Q516" s="667"/>
      <c r="R516" s="667"/>
      <c r="S516" s="667"/>
      <c r="T516" s="667"/>
    </row>
    <row r="517" spans="17:20" hidden="1">
      <c r="Q517" s="667"/>
      <c r="R517" s="667"/>
      <c r="S517" s="667"/>
      <c r="T517" s="667"/>
    </row>
    <row r="518" spans="17:20" hidden="1">
      <c r="Q518" s="667"/>
      <c r="R518" s="667"/>
      <c r="S518" s="667"/>
      <c r="T518" s="667"/>
    </row>
    <row r="519" spans="17:20" hidden="1">
      <c r="Q519" s="667"/>
      <c r="R519" s="667"/>
      <c r="S519" s="667"/>
      <c r="T519" s="667"/>
    </row>
    <row r="520" spans="17:20" hidden="1">
      <c r="Q520" s="667"/>
      <c r="R520" s="667"/>
      <c r="S520" s="667"/>
      <c r="T520" s="667"/>
    </row>
    <row r="521" spans="17:20" hidden="1">
      <c r="Q521" s="667"/>
      <c r="R521" s="667"/>
      <c r="S521" s="667"/>
      <c r="T521" s="667"/>
    </row>
    <row r="522" spans="17:20" hidden="1">
      <c r="Q522" s="667"/>
      <c r="R522" s="667"/>
      <c r="S522" s="667"/>
      <c r="T522" s="667"/>
    </row>
    <row r="523" spans="17:20" hidden="1">
      <c r="Q523" s="667"/>
      <c r="R523" s="667"/>
      <c r="S523" s="667"/>
      <c r="T523" s="667"/>
    </row>
    <row r="524" spans="17:20" hidden="1">
      <c r="Q524" s="667"/>
      <c r="R524" s="667"/>
      <c r="S524" s="667"/>
      <c r="T524" s="667"/>
    </row>
    <row r="525" spans="17:20" hidden="1">
      <c r="Q525" s="667"/>
      <c r="R525" s="667"/>
      <c r="S525" s="667"/>
      <c r="T525" s="667"/>
    </row>
    <row r="526" spans="17:20" hidden="1">
      <c r="Q526" s="667"/>
      <c r="R526" s="667"/>
      <c r="S526" s="667"/>
      <c r="T526" s="667"/>
    </row>
    <row r="527" spans="17:20" hidden="1">
      <c r="Q527" s="667"/>
      <c r="R527" s="667"/>
      <c r="S527" s="667"/>
      <c r="T527" s="667"/>
    </row>
    <row r="528" spans="17:20" hidden="1">
      <c r="Q528" s="667"/>
      <c r="R528" s="667"/>
      <c r="S528" s="667"/>
      <c r="T528" s="667"/>
    </row>
    <row r="529" spans="17:20" hidden="1">
      <c r="Q529" s="667"/>
      <c r="R529" s="667"/>
      <c r="S529" s="667"/>
      <c r="T529" s="667"/>
    </row>
    <row r="530" spans="17:20" hidden="1">
      <c r="Q530" s="667"/>
      <c r="R530" s="667"/>
      <c r="S530" s="667"/>
      <c r="T530" s="667"/>
    </row>
    <row r="531" spans="17:20" hidden="1">
      <c r="Q531" s="667"/>
      <c r="R531" s="667"/>
      <c r="S531" s="667"/>
      <c r="T531" s="667"/>
    </row>
    <row r="532" spans="17:20" hidden="1">
      <c r="Q532" s="667"/>
      <c r="R532" s="667"/>
      <c r="S532" s="667"/>
      <c r="T532" s="667"/>
    </row>
    <row r="533" spans="17:20" hidden="1">
      <c r="Q533" s="667"/>
      <c r="R533" s="667"/>
      <c r="S533" s="667"/>
      <c r="T533" s="667"/>
    </row>
    <row r="534" spans="17:20" hidden="1">
      <c r="Q534" s="667"/>
      <c r="R534" s="667"/>
      <c r="S534" s="667"/>
      <c r="T534" s="667"/>
    </row>
    <row r="535" spans="17:20" hidden="1">
      <c r="Q535" s="667"/>
      <c r="R535" s="667"/>
      <c r="S535" s="667"/>
      <c r="T535" s="667"/>
    </row>
    <row r="536" spans="17:20" hidden="1">
      <c r="Q536" s="667"/>
      <c r="R536" s="667"/>
      <c r="S536" s="667"/>
      <c r="T536" s="667"/>
    </row>
    <row r="537" spans="17:20" hidden="1">
      <c r="Q537" s="667"/>
      <c r="R537" s="667"/>
      <c r="S537" s="667"/>
      <c r="T537" s="667"/>
    </row>
    <row r="538" spans="17:20" hidden="1">
      <c r="Q538" s="667"/>
      <c r="R538" s="667"/>
      <c r="S538" s="667"/>
      <c r="T538" s="667"/>
    </row>
    <row r="539" spans="17:20" hidden="1">
      <c r="Q539" s="667"/>
      <c r="R539" s="667"/>
      <c r="S539" s="667"/>
      <c r="T539" s="667"/>
    </row>
    <row r="540" spans="17:20" hidden="1">
      <c r="Q540" s="667"/>
      <c r="R540" s="667"/>
      <c r="S540" s="667"/>
      <c r="T540" s="667"/>
    </row>
    <row r="541" spans="17:20" hidden="1">
      <c r="Q541" s="667"/>
      <c r="R541" s="667"/>
      <c r="S541" s="667"/>
      <c r="T541" s="667"/>
    </row>
    <row r="542" spans="17:20" hidden="1">
      <c r="Q542" s="667"/>
      <c r="R542" s="667"/>
      <c r="S542" s="667"/>
      <c r="T542" s="667"/>
    </row>
    <row r="543" spans="17:20" hidden="1">
      <c r="Q543" s="667"/>
      <c r="R543" s="667"/>
      <c r="S543" s="667"/>
      <c r="T543" s="667"/>
    </row>
    <row r="544" spans="17:20" hidden="1">
      <c r="Q544" s="667"/>
      <c r="R544" s="667"/>
      <c r="S544" s="667"/>
      <c r="T544" s="667"/>
    </row>
    <row r="545" spans="17:20" hidden="1">
      <c r="Q545" s="667"/>
      <c r="R545" s="667"/>
      <c r="S545" s="667"/>
      <c r="T545" s="667"/>
    </row>
    <row r="546" spans="17:20" hidden="1">
      <c r="Q546" s="667"/>
      <c r="R546" s="667"/>
      <c r="S546" s="667"/>
      <c r="T546" s="667"/>
    </row>
    <row r="547" spans="17:20" hidden="1">
      <c r="Q547" s="667"/>
      <c r="R547" s="667"/>
      <c r="S547" s="667"/>
      <c r="T547" s="667"/>
    </row>
    <row r="548" spans="17:20" hidden="1">
      <c r="Q548" s="667"/>
      <c r="R548" s="667"/>
      <c r="S548" s="667"/>
      <c r="T548" s="667"/>
    </row>
    <row r="549" spans="17:20" hidden="1">
      <c r="Q549" s="667"/>
      <c r="R549" s="667"/>
      <c r="S549" s="667"/>
      <c r="T549" s="667"/>
    </row>
    <row r="550" spans="17:20" hidden="1">
      <c r="Q550" s="667"/>
      <c r="R550" s="667"/>
      <c r="S550" s="667"/>
      <c r="T550" s="667"/>
    </row>
    <row r="551" spans="17:20" hidden="1">
      <c r="Q551" s="667"/>
      <c r="R551" s="667"/>
      <c r="S551" s="667"/>
      <c r="T551" s="667"/>
    </row>
    <row r="552" spans="17:20" hidden="1">
      <c r="Q552" s="667"/>
      <c r="R552" s="667"/>
      <c r="S552" s="667"/>
      <c r="T552" s="667"/>
    </row>
    <row r="553" spans="17:20" hidden="1">
      <c r="Q553" s="667"/>
      <c r="R553" s="667"/>
      <c r="S553" s="667"/>
      <c r="T553" s="667"/>
    </row>
    <row r="554" spans="17:20" hidden="1">
      <c r="Q554" s="667"/>
      <c r="R554" s="667"/>
      <c r="S554" s="667"/>
      <c r="T554" s="667"/>
    </row>
    <row r="555" spans="17:20" hidden="1">
      <c r="Q555" s="667"/>
      <c r="R555" s="667"/>
      <c r="S555" s="667"/>
      <c r="T555" s="667"/>
    </row>
    <row r="556" spans="17:20" hidden="1">
      <c r="Q556" s="667"/>
      <c r="R556" s="667"/>
      <c r="S556" s="667"/>
      <c r="T556" s="667"/>
    </row>
    <row r="557" spans="17:20" hidden="1">
      <c r="Q557" s="667"/>
      <c r="R557" s="667"/>
      <c r="S557" s="667"/>
      <c r="T557" s="667"/>
    </row>
    <row r="558" spans="17:20" hidden="1">
      <c r="Q558" s="667"/>
      <c r="R558" s="667"/>
      <c r="S558" s="667"/>
      <c r="T558" s="667"/>
    </row>
    <row r="559" spans="17:20" hidden="1">
      <c r="Q559" s="667"/>
      <c r="R559" s="667"/>
      <c r="S559" s="667"/>
      <c r="T559" s="667"/>
    </row>
    <row r="560" spans="17:20" hidden="1">
      <c r="Q560" s="667"/>
      <c r="R560" s="667"/>
      <c r="S560" s="667"/>
      <c r="T560" s="667"/>
    </row>
    <row r="561" spans="17:20" hidden="1">
      <c r="Q561" s="667"/>
      <c r="R561" s="667"/>
      <c r="S561" s="667"/>
      <c r="T561" s="667"/>
    </row>
    <row r="562" spans="17:20" hidden="1">
      <c r="Q562" s="667"/>
      <c r="R562" s="667"/>
      <c r="S562" s="667"/>
      <c r="T562" s="667"/>
    </row>
    <row r="563" spans="17:20" hidden="1">
      <c r="Q563" s="667"/>
      <c r="R563" s="667"/>
      <c r="S563" s="667"/>
      <c r="T563" s="667"/>
    </row>
    <row r="564" spans="17:20" hidden="1">
      <c r="Q564" s="667"/>
      <c r="R564" s="667"/>
      <c r="S564" s="667"/>
      <c r="T564" s="667"/>
    </row>
    <row r="565" spans="17:20" hidden="1">
      <c r="Q565" s="667"/>
      <c r="R565" s="667"/>
      <c r="S565" s="667"/>
      <c r="T565" s="667"/>
    </row>
    <row r="566" spans="17:20" hidden="1">
      <c r="Q566" s="667"/>
      <c r="R566" s="667"/>
      <c r="S566" s="667"/>
      <c r="T566" s="667"/>
    </row>
    <row r="567" spans="17:20" hidden="1">
      <c r="Q567" s="667"/>
      <c r="R567" s="667"/>
      <c r="S567" s="667"/>
      <c r="T567" s="667"/>
    </row>
    <row r="568" spans="17:20" hidden="1">
      <c r="Q568" s="667"/>
      <c r="R568" s="667"/>
      <c r="S568" s="667"/>
      <c r="T568" s="667"/>
    </row>
    <row r="569" spans="17:20" hidden="1">
      <c r="Q569" s="667"/>
      <c r="R569" s="667"/>
      <c r="S569" s="667"/>
      <c r="T569" s="667"/>
    </row>
    <row r="570" spans="17:20" hidden="1">
      <c r="Q570" s="667"/>
      <c r="R570" s="667"/>
      <c r="S570" s="667"/>
      <c r="T570" s="667"/>
    </row>
    <row r="571" spans="17:20" hidden="1">
      <c r="Q571" s="667"/>
      <c r="R571" s="667"/>
      <c r="S571" s="667"/>
      <c r="T571" s="667"/>
    </row>
    <row r="572" spans="17:20" hidden="1">
      <c r="Q572" s="667"/>
      <c r="R572" s="667"/>
      <c r="S572" s="667"/>
      <c r="T572" s="667"/>
    </row>
    <row r="573" spans="17:20" hidden="1">
      <c r="Q573" s="667"/>
      <c r="R573" s="667"/>
      <c r="S573" s="667"/>
      <c r="T573" s="667"/>
    </row>
    <row r="574" spans="17:20" hidden="1">
      <c r="Q574" s="667"/>
      <c r="R574" s="667"/>
      <c r="S574" s="667"/>
      <c r="T574" s="667"/>
    </row>
    <row r="575" spans="17:20" hidden="1">
      <c r="Q575" s="667"/>
      <c r="R575" s="667"/>
      <c r="S575" s="667"/>
      <c r="T575" s="667"/>
    </row>
    <row r="576" spans="17:20" hidden="1">
      <c r="Q576" s="667"/>
      <c r="R576" s="667"/>
      <c r="S576" s="667"/>
      <c r="T576" s="667"/>
    </row>
    <row r="577" spans="17:20" hidden="1">
      <c r="Q577" s="667"/>
      <c r="R577" s="667"/>
      <c r="S577" s="667"/>
      <c r="T577" s="667"/>
    </row>
    <row r="578" spans="17:20" hidden="1">
      <c r="Q578" s="667"/>
      <c r="R578" s="667"/>
      <c r="S578" s="667"/>
      <c r="T578" s="667"/>
    </row>
    <row r="579" spans="17:20" hidden="1">
      <c r="Q579" s="667"/>
      <c r="R579" s="667"/>
      <c r="S579" s="667"/>
      <c r="T579" s="667"/>
    </row>
    <row r="580" spans="17:20" hidden="1">
      <c r="Q580" s="667"/>
      <c r="R580" s="667"/>
      <c r="S580" s="667"/>
      <c r="T580" s="667"/>
    </row>
    <row r="581" spans="17:20" hidden="1">
      <c r="Q581" s="667"/>
      <c r="R581" s="667"/>
      <c r="S581" s="667"/>
      <c r="T581" s="667"/>
    </row>
    <row r="582" spans="17:20" hidden="1">
      <c r="Q582" s="667"/>
      <c r="R582" s="667"/>
      <c r="S582" s="667"/>
      <c r="T582" s="667"/>
    </row>
    <row r="583" spans="17:20" hidden="1">
      <c r="Q583" s="667"/>
      <c r="R583" s="667"/>
      <c r="S583" s="667"/>
      <c r="T583" s="667"/>
    </row>
    <row r="584" spans="17:20" hidden="1">
      <c r="Q584" s="667"/>
      <c r="R584" s="667"/>
      <c r="S584" s="667"/>
      <c r="T584" s="667"/>
    </row>
    <row r="585" spans="17:20" hidden="1">
      <c r="Q585" s="667"/>
      <c r="R585" s="667"/>
      <c r="S585" s="667"/>
      <c r="T585" s="667"/>
    </row>
    <row r="586" spans="17:20" hidden="1">
      <c r="Q586" s="667"/>
      <c r="R586" s="667"/>
      <c r="S586" s="667"/>
      <c r="T586" s="667"/>
    </row>
    <row r="587" spans="17:20" hidden="1">
      <c r="Q587" s="667"/>
      <c r="R587" s="667"/>
      <c r="S587" s="667"/>
      <c r="T587" s="667"/>
    </row>
    <row r="588" spans="17:20" hidden="1">
      <c r="Q588" s="667"/>
      <c r="R588" s="667"/>
      <c r="S588" s="667"/>
      <c r="T588" s="667"/>
    </row>
    <row r="589" spans="17:20" hidden="1">
      <c r="Q589" s="667"/>
      <c r="R589" s="667"/>
      <c r="S589" s="667"/>
      <c r="T589" s="667"/>
    </row>
    <row r="590" spans="17:20" s="56" customFormat="1" hidden="1">
      <c r="Q590" s="667"/>
      <c r="R590" s="667"/>
      <c r="S590" s="667"/>
      <c r="T590" s="667"/>
    </row>
    <row r="591" spans="17:20" s="56" customFormat="1" hidden="1">
      <c r="Q591" s="667"/>
      <c r="R591" s="667"/>
      <c r="S591" s="667"/>
      <c r="T591" s="667"/>
    </row>
    <row r="592" spans="17:20" s="56" customFormat="1" hidden="1">
      <c r="Q592" s="667"/>
      <c r="R592" s="667"/>
      <c r="S592" s="667"/>
      <c r="T592" s="667"/>
    </row>
    <row r="593" s="56" customFormat="1" hidden="1"/>
    <row r="594" s="56" customFormat="1" hidden="1"/>
    <row r="595" s="56" customFormat="1" hidden="1"/>
    <row r="596" s="56" customFormat="1" hidden="1"/>
    <row r="597" s="56" customFormat="1" hidden="1"/>
    <row r="598" s="56" customFormat="1" hidden="1"/>
    <row r="599" s="56" customFormat="1" hidden="1"/>
    <row r="600" s="56" customFormat="1" hidden="1"/>
    <row r="601" s="56" customFormat="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s="667" customFormat="1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</sheetData>
  <mergeCells count="51">
    <mergeCell ref="B108:O108"/>
    <mergeCell ref="B138:O138"/>
    <mergeCell ref="B221:O221"/>
    <mergeCell ref="B137:O137"/>
    <mergeCell ref="B187:O187"/>
    <mergeCell ref="B120:O120"/>
    <mergeCell ref="B121:O121"/>
    <mergeCell ref="B188:O188"/>
    <mergeCell ref="B122:O122"/>
    <mergeCell ref="B150:O150"/>
    <mergeCell ref="B136:O136"/>
    <mergeCell ref="B203:O203"/>
    <mergeCell ref="B175:O175"/>
    <mergeCell ref="B176:O176"/>
    <mergeCell ref="B164:O164"/>
    <mergeCell ref="B151:O151"/>
    <mergeCell ref="B278:O279"/>
    <mergeCell ref="B259:O259"/>
    <mergeCell ref="B258:O258"/>
    <mergeCell ref="B308:O308"/>
    <mergeCell ref="B257:O257"/>
    <mergeCell ref="B307:O307"/>
    <mergeCell ref="B306:O306"/>
    <mergeCell ref="B2:F2"/>
    <mergeCell ref="B7:O7"/>
    <mergeCell ref="B8:O8"/>
    <mergeCell ref="B106:O106"/>
    <mergeCell ref="B107:O107"/>
    <mergeCell ref="B3:F3"/>
    <mergeCell ref="B50:O50"/>
    <mergeCell ref="B84:O84"/>
    <mergeCell ref="B85:O85"/>
    <mergeCell ref="B86:O86"/>
    <mergeCell ref="B49:O49"/>
    <mergeCell ref="B51:O51"/>
    <mergeCell ref="B97:O97"/>
    <mergeCell ref="B96:O96"/>
    <mergeCell ref="B9:O9"/>
    <mergeCell ref="B95:O95"/>
    <mergeCell ref="B152:O152"/>
    <mergeCell ref="B174:O174"/>
    <mergeCell ref="B162:O162"/>
    <mergeCell ref="B163:O163"/>
    <mergeCell ref="B202:O202"/>
    <mergeCell ref="B186:O186"/>
    <mergeCell ref="B201:O201"/>
    <mergeCell ref="B243:O243"/>
    <mergeCell ref="B241:O241"/>
    <mergeCell ref="B242:O242"/>
    <mergeCell ref="B223:O223"/>
    <mergeCell ref="B222:O222"/>
  </mergeCells>
  <phoneticPr fontId="32" type="noConversion"/>
  <printOptions horizontalCentered="1" verticalCentered="1"/>
  <pageMargins left="0.19685039370078741" right="0" top="0" bottom="0" header="0" footer="0.78740157480314965"/>
  <pageSetup paperSize="9" scale="60" orientation="landscape" r:id="rId1"/>
  <headerFooter alignWithMargins="0">
    <oddFooter>&amp;C&amp;12 48</oddFooter>
  </headerFooter>
  <ignoredErrors>
    <ignoredError sqref="O100 O179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251"/>
  <sheetViews>
    <sheetView workbookViewId="0">
      <selection activeCell="O13" sqref="O13"/>
    </sheetView>
  </sheetViews>
  <sheetFormatPr baseColWidth="10" defaultColWidth="0" defaultRowHeight="12.75" zeroHeight="1"/>
  <cols>
    <col min="1" max="1" width="8.140625" style="666" customWidth="1"/>
    <col min="2" max="2" width="30.85546875" customWidth="1"/>
    <col min="3" max="15" width="11.42578125" customWidth="1"/>
    <col min="16" max="19" width="11.42578125" style="666" customWidth="1"/>
    <col min="20" max="34" width="0" hidden="1" customWidth="1"/>
    <col min="35" max="16384" width="11.42578125" hidden="1"/>
  </cols>
  <sheetData>
    <row r="1" spans="1:34" s="666" customFormat="1"/>
    <row r="2" spans="1:34" ht="35.25" customHeight="1">
      <c r="A2" s="744"/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44"/>
      <c r="Q2" s="744"/>
      <c r="R2" s="744"/>
      <c r="S2" s="744"/>
      <c r="T2" s="743"/>
      <c r="U2" s="765"/>
      <c r="V2" s="765"/>
      <c r="W2" s="765"/>
      <c r="X2" s="764"/>
      <c r="Y2" s="764"/>
      <c r="Z2" s="764"/>
      <c r="AA2" s="764"/>
      <c r="AB2" s="764"/>
      <c r="AC2" s="743"/>
      <c r="AD2" s="743"/>
      <c r="AE2" s="743"/>
      <c r="AF2" s="743"/>
      <c r="AG2" s="743"/>
      <c r="AH2" s="743"/>
    </row>
    <row r="3" spans="1:34" ht="15.75">
      <c r="A3" s="744"/>
      <c r="B3" s="742"/>
      <c r="C3" s="766"/>
      <c r="D3" s="766"/>
      <c r="E3" s="766"/>
      <c r="F3" s="766"/>
      <c r="G3" s="766"/>
      <c r="H3" s="755"/>
      <c r="I3" s="755"/>
      <c r="J3" s="755"/>
      <c r="K3" s="755"/>
      <c r="L3" s="755"/>
      <c r="M3" s="755"/>
      <c r="N3" s="755"/>
      <c r="O3" s="767"/>
      <c r="P3" s="744"/>
      <c r="Q3" s="744"/>
      <c r="R3" s="744"/>
      <c r="S3" s="744"/>
      <c r="T3" s="743"/>
      <c r="U3" s="765"/>
      <c r="V3" s="765"/>
      <c r="W3" s="765"/>
      <c r="X3" s="764"/>
      <c r="Y3" s="764"/>
      <c r="Z3" s="764"/>
      <c r="AA3" s="764"/>
      <c r="AB3" s="764"/>
      <c r="AC3" s="764"/>
      <c r="AD3" s="764"/>
      <c r="AE3" s="764"/>
      <c r="AF3" s="764"/>
      <c r="AG3" s="764"/>
      <c r="AH3" s="768"/>
    </row>
    <row r="4" spans="1:34" ht="15.75">
      <c r="A4" s="744"/>
      <c r="B4" s="742"/>
      <c r="C4" s="766"/>
      <c r="D4" s="766"/>
      <c r="E4" s="766"/>
      <c r="F4" s="766"/>
      <c r="G4" s="766"/>
      <c r="H4" s="755"/>
      <c r="I4" s="755"/>
      <c r="J4" s="755"/>
      <c r="K4" s="755"/>
      <c r="L4" s="755"/>
      <c r="M4" s="755"/>
      <c r="N4" s="755"/>
      <c r="O4" s="767"/>
      <c r="P4" s="744"/>
      <c r="Q4" s="744"/>
      <c r="R4" s="744"/>
      <c r="S4" s="744"/>
      <c r="T4" s="743"/>
      <c r="U4" s="765"/>
      <c r="V4" s="765"/>
      <c r="W4" s="765"/>
      <c r="X4" s="764"/>
      <c r="Y4" s="764"/>
      <c r="Z4" s="764"/>
      <c r="AA4" s="764"/>
      <c r="AB4" s="764"/>
      <c r="AC4" s="764"/>
      <c r="AD4" s="764"/>
      <c r="AE4" s="764"/>
      <c r="AF4" s="764"/>
      <c r="AG4" s="764"/>
      <c r="AH4" s="768"/>
    </row>
    <row r="5" spans="1:34" ht="15.75">
      <c r="A5" s="744"/>
      <c r="B5" s="769"/>
      <c r="C5" s="769"/>
      <c r="D5" s="769"/>
      <c r="E5" s="769"/>
      <c r="F5" s="769"/>
      <c r="G5" s="770"/>
      <c r="H5" s="755"/>
      <c r="I5" s="755"/>
      <c r="J5" s="755"/>
      <c r="K5" s="755"/>
      <c r="L5" s="755"/>
      <c r="M5" s="755"/>
      <c r="N5" s="755"/>
      <c r="O5" s="767"/>
      <c r="P5" s="744"/>
      <c r="Q5" s="744"/>
      <c r="R5" s="744"/>
      <c r="S5" s="744"/>
      <c r="T5" s="743"/>
      <c r="U5" s="765"/>
      <c r="V5" s="765"/>
      <c r="W5" s="765"/>
      <c r="X5" s="764"/>
      <c r="Y5" s="764"/>
      <c r="Z5" s="764"/>
      <c r="AA5" s="764"/>
      <c r="AB5" s="764"/>
      <c r="AC5" s="764"/>
      <c r="AD5" s="764"/>
      <c r="AE5" s="764"/>
      <c r="AF5" s="764"/>
      <c r="AG5" s="764"/>
      <c r="AH5" s="768"/>
    </row>
    <row r="6" spans="1:34" ht="46.5" customHeight="1">
      <c r="A6" s="744"/>
      <c r="B6" s="771"/>
      <c r="C6" s="761"/>
      <c r="D6" s="761"/>
      <c r="E6" s="761"/>
      <c r="F6" s="761"/>
      <c r="G6" s="761"/>
      <c r="H6" s="760"/>
      <c r="I6" s="760"/>
      <c r="J6" s="760"/>
      <c r="K6" s="760"/>
      <c r="L6" s="760"/>
      <c r="M6" s="760"/>
      <c r="N6" s="760"/>
      <c r="O6" s="760"/>
      <c r="P6" s="744"/>
      <c r="Q6" s="744"/>
      <c r="R6" s="744"/>
      <c r="S6" s="744"/>
      <c r="T6" s="743"/>
      <c r="U6" s="765"/>
      <c r="V6" s="765"/>
      <c r="W6" s="765"/>
      <c r="X6" s="764"/>
      <c r="Y6" s="764"/>
      <c r="Z6" s="764"/>
      <c r="AA6" s="764"/>
      <c r="AB6" s="764"/>
      <c r="AC6" s="764"/>
      <c r="AD6" s="764"/>
      <c r="AE6" s="764"/>
      <c r="AF6" s="764"/>
      <c r="AG6" s="764"/>
      <c r="AH6" s="768"/>
    </row>
    <row r="7" spans="1:34" ht="15">
      <c r="A7" s="774"/>
      <c r="B7" s="1303" t="s">
        <v>835</v>
      </c>
      <c r="C7" s="1303"/>
      <c r="D7" s="1303"/>
      <c r="E7" s="1303"/>
      <c r="F7" s="1303"/>
      <c r="G7" s="1303"/>
      <c r="H7" s="1303"/>
      <c r="I7" s="1303"/>
      <c r="J7" s="1303"/>
      <c r="K7" s="1303"/>
      <c r="L7" s="1303"/>
      <c r="M7" s="1303"/>
      <c r="N7" s="1303"/>
      <c r="O7" s="1303"/>
      <c r="P7" s="757"/>
      <c r="Q7" s="757"/>
      <c r="R7" s="757"/>
      <c r="S7" s="757"/>
      <c r="T7" s="757"/>
      <c r="U7" s="757"/>
      <c r="V7" s="765"/>
      <c r="W7" s="765"/>
      <c r="X7" s="764"/>
      <c r="Y7" s="764"/>
      <c r="Z7" s="764"/>
      <c r="AA7" s="764"/>
      <c r="AB7" s="764"/>
      <c r="AC7" s="764"/>
      <c r="AD7" s="764"/>
      <c r="AE7" s="764"/>
      <c r="AF7" s="764"/>
      <c r="AG7" s="764"/>
      <c r="AH7" s="768"/>
    </row>
    <row r="8" spans="1:34" ht="15">
      <c r="A8" s="774"/>
      <c r="B8" s="1303" t="s">
        <v>529</v>
      </c>
      <c r="C8" s="1303"/>
      <c r="D8" s="1303"/>
      <c r="E8" s="1303"/>
      <c r="F8" s="1303"/>
      <c r="G8" s="1303"/>
      <c r="H8" s="1303"/>
      <c r="I8" s="1303"/>
      <c r="J8" s="1303"/>
      <c r="K8" s="1303"/>
      <c r="L8" s="1303"/>
      <c r="M8" s="1303"/>
      <c r="N8" s="1303"/>
      <c r="O8" s="1303"/>
      <c r="P8" s="757"/>
      <c r="Q8" s="757"/>
      <c r="R8" s="757"/>
      <c r="S8" s="757"/>
      <c r="T8" s="757"/>
      <c r="U8" s="757"/>
      <c r="V8" s="765"/>
      <c r="W8" s="765"/>
      <c r="X8" s="764"/>
      <c r="Y8" s="764"/>
      <c r="Z8" s="764"/>
      <c r="AA8" s="764"/>
      <c r="AB8" s="764"/>
      <c r="AC8" s="764"/>
      <c r="AD8" s="764"/>
      <c r="AE8" s="764"/>
      <c r="AF8" s="764"/>
      <c r="AG8" s="764"/>
      <c r="AH8" s="768"/>
    </row>
    <row r="9" spans="1:34" ht="15">
      <c r="A9" s="774"/>
      <c r="B9" s="1304" t="s">
        <v>836</v>
      </c>
      <c r="C9" s="1304"/>
      <c r="D9" s="1304"/>
      <c r="E9" s="1304"/>
      <c r="F9" s="1304"/>
      <c r="G9" s="1304"/>
      <c r="H9" s="1304"/>
      <c r="I9" s="1304"/>
      <c r="J9" s="1304"/>
      <c r="K9" s="1304"/>
      <c r="L9" s="1304"/>
      <c r="M9" s="1304"/>
      <c r="N9" s="1304"/>
      <c r="O9" s="1304"/>
      <c r="P9" s="757"/>
      <c r="Q9" s="757"/>
      <c r="R9" s="757"/>
      <c r="S9" s="757"/>
      <c r="T9" s="757"/>
      <c r="U9" s="757"/>
      <c r="V9" s="765"/>
      <c r="W9" s="765"/>
      <c r="X9" s="764"/>
      <c r="Y9" s="764"/>
      <c r="Z9" s="764"/>
      <c r="AA9" s="764"/>
      <c r="AB9" s="764"/>
      <c r="AC9" s="764"/>
      <c r="AD9" s="764"/>
      <c r="AE9" s="764"/>
      <c r="AF9" s="764"/>
      <c r="AG9" s="764"/>
      <c r="AH9" s="768"/>
    </row>
    <row r="10" spans="1:34" ht="24.95" customHeight="1">
      <c r="A10" s="744"/>
      <c r="B10" s="847" t="s">
        <v>128</v>
      </c>
      <c r="C10" s="847" t="s">
        <v>14</v>
      </c>
      <c r="D10" s="847" t="s">
        <v>12</v>
      </c>
      <c r="E10" s="847" t="s">
        <v>13</v>
      </c>
      <c r="F10" s="847" t="s">
        <v>16</v>
      </c>
      <c r="G10" s="847" t="s">
        <v>17</v>
      </c>
      <c r="H10" s="847" t="s">
        <v>15</v>
      </c>
      <c r="I10" s="847" t="s">
        <v>537</v>
      </c>
      <c r="J10" s="847" t="s">
        <v>538</v>
      </c>
      <c r="K10" s="847" t="s">
        <v>539</v>
      </c>
      <c r="L10" s="847" t="s">
        <v>540</v>
      </c>
      <c r="M10" s="847" t="s">
        <v>541</v>
      </c>
      <c r="N10" s="847" t="s">
        <v>542</v>
      </c>
      <c r="O10" s="847" t="s">
        <v>3</v>
      </c>
      <c r="P10" s="762"/>
      <c r="Q10" s="762"/>
      <c r="R10" s="762"/>
      <c r="S10" s="762"/>
      <c r="T10" s="762"/>
      <c r="U10" s="762"/>
      <c r="V10" s="764"/>
      <c r="W10" s="764"/>
      <c r="X10" s="764"/>
      <c r="Y10" s="764"/>
      <c r="Z10" s="764"/>
      <c r="AA10" s="764"/>
      <c r="AB10" s="764"/>
      <c r="AC10" s="764"/>
      <c r="AD10" s="764"/>
      <c r="AE10" s="764"/>
      <c r="AF10" s="764"/>
      <c r="AG10" s="764"/>
      <c r="AH10" s="768"/>
    </row>
    <row r="11" spans="1:34" ht="24.95" customHeight="1">
      <c r="A11" s="744"/>
      <c r="B11" s="784" t="s">
        <v>261</v>
      </c>
      <c r="C11" s="785">
        <v>1046159</v>
      </c>
      <c r="D11" s="785">
        <v>919234</v>
      </c>
      <c r="E11" s="785">
        <v>1078730</v>
      </c>
      <c r="F11" s="785">
        <v>921241</v>
      </c>
      <c r="G11" s="785">
        <v>743457.99</v>
      </c>
      <c r="H11" s="785">
        <v>745573.85</v>
      </c>
      <c r="I11" s="785">
        <v>373301.13</v>
      </c>
      <c r="J11" s="785">
        <v>538488.69999999995</v>
      </c>
      <c r="K11" s="785">
        <v>429350.23</v>
      </c>
      <c r="L11" s="785">
        <v>466702.87</v>
      </c>
      <c r="M11" s="785">
        <v>518969.47000000003</v>
      </c>
      <c r="N11" s="785">
        <v>848688</v>
      </c>
      <c r="O11" s="785">
        <v>8629896.2400000002</v>
      </c>
      <c r="P11" s="763"/>
      <c r="Q11" s="763"/>
      <c r="R11" s="763"/>
      <c r="S11" s="763"/>
      <c r="T11" s="763"/>
      <c r="U11" s="763"/>
      <c r="V11" s="764"/>
      <c r="W11" s="764"/>
      <c r="X11" s="764"/>
      <c r="Y11" s="764"/>
      <c r="Z11" s="764"/>
      <c r="AA11" s="764"/>
      <c r="AB11" s="764"/>
      <c r="AC11" s="764"/>
      <c r="AD11" s="764"/>
      <c r="AE11" s="764"/>
      <c r="AF11" s="764"/>
      <c r="AG11" s="764"/>
      <c r="AH11" s="768"/>
    </row>
    <row r="12" spans="1:34" ht="24.95" customHeight="1">
      <c r="A12" s="744"/>
      <c r="B12" s="848">
        <v>2011</v>
      </c>
      <c r="C12" s="849">
        <v>1046159</v>
      </c>
      <c r="D12" s="849">
        <v>919234</v>
      </c>
      <c r="E12" s="849">
        <v>1078730</v>
      </c>
      <c r="F12" s="849">
        <v>921241</v>
      </c>
      <c r="G12" s="849">
        <v>743457.99</v>
      </c>
      <c r="H12" s="849">
        <v>745573.85</v>
      </c>
      <c r="I12" s="849">
        <v>373301.13</v>
      </c>
      <c r="J12" s="849">
        <v>538488.69999999995</v>
      </c>
      <c r="K12" s="849">
        <v>429350.23</v>
      </c>
      <c r="L12" s="849">
        <v>466702.87</v>
      </c>
      <c r="M12" s="849">
        <v>518969.47000000003</v>
      </c>
      <c r="N12" s="849">
        <v>848688</v>
      </c>
      <c r="O12" s="849">
        <v>8629896.2400000002</v>
      </c>
      <c r="P12" s="761"/>
      <c r="Q12" s="761"/>
      <c r="R12" s="761"/>
      <c r="S12" s="761"/>
      <c r="T12" s="761"/>
      <c r="U12" s="761"/>
      <c r="V12" s="764"/>
      <c r="W12" s="764"/>
      <c r="X12" s="764"/>
      <c r="Y12" s="764"/>
      <c r="Z12" s="764"/>
      <c r="AA12" s="764"/>
      <c r="AB12" s="764"/>
      <c r="AC12" s="764"/>
      <c r="AD12" s="764"/>
      <c r="AE12" s="764"/>
      <c r="AF12" s="764"/>
      <c r="AG12" s="764"/>
      <c r="AH12" s="768"/>
    </row>
    <row r="13" spans="1:34" ht="24.95" customHeight="1">
      <c r="A13" s="744"/>
      <c r="B13" s="850">
        <v>2010</v>
      </c>
      <c r="C13" s="741">
        <v>1055602</v>
      </c>
      <c r="D13" s="741">
        <v>923142</v>
      </c>
      <c r="E13" s="741">
        <v>1055837</v>
      </c>
      <c r="F13" s="741">
        <v>1007019</v>
      </c>
      <c r="G13" s="741">
        <v>983099</v>
      </c>
      <c r="H13" s="741">
        <v>690678</v>
      </c>
      <c r="I13" s="741">
        <v>1012758</v>
      </c>
      <c r="J13" s="741">
        <v>770807</v>
      </c>
      <c r="K13" s="741">
        <v>1037082</v>
      </c>
      <c r="L13" s="741">
        <v>1071426</v>
      </c>
      <c r="M13" s="741">
        <v>1036024</v>
      </c>
      <c r="N13" s="741">
        <v>1044802</v>
      </c>
      <c r="O13" s="741">
        <v>11688276</v>
      </c>
      <c r="P13" s="761"/>
      <c r="Q13" s="761"/>
      <c r="R13" s="761"/>
      <c r="S13" s="761"/>
      <c r="T13" s="761"/>
      <c r="U13" s="761"/>
      <c r="V13" s="764"/>
      <c r="W13" s="764"/>
      <c r="X13" s="764"/>
      <c r="Y13" s="764"/>
      <c r="Z13" s="764"/>
      <c r="AA13" s="764"/>
      <c r="AB13" s="764"/>
      <c r="AC13" s="764"/>
      <c r="AD13" s="764"/>
      <c r="AE13" s="764"/>
      <c r="AF13" s="764"/>
      <c r="AG13" s="764"/>
      <c r="AH13" s="768"/>
    </row>
    <row r="14" spans="1:34" ht="24.95" customHeight="1">
      <c r="A14" s="744"/>
      <c r="B14" s="851" t="s">
        <v>837</v>
      </c>
      <c r="C14" s="852">
        <v>-0.89456063933186503</v>
      </c>
      <c r="D14" s="852">
        <v>-0.42333682142076112</v>
      </c>
      <c r="E14" s="852">
        <v>2.1682324070855685</v>
      </c>
      <c r="F14" s="852">
        <v>-8.5180120732578075</v>
      </c>
      <c r="G14" s="852">
        <v>-24.37608114747345</v>
      </c>
      <c r="H14" s="852">
        <v>7.9481104074547115</v>
      </c>
      <c r="I14" s="852">
        <v>-63.140145029710951</v>
      </c>
      <c r="J14" s="852">
        <v>-30.139619904852978</v>
      </c>
      <c r="K14" s="852">
        <v>-58.600165657103297</v>
      </c>
      <c r="L14" s="852">
        <v>-56.440960924972885</v>
      </c>
      <c r="M14" s="852">
        <v>-49.907582256781694</v>
      </c>
      <c r="N14" s="852">
        <v>-18.770446457797739</v>
      </c>
      <c r="O14" s="852">
        <v>-26.1662178408518</v>
      </c>
      <c r="P14" s="772"/>
      <c r="Q14" s="772"/>
      <c r="R14" s="772"/>
      <c r="S14" s="772"/>
      <c r="T14" s="772"/>
      <c r="U14" s="772"/>
      <c r="V14" s="764"/>
      <c r="W14" s="764"/>
      <c r="X14" s="764"/>
      <c r="Y14" s="764"/>
      <c r="Z14" s="764"/>
      <c r="AA14" s="764"/>
      <c r="AB14" s="764"/>
      <c r="AC14" s="764"/>
      <c r="AD14" s="764"/>
      <c r="AE14" s="764"/>
      <c r="AF14" s="764"/>
      <c r="AG14" s="764"/>
      <c r="AH14" s="768"/>
    </row>
    <row r="15" spans="1:34" ht="34.5" customHeight="1">
      <c r="A15" s="768"/>
      <c r="B15" s="1306" t="s">
        <v>984</v>
      </c>
      <c r="C15" s="1307"/>
      <c r="D15" s="1307"/>
      <c r="E15" s="1307"/>
      <c r="F15" s="1307"/>
      <c r="G15" s="1307"/>
      <c r="H15" s="1307"/>
      <c r="I15" s="1307"/>
      <c r="J15" s="1307"/>
      <c r="K15" s="1307"/>
      <c r="L15" s="1307"/>
      <c r="M15" s="1307"/>
      <c r="N15" s="1307"/>
      <c r="O15" s="1307"/>
      <c r="P15" s="773"/>
      <c r="Q15" s="773"/>
      <c r="R15" s="772"/>
      <c r="S15" s="772"/>
      <c r="T15" s="772"/>
      <c r="U15" s="772"/>
      <c r="V15" s="768"/>
      <c r="W15" s="768"/>
      <c r="X15" s="768"/>
      <c r="Y15" s="768"/>
      <c r="Z15" s="768"/>
      <c r="AA15" s="768"/>
      <c r="AB15" s="768"/>
      <c r="AC15" s="768"/>
      <c r="AD15" s="768"/>
      <c r="AE15" s="768"/>
      <c r="AF15" s="768"/>
      <c r="AG15" s="768"/>
      <c r="AH15" s="768"/>
    </row>
    <row r="16" spans="1:34" ht="31.5" customHeight="1">
      <c r="B16" s="1308" t="s">
        <v>838</v>
      </c>
      <c r="C16" s="1309"/>
      <c r="D16" s="1309"/>
      <c r="E16" s="1309"/>
      <c r="F16" s="1309"/>
      <c r="G16" s="1309"/>
      <c r="H16" s="1309"/>
      <c r="I16" s="1309"/>
      <c r="J16" s="1309"/>
      <c r="K16" s="1309"/>
      <c r="L16" s="1309"/>
      <c r="M16" s="1309"/>
      <c r="N16" s="1309"/>
      <c r="O16" s="1309"/>
      <c r="P16" s="773"/>
      <c r="Q16" s="773"/>
      <c r="R16" s="768"/>
      <c r="S16" s="768"/>
      <c r="T16" s="768"/>
      <c r="U16" s="774"/>
      <c r="V16" s="768"/>
      <c r="W16" s="768"/>
      <c r="X16" s="768"/>
      <c r="Y16" s="768"/>
      <c r="Z16" s="768"/>
      <c r="AA16" s="768"/>
      <c r="AB16" s="768"/>
      <c r="AC16" s="768"/>
      <c r="AD16" s="768"/>
      <c r="AE16" s="768"/>
      <c r="AF16" s="768"/>
      <c r="AG16" s="768"/>
      <c r="AH16" s="768"/>
    </row>
    <row r="17" spans="1:34" ht="15">
      <c r="A17" s="768"/>
      <c r="B17" s="775" t="s">
        <v>223</v>
      </c>
      <c r="C17" s="756"/>
      <c r="D17" s="756"/>
      <c r="E17" s="759"/>
      <c r="F17" s="756"/>
      <c r="G17" s="756"/>
      <c r="H17" s="776"/>
      <c r="I17" s="776"/>
      <c r="J17" s="776"/>
      <c r="K17" s="776"/>
      <c r="L17" s="776"/>
      <c r="M17" s="776"/>
      <c r="N17" s="776"/>
      <c r="O17" s="756"/>
      <c r="P17" s="744"/>
      <c r="Q17" s="744"/>
      <c r="R17" s="744"/>
      <c r="S17" s="744"/>
      <c r="T17" s="743"/>
      <c r="U17" s="765"/>
      <c r="V17" s="764"/>
      <c r="W17" s="764"/>
      <c r="X17" s="764"/>
      <c r="Y17" s="743"/>
      <c r="Z17" s="764"/>
      <c r="AA17" s="764"/>
      <c r="AB17" s="764"/>
      <c r="AC17" s="764"/>
      <c r="AD17" s="764"/>
      <c r="AE17" s="764"/>
      <c r="AF17" s="764"/>
      <c r="AG17" s="768"/>
      <c r="AH17" s="768"/>
    </row>
    <row r="18" spans="1:34" ht="15">
      <c r="B18" s="758" t="s">
        <v>513</v>
      </c>
      <c r="C18" s="756"/>
      <c r="D18" s="756"/>
      <c r="E18" s="760"/>
      <c r="F18" s="749"/>
      <c r="G18" s="749"/>
      <c r="H18" s="777"/>
      <c r="I18" s="777"/>
      <c r="J18" s="777"/>
      <c r="K18" s="777"/>
      <c r="L18" s="777"/>
      <c r="M18" s="777"/>
      <c r="N18" s="777"/>
      <c r="O18" s="749"/>
      <c r="P18" s="744"/>
      <c r="Q18" s="744"/>
      <c r="R18" s="744"/>
      <c r="S18" s="744"/>
      <c r="T18" s="743"/>
      <c r="U18" s="765"/>
      <c r="V18" s="764"/>
      <c r="W18" s="764"/>
      <c r="X18" s="764"/>
      <c r="Y18" s="764"/>
      <c r="Z18" s="764"/>
      <c r="AA18" s="764"/>
      <c r="AB18" s="764"/>
      <c r="AC18" s="764"/>
      <c r="AD18" s="764"/>
      <c r="AE18" s="764"/>
      <c r="AF18" s="764"/>
      <c r="AG18" s="768"/>
      <c r="AH18" s="768"/>
    </row>
    <row r="19" spans="1:34" ht="15">
      <c r="B19" s="749"/>
      <c r="C19" s="756"/>
      <c r="D19" s="756"/>
      <c r="E19" s="760"/>
      <c r="F19" s="749"/>
      <c r="G19" s="749"/>
      <c r="H19" s="777"/>
      <c r="I19" s="777"/>
      <c r="J19" s="777"/>
      <c r="K19" s="777"/>
      <c r="L19" s="777"/>
      <c r="M19" s="777"/>
      <c r="N19" s="777"/>
      <c r="O19" s="749"/>
      <c r="P19" s="744"/>
      <c r="Q19" s="744"/>
      <c r="R19" s="744"/>
      <c r="S19" s="744"/>
      <c r="T19" s="743"/>
      <c r="U19" s="765"/>
      <c r="V19" s="764"/>
      <c r="W19" s="764"/>
      <c r="X19" s="764"/>
      <c r="Y19" s="764"/>
      <c r="Z19" s="768"/>
      <c r="AA19" s="768"/>
      <c r="AB19" s="768"/>
      <c r="AC19" s="768"/>
      <c r="AD19" s="768"/>
      <c r="AE19" s="768"/>
      <c r="AF19" s="768"/>
      <c r="AG19" s="768"/>
      <c r="AH19" s="768"/>
    </row>
    <row r="20" spans="1:34" ht="15">
      <c r="B20" s="749"/>
      <c r="C20" s="749"/>
      <c r="D20" s="749"/>
      <c r="E20" s="760"/>
      <c r="F20" s="749"/>
      <c r="G20" s="749"/>
      <c r="H20" s="777"/>
      <c r="I20" s="777"/>
      <c r="J20" s="777"/>
      <c r="K20" s="777"/>
      <c r="L20" s="777"/>
      <c r="M20" s="777"/>
      <c r="N20" s="777"/>
      <c r="O20" s="749"/>
      <c r="P20" s="744"/>
      <c r="Q20" s="744"/>
      <c r="R20" s="744"/>
      <c r="S20" s="744"/>
      <c r="T20" s="743"/>
      <c r="U20" s="765"/>
      <c r="V20" s="764"/>
      <c r="W20" s="764"/>
      <c r="X20" s="764"/>
      <c r="Y20" s="764"/>
      <c r="Z20" s="768"/>
      <c r="AA20" s="768"/>
      <c r="AB20" s="768"/>
      <c r="AC20" s="768"/>
      <c r="AD20" s="768"/>
      <c r="AE20" s="768"/>
      <c r="AF20" s="768"/>
      <c r="AG20" s="768"/>
      <c r="AH20" s="768"/>
    </row>
    <row r="21" spans="1:34" ht="15">
      <c r="B21" s="749"/>
      <c r="C21" s="749"/>
      <c r="D21" s="749"/>
      <c r="E21" s="760"/>
      <c r="F21" s="749"/>
      <c r="G21" s="749"/>
      <c r="H21" s="777"/>
      <c r="I21" s="777"/>
      <c r="J21" s="777"/>
      <c r="K21" s="777"/>
      <c r="L21" s="777"/>
      <c r="M21" s="777"/>
      <c r="N21" s="777"/>
      <c r="O21" s="749"/>
      <c r="P21" s="744"/>
      <c r="Q21" s="744"/>
      <c r="R21" s="744"/>
      <c r="S21" s="744"/>
      <c r="T21" s="743"/>
      <c r="U21" s="765"/>
      <c r="V21" s="764"/>
      <c r="W21" s="764"/>
      <c r="X21" s="764"/>
      <c r="Y21" s="764"/>
      <c r="Z21" s="768"/>
      <c r="AA21" s="768"/>
      <c r="AB21" s="768"/>
      <c r="AC21" s="768"/>
      <c r="AD21" s="768"/>
      <c r="AE21" s="768"/>
      <c r="AF21" s="768"/>
      <c r="AG21" s="768"/>
      <c r="AH21" s="768"/>
    </row>
    <row r="22" spans="1:34" ht="15">
      <c r="B22" s="749"/>
      <c r="C22" s="749"/>
      <c r="D22" s="749"/>
      <c r="E22" s="760"/>
      <c r="F22" s="749"/>
      <c r="G22" s="749"/>
      <c r="H22" s="777"/>
      <c r="I22" s="777"/>
      <c r="J22" s="777"/>
      <c r="K22" s="777"/>
      <c r="L22" s="777"/>
      <c r="M22" s="777"/>
      <c r="N22" s="777"/>
      <c r="O22" s="749"/>
      <c r="P22" s="744"/>
      <c r="Q22" s="744"/>
      <c r="R22" s="744"/>
      <c r="S22" s="744"/>
      <c r="T22" s="743"/>
      <c r="U22" s="765"/>
      <c r="V22" s="764"/>
      <c r="W22" s="764"/>
      <c r="X22" s="764"/>
      <c r="Y22" s="764"/>
      <c r="Z22" s="768"/>
      <c r="AA22" s="768"/>
      <c r="AB22" s="768"/>
      <c r="AC22" s="768"/>
      <c r="AD22" s="768"/>
      <c r="AE22" s="768"/>
      <c r="AF22" s="768"/>
      <c r="AG22" s="768"/>
      <c r="AH22" s="768"/>
    </row>
    <row r="23" spans="1:34" ht="15">
      <c r="B23" s="749"/>
      <c r="C23" s="749"/>
      <c r="D23" s="749"/>
      <c r="E23" s="760"/>
      <c r="F23" s="749"/>
      <c r="G23" s="749"/>
      <c r="H23" s="777"/>
      <c r="I23" s="777"/>
      <c r="J23" s="777"/>
      <c r="K23" s="777"/>
      <c r="L23" s="777"/>
      <c r="M23" s="777"/>
      <c r="N23" s="777"/>
      <c r="O23" s="749"/>
      <c r="P23" s="744"/>
      <c r="Q23" s="744"/>
      <c r="R23" s="744"/>
      <c r="S23" s="744"/>
      <c r="T23" s="743"/>
      <c r="U23" s="765"/>
      <c r="V23" s="764"/>
      <c r="W23" s="764"/>
      <c r="X23" s="764"/>
      <c r="Y23" s="743"/>
      <c r="Z23" s="768"/>
      <c r="AA23" s="768"/>
      <c r="AB23" s="768"/>
      <c r="AC23" s="768"/>
      <c r="AD23" s="768"/>
      <c r="AE23" s="768"/>
      <c r="AF23" s="768"/>
      <c r="AG23" s="768"/>
      <c r="AH23" s="768"/>
    </row>
    <row r="24" spans="1:34" ht="15">
      <c r="B24" s="749"/>
      <c r="C24" s="749"/>
      <c r="D24" s="749"/>
      <c r="E24" s="760"/>
      <c r="F24" s="749"/>
      <c r="G24" s="749"/>
      <c r="H24" s="777"/>
      <c r="I24" s="777"/>
      <c r="J24" s="777"/>
      <c r="K24" s="777"/>
      <c r="L24" s="777"/>
      <c r="M24" s="777"/>
      <c r="N24" s="777"/>
      <c r="O24" s="749"/>
      <c r="P24" s="744"/>
      <c r="Q24" s="744"/>
      <c r="R24" s="744"/>
      <c r="S24" s="744"/>
      <c r="T24" s="743"/>
      <c r="U24" s="765"/>
      <c r="V24" s="764"/>
      <c r="W24" s="764"/>
      <c r="X24" s="764"/>
      <c r="Y24" s="764"/>
      <c r="Z24" s="768"/>
      <c r="AA24" s="768"/>
      <c r="AB24" s="768"/>
      <c r="AC24" s="768"/>
      <c r="AD24" s="768"/>
      <c r="AE24" s="768"/>
      <c r="AF24" s="768"/>
      <c r="AG24" s="768"/>
      <c r="AH24" s="768"/>
    </row>
    <row r="25" spans="1:34" ht="15">
      <c r="B25" s="749"/>
      <c r="C25" s="749"/>
      <c r="D25" s="749"/>
      <c r="E25" s="760"/>
      <c r="F25" s="749"/>
      <c r="G25" s="749"/>
      <c r="H25" s="777"/>
      <c r="I25" s="777"/>
      <c r="J25" s="777"/>
      <c r="K25" s="777"/>
      <c r="L25" s="777"/>
      <c r="M25" s="777"/>
      <c r="N25" s="777"/>
      <c r="O25" s="749"/>
      <c r="P25" s="744"/>
      <c r="Q25" s="744"/>
      <c r="R25" s="744"/>
      <c r="S25" s="744"/>
      <c r="T25" s="743"/>
      <c r="U25" s="764"/>
      <c r="V25" s="764"/>
      <c r="W25" s="764"/>
      <c r="X25" s="764"/>
      <c r="Y25" s="764"/>
      <c r="Z25" s="768"/>
      <c r="AA25" s="768"/>
      <c r="AB25" s="768"/>
      <c r="AC25" s="768"/>
      <c r="AD25" s="768"/>
      <c r="AE25" s="768"/>
      <c r="AF25" s="768"/>
      <c r="AG25" s="768"/>
      <c r="AH25" s="768"/>
    </row>
    <row r="26" spans="1:34" ht="15">
      <c r="B26" s="749"/>
      <c r="C26" s="749"/>
      <c r="D26" s="749"/>
      <c r="E26" s="760"/>
      <c r="F26" s="749"/>
      <c r="G26" s="749"/>
      <c r="H26" s="777"/>
      <c r="I26" s="777"/>
      <c r="J26" s="777"/>
      <c r="K26" s="777"/>
      <c r="L26" s="777"/>
      <c r="M26" s="777"/>
      <c r="N26" s="777"/>
      <c r="O26" s="749"/>
      <c r="P26" s="744"/>
      <c r="Q26" s="744"/>
      <c r="R26" s="744"/>
      <c r="S26" s="744"/>
      <c r="T26" s="743"/>
      <c r="U26" s="764"/>
      <c r="V26" s="764"/>
      <c r="W26" s="764"/>
      <c r="X26" s="764"/>
      <c r="Y26" s="764"/>
      <c r="Z26" s="768"/>
      <c r="AA26" s="768"/>
      <c r="AB26" s="768"/>
      <c r="AC26" s="768"/>
      <c r="AD26" s="768"/>
      <c r="AE26" s="768"/>
      <c r="AF26" s="768"/>
      <c r="AG26" s="768"/>
      <c r="AH26" s="768"/>
    </row>
    <row r="27" spans="1:34" ht="15">
      <c r="B27" s="749"/>
      <c r="C27" s="749"/>
      <c r="D27" s="749"/>
      <c r="E27" s="760"/>
      <c r="F27" s="749"/>
      <c r="G27" s="749"/>
      <c r="H27" s="777"/>
      <c r="I27" s="777"/>
      <c r="J27" s="777"/>
      <c r="K27" s="777"/>
      <c r="L27" s="777"/>
      <c r="M27" s="777"/>
      <c r="N27" s="777"/>
      <c r="O27" s="749"/>
      <c r="P27" s="744"/>
      <c r="Q27" s="744"/>
      <c r="R27" s="744"/>
      <c r="S27" s="744"/>
      <c r="T27" s="743"/>
      <c r="U27" s="764"/>
      <c r="V27" s="764"/>
      <c r="W27" s="764"/>
      <c r="X27" s="764"/>
      <c r="Y27" s="764"/>
      <c r="Z27" s="768"/>
      <c r="AA27" s="768"/>
      <c r="AB27" s="768"/>
      <c r="AC27" s="768"/>
      <c r="AD27" s="768"/>
      <c r="AE27" s="768"/>
      <c r="AF27" s="768"/>
      <c r="AG27" s="768"/>
      <c r="AH27" s="768"/>
    </row>
    <row r="28" spans="1:34" ht="15">
      <c r="B28" s="749"/>
      <c r="C28" s="749"/>
      <c r="D28" s="749"/>
      <c r="E28" s="760"/>
      <c r="F28" s="749"/>
      <c r="G28" s="749"/>
      <c r="H28" s="777"/>
      <c r="I28" s="777"/>
      <c r="J28" s="777"/>
      <c r="K28" s="777"/>
      <c r="L28" s="777"/>
      <c r="M28" s="777"/>
      <c r="N28" s="777"/>
      <c r="O28" s="749"/>
      <c r="P28" s="744"/>
      <c r="Q28" s="744"/>
      <c r="R28" s="744"/>
      <c r="S28" s="744"/>
      <c r="T28" s="743"/>
      <c r="U28" s="764"/>
      <c r="V28" s="764"/>
      <c r="W28" s="764"/>
      <c r="X28" s="764"/>
      <c r="Y28" s="764"/>
      <c r="Z28" s="768"/>
      <c r="AA28" s="768"/>
      <c r="AB28" s="768"/>
      <c r="AC28" s="768"/>
      <c r="AD28" s="768"/>
      <c r="AE28" s="768"/>
      <c r="AF28" s="768"/>
      <c r="AG28" s="768"/>
      <c r="AH28" s="768"/>
    </row>
    <row r="29" spans="1:34" ht="15">
      <c r="B29" s="749"/>
      <c r="C29" s="749"/>
      <c r="D29" s="749"/>
      <c r="E29" s="760"/>
      <c r="F29" s="749"/>
      <c r="G29" s="749"/>
      <c r="H29" s="777"/>
      <c r="I29" s="777"/>
      <c r="J29" s="777"/>
      <c r="K29" s="777"/>
      <c r="L29" s="777"/>
      <c r="M29" s="777"/>
      <c r="N29" s="777"/>
      <c r="O29" s="749"/>
      <c r="P29" s="744"/>
      <c r="Q29" s="744"/>
      <c r="R29" s="744"/>
      <c r="S29" s="744"/>
      <c r="T29" s="743"/>
      <c r="U29" s="764"/>
      <c r="V29" s="764"/>
      <c r="W29" s="764"/>
      <c r="X29" s="764"/>
      <c r="Y29" s="764"/>
      <c r="Z29" s="768"/>
      <c r="AA29" s="768"/>
      <c r="AB29" s="768"/>
      <c r="AC29" s="768"/>
      <c r="AD29" s="768"/>
      <c r="AE29" s="768"/>
      <c r="AF29" s="768"/>
      <c r="AG29" s="768"/>
      <c r="AH29" s="768"/>
    </row>
    <row r="30" spans="1:34" ht="15">
      <c r="B30" s="749"/>
      <c r="C30" s="749"/>
      <c r="D30" s="749"/>
      <c r="E30" s="760"/>
      <c r="F30" s="749"/>
      <c r="G30" s="749"/>
      <c r="H30" s="777"/>
      <c r="I30" s="777"/>
      <c r="J30" s="777"/>
      <c r="K30" s="777"/>
      <c r="L30" s="777"/>
      <c r="M30" s="777"/>
      <c r="N30" s="777"/>
      <c r="O30" s="749"/>
      <c r="P30" s="744"/>
      <c r="Q30" s="744"/>
      <c r="R30" s="744"/>
      <c r="S30" s="744"/>
      <c r="T30" s="743"/>
      <c r="U30" s="764"/>
      <c r="V30" s="764"/>
      <c r="W30" s="764"/>
      <c r="X30" s="764"/>
      <c r="Y30" s="764"/>
      <c r="Z30" s="768"/>
      <c r="AA30" s="768"/>
      <c r="AB30" s="768"/>
      <c r="AC30" s="768"/>
      <c r="AD30" s="768"/>
      <c r="AE30" s="768"/>
      <c r="AF30" s="768"/>
      <c r="AG30" s="768"/>
      <c r="AH30" s="768"/>
    </row>
    <row r="31" spans="1:34" ht="15">
      <c r="B31" s="749"/>
      <c r="C31" s="749"/>
      <c r="D31" s="749"/>
      <c r="E31" s="760"/>
      <c r="F31" s="749"/>
      <c r="G31" s="749"/>
      <c r="H31" s="777"/>
      <c r="I31" s="777"/>
      <c r="J31" s="777"/>
      <c r="K31" s="777"/>
      <c r="L31" s="777"/>
      <c r="M31" s="777"/>
      <c r="N31" s="777"/>
      <c r="O31" s="749"/>
      <c r="P31" s="744"/>
      <c r="Q31" s="744"/>
      <c r="R31" s="744"/>
      <c r="S31" s="744"/>
      <c r="T31" s="743"/>
      <c r="U31" s="764"/>
      <c r="V31" s="764"/>
      <c r="W31" s="764"/>
      <c r="X31" s="764"/>
      <c r="Y31" s="764"/>
      <c r="Z31" s="768"/>
      <c r="AA31" s="768"/>
      <c r="AB31" s="768"/>
      <c r="AC31" s="768"/>
      <c r="AD31" s="768"/>
      <c r="AE31" s="768"/>
      <c r="AF31" s="768"/>
      <c r="AG31" s="768"/>
      <c r="AH31" s="768"/>
    </row>
    <row r="32" spans="1:34" ht="15">
      <c r="B32" s="749"/>
      <c r="C32" s="749"/>
      <c r="D32" s="749"/>
      <c r="E32" s="760"/>
      <c r="F32" s="749"/>
      <c r="G32" s="749"/>
      <c r="H32" s="777"/>
      <c r="I32" s="777"/>
      <c r="J32" s="777"/>
      <c r="K32" s="777"/>
      <c r="L32" s="777"/>
      <c r="M32" s="777"/>
      <c r="N32" s="777"/>
      <c r="O32" s="749"/>
      <c r="P32" s="744"/>
      <c r="Q32" s="744"/>
      <c r="R32" s="744"/>
      <c r="S32" s="744"/>
      <c r="T32" s="743"/>
      <c r="U32" s="764"/>
      <c r="V32" s="764"/>
      <c r="W32" s="764"/>
      <c r="X32" s="764"/>
      <c r="Y32" s="764"/>
      <c r="Z32" s="768"/>
      <c r="AA32" s="768"/>
      <c r="AB32" s="768"/>
      <c r="AC32" s="768"/>
      <c r="AD32" s="768"/>
      <c r="AE32" s="768"/>
      <c r="AF32" s="768"/>
      <c r="AG32" s="768"/>
      <c r="AH32" s="768"/>
    </row>
    <row r="33" spans="2:34" ht="15">
      <c r="B33" s="749"/>
      <c r="C33" s="749"/>
      <c r="D33" s="749"/>
      <c r="E33" s="760"/>
      <c r="F33" s="749"/>
      <c r="G33" s="749"/>
      <c r="H33" s="777"/>
      <c r="I33" s="777"/>
      <c r="J33" s="777"/>
      <c r="K33" s="777"/>
      <c r="L33" s="777"/>
      <c r="M33" s="777"/>
      <c r="N33" s="777"/>
      <c r="O33" s="749"/>
      <c r="P33" s="744"/>
      <c r="Q33" s="744"/>
      <c r="R33" s="744"/>
      <c r="S33" s="744"/>
      <c r="T33" s="743"/>
      <c r="U33" s="764"/>
      <c r="V33" s="764"/>
      <c r="W33" s="764"/>
      <c r="X33" s="764"/>
      <c r="Y33" s="764"/>
      <c r="Z33" s="768"/>
      <c r="AA33" s="768"/>
      <c r="AB33" s="768"/>
      <c r="AC33" s="768"/>
      <c r="AD33" s="768"/>
      <c r="AE33" s="768"/>
      <c r="AF33" s="768"/>
      <c r="AG33" s="768"/>
      <c r="AH33" s="768"/>
    </row>
    <row r="34" spans="2:34" ht="15">
      <c r="B34" s="749"/>
      <c r="C34" s="749"/>
      <c r="D34" s="749"/>
      <c r="E34" s="760"/>
      <c r="F34" s="749"/>
      <c r="G34" s="749"/>
      <c r="H34" s="777"/>
      <c r="I34" s="777"/>
      <c r="J34" s="777"/>
      <c r="K34" s="777"/>
      <c r="L34" s="777"/>
      <c r="M34" s="777"/>
      <c r="N34" s="777"/>
      <c r="O34" s="749"/>
      <c r="P34" s="744"/>
      <c r="Q34" s="744"/>
      <c r="R34" s="744"/>
      <c r="S34" s="744"/>
      <c r="T34" s="743"/>
      <c r="U34" s="764"/>
      <c r="V34" s="764"/>
      <c r="W34" s="764"/>
      <c r="X34" s="764"/>
      <c r="Y34" s="764"/>
      <c r="Z34" s="768"/>
      <c r="AA34" s="768"/>
      <c r="AB34" s="768"/>
      <c r="AC34" s="768"/>
      <c r="AD34" s="768"/>
      <c r="AE34" s="768"/>
      <c r="AF34" s="768"/>
      <c r="AG34" s="768"/>
      <c r="AH34" s="768"/>
    </row>
    <row r="35" spans="2:34" ht="15">
      <c r="B35" s="749"/>
      <c r="C35" s="749"/>
      <c r="D35" s="749"/>
      <c r="E35" s="760"/>
      <c r="F35" s="749"/>
      <c r="G35" s="749"/>
      <c r="H35" s="777"/>
      <c r="I35" s="777"/>
      <c r="J35" s="777"/>
      <c r="K35" s="777"/>
      <c r="L35" s="777"/>
      <c r="M35" s="777"/>
      <c r="N35" s="777"/>
      <c r="O35" s="749"/>
      <c r="P35" s="744"/>
      <c r="Q35" s="744"/>
      <c r="R35" s="744"/>
      <c r="S35" s="744"/>
      <c r="T35" s="743"/>
      <c r="U35" s="764"/>
      <c r="V35" s="764"/>
      <c r="W35" s="764"/>
      <c r="X35" s="764"/>
      <c r="Y35" s="764"/>
      <c r="Z35" s="768"/>
      <c r="AA35" s="768"/>
      <c r="AB35" s="768"/>
      <c r="AC35" s="768"/>
      <c r="AD35" s="768"/>
      <c r="AE35" s="768"/>
      <c r="AF35" s="768"/>
      <c r="AG35" s="768"/>
      <c r="AH35" s="768"/>
    </row>
    <row r="36" spans="2:34" ht="15">
      <c r="B36" s="749"/>
      <c r="C36" s="749"/>
      <c r="D36" s="749"/>
      <c r="E36" s="760"/>
      <c r="F36" s="749"/>
      <c r="G36" s="749"/>
      <c r="H36" s="777"/>
      <c r="I36" s="777"/>
      <c r="J36" s="777"/>
      <c r="K36" s="777"/>
      <c r="L36" s="777"/>
      <c r="M36" s="777"/>
      <c r="N36" s="777"/>
      <c r="O36" s="749"/>
      <c r="P36" s="744"/>
      <c r="Q36" s="744"/>
      <c r="R36" s="744"/>
      <c r="S36" s="744"/>
      <c r="T36" s="743"/>
      <c r="U36" s="764"/>
      <c r="V36" s="764"/>
      <c r="W36" s="764"/>
      <c r="X36" s="764"/>
      <c r="Y36" s="764"/>
      <c r="Z36" s="768"/>
      <c r="AA36" s="768"/>
      <c r="AB36" s="768"/>
      <c r="AC36" s="768"/>
      <c r="AD36" s="768"/>
      <c r="AE36" s="768"/>
      <c r="AF36" s="768"/>
      <c r="AG36" s="768"/>
      <c r="AH36" s="768"/>
    </row>
    <row r="37" spans="2:34" ht="15">
      <c r="B37" s="749"/>
      <c r="C37" s="749"/>
      <c r="D37" s="749"/>
      <c r="E37" s="760"/>
      <c r="F37" s="749"/>
      <c r="G37" s="749"/>
      <c r="H37" s="777"/>
      <c r="I37" s="777"/>
      <c r="J37" s="777"/>
      <c r="K37" s="777"/>
      <c r="L37" s="777"/>
      <c r="M37" s="777"/>
      <c r="N37" s="777"/>
      <c r="O37" s="749"/>
      <c r="P37" s="744"/>
      <c r="Q37" s="744"/>
      <c r="R37" s="744"/>
      <c r="S37" s="744"/>
      <c r="T37" s="743"/>
      <c r="U37" s="764"/>
      <c r="V37" s="764"/>
      <c r="W37" s="764"/>
      <c r="X37" s="764"/>
      <c r="Y37" s="764"/>
      <c r="Z37" s="768"/>
      <c r="AA37" s="768"/>
      <c r="AB37" s="768"/>
      <c r="AC37" s="768"/>
      <c r="AD37" s="768"/>
      <c r="AE37" s="768"/>
      <c r="AF37" s="768"/>
      <c r="AG37" s="768"/>
      <c r="AH37" s="768"/>
    </row>
    <row r="38" spans="2:34" ht="15">
      <c r="B38" s="749"/>
      <c r="C38" s="749"/>
      <c r="D38" s="749"/>
      <c r="E38" s="760"/>
      <c r="F38" s="749"/>
      <c r="G38" s="749"/>
      <c r="H38" s="777"/>
      <c r="I38" s="777"/>
      <c r="J38" s="777"/>
      <c r="K38" s="777"/>
      <c r="L38" s="777"/>
      <c r="M38" s="777"/>
      <c r="N38" s="777"/>
      <c r="O38" s="749"/>
      <c r="P38" s="744"/>
      <c r="Q38" s="744"/>
      <c r="R38" s="744"/>
      <c r="S38" s="744"/>
      <c r="T38" s="743"/>
      <c r="U38" s="768"/>
      <c r="V38" s="768"/>
      <c r="W38" s="768"/>
      <c r="X38" s="768"/>
      <c r="Y38" s="768"/>
      <c r="Z38" s="768"/>
      <c r="AA38" s="768"/>
      <c r="AB38" s="768"/>
      <c r="AC38" s="768"/>
      <c r="AD38" s="768"/>
      <c r="AE38" s="768"/>
      <c r="AF38" s="768"/>
      <c r="AG38" s="768"/>
      <c r="AH38" s="768"/>
    </row>
    <row r="39" spans="2:34" ht="15">
      <c r="B39" s="749"/>
      <c r="C39" s="749"/>
      <c r="D39" s="749"/>
      <c r="E39" s="760"/>
      <c r="F39" s="749"/>
      <c r="G39" s="749"/>
      <c r="H39" s="777"/>
      <c r="I39" s="777"/>
      <c r="J39" s="777"/>
      <c r="K39" s="777"/>
      <c r="L39" s="777"/>
      <c r="M39" s="777"/>
      <c r="N39" s="777"/>
      <c r="O39" s="749"/>
      <c r="P39" s="744"/>
      <c r="Q39" s="744"/>
      <c r="R39" s="744"/>
      <c r="S39" s="744"/>
      <c r="T39" s="743"/>
      <c r="U39" s="768"/>
      <c r="V39" s="768"/>
      <c r="W39" s="768"/>
      <c r="X39" s="768"/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</row>
    <row r="40" spans="2:34" ht="15">
      <c r="B40" s="749"/>
      <c r="C40" s="749"/>
      <c r="D40" s="749"/>
      <c r="E40" s="760"/>
      <c r="F40" s="749"/>
      <c r="G40" s="749"/>
      <c r="H40" s="777"/>
      <c r="I40" s="777"/>
      <c r="J40" s="777"/>
      <c r="K40" s="777"/>
      <c r="L40" s="777"/>
      <c r="M40" s="777"/>
      <c r="N40" s="777"/>
      <c r="O40" s="749"/>
      <c r="P40" s="744"/>
      <c r="Q40" s="744"/>
      <c r="R40" s="744"/>
      <c r="S40" s="744"/>
      <c r="T40" s="743"/>
      <c r="U40" s="768"/>
      <c r="V40" s="768"/>
      <c r="W40" s="768"/>
      <c r="X40" s="768"/>
      <c r="Y40" s="768"/>
      <c r="Z40" s="768"/>
      <c r="AA40" s="768"/>
      <c r="AB40" s="768"/>
      <c r="AC40" s="768"/>
      <c r="AD40" s="768"/>
      <c r="AE40" s="768"/>
      <c r="AF40" s="768"/>
      <c r="AG40" s="768"/>
      <c r="AH40" s="768"/>
    </row>
    <row r="41" spans="2:34" ht="15">
      <c r="B41" s="747"/>
      <c r="C41" s="747"/>
      <c r="D41" s="747"/>
      <c r="E41" s="748"/>
      <c r="F41" s="748"/>
      <c r="G41" s="748"/>
      <c r="H41" s="748"/>
      <c r="I41" s="748"/>
      <c r="J41" s="748"/>
      <c r="K41" s="748"/>
      <c r="L41" s="748"/>
      <c r="M41" s="748"/>
      <c r="N41" s="748"/>
      <c r="O41" s="748"/>
      <c r="P41" s="744"/>
      <c r="Q41" s="744"/>
      <c r="R41" s="744"/>
      <c r="S41" s="744"/>
      <c r="T41" s="743"/>
      <c r="U41" s="768"/>
      <c r="V41" s="768"/>
      <c r="W41" s="768"/>
      <c r="X41" s="768"/>
      <c r="Y41" s="768"/>
      <c r="Z41" s="768"/>
      <c r="AA41" s="768"/>
      <c r="AB41" s="768"/>
      <c r="AC41" s="768"/>
      <c r="AD41" s="768"/>
      <c r="AE41" s="768"/>
      <c r="AF41" s="768"/>
      <c r="AG41" s="768"/>
      <c r="AH41" s="768"/>
    </row>
    <row r="42" spans="2:34" ht="15">
      <c r="B42" s="749"/>
      <c r="C42" s="749"/>
      <c r="D42" s="749"/>
      <c r="E42" s="748"/>
      <c r="F42" s="748"/>
      <c r="G42" s="748"/>
      <c r="H42" s="748"/>
      <c r="I42" s="748"/>
      <c r="J42" s="748"/>
      <c r="K42" s="748"/>
      <c r="L42" s="748"/>
      <c r="M42" s="748"/>
      <c r="N42" s="748"/>
      <c r="O42" s="748"/>
      <c r="P42" s="744"/>
      <c r="Q42" s="744"/>
      <c r="R42" s="744"/>
      <c r="S42" s="744"/>
      <c r="T42" s="743"/>
      <c r="U42" s="768"/>
      <c r="V42" s="768"/>
      <c r="W42" s="768"/>
      <c r="X42" s="768"/>
      <c r="Y42" s="768"/>
      <c r="Z42" s="768"/>
      <c r="AA42" s="768"/>
      <c r="AB42" s="768"/>
      <c r="AC42" s="768"/>
      <c r="AD42" s="768"/>
      <c r="AE42" s="768"/>
      <c r="AF42" s="768"/>
      <c r="AG42" s="768"/>
      <c r="AH42" s="768"/>
    </row>
    <row r="43" spans="2:34" ht="15">
      <c r="B43" s="749"/>
      <c r="C43" s="749"/>
      <c r="D43" s="749"/>
      <c r="E43" s="748"/>
      <c r="F43" s="748"/>
      <c r="G43" s="748"/>
      <c r="H43" s="748"/>
      <c r="I43" s="748"/>
      <c r="J43" s="748"/>
      <c r="K43" s="748"/>
      <c r="L43" s="748"/>
      <c r="M43" s="748"/>
      <c r="N43" s="748"/>
      <c r="O43" s="748"/>
      <c r="P43" s="744"/>
      <c r="Q43" s="744"/>
      <c r="R43" s="744"/>
      <c r="S43" s="744"/>
      <c r="T43" s="743"/>
      <c r="U43" s="768"/>
      <c r="V43" s="768"/>
      <c r="W43" s="768"/>
      <c r="X43" s="768"/>
      <c r="Y43" s="768"/>
      <c r="Z43" s="768"/>
      <c r="AA43" s="768"/>
      <c r="AB43" s="768"/>
      <c r="AC43" s="768"/>
      <c r="AD43" s="768"/>
      <c r="AE43" s="768"/>
      <c r="AF43" s="768"/>
      <c r="AG43" s="768"/>
      <c r="AH43" s="768"/>
    </row>
    <row r="44" spans="2:34" ht="15">
      <c r="B44" s="749"/>
      <c r="C44" s="749"/>
      <c r="D44" s="749"/>
      <c r="E44" s="748"/>
      <c r="F44" s="748"/>
      <c r="G44" s="748"/>
      <c r="H44" s="748"/>
      <c r="I44" s="748"/>
      <c r="J44" s="748"/>
      <c r="K44" s="748"/>
      <c r="L44" s="748"/>
      <c r="M44" s="748"/>
      <c r="N44" s="748"/>
      <c r="O44" s="748"/>
      <c r="P44" s="744"/>
      <c r="Q44" s="744"/>
      <c r="R44" s="744"/>
      <c r="S44" s="744"/>
      <c r="T44" s="743"/>
      <c r="U44" s="768"/>
      <c r="V44" s="768"/>
      <c r="W44" s="768"/>
      <c r="X44" s="768"/>
      <c r="Y44" s="768"/>
      <c r="Z44" s="768"/>
      <c r="AA44" s="768"/>
      <c r="AB44" s="768"/>
      <c r="AC44" s="768"/>
      <c r="AD44" s="768"/>
      <c r="AE44" s="768"/>
      <c r="AF44" s="768"/>
      <c r="AG44" s="768"/>
      <c r="AH44" s="768"/>
    </row>
    <row r="45" spans="2:34" ht="15">
      <c r="B45" s="749"/>
      <c r="C45" s="749"/>
      <c r="D45" s="749"/>
      <c r="E45" s="748"/>
      <c r="F45" s="748"/>
      <c r="G45" s="748"/>
      <c r="H45" s="748"/>
      <c r="I45" s="748"/>
      <c r="J45" s="748"/>
      <c r="K45" s="748"/>
      <c r="L45" s="748"/>
      <c r="M45" s="748"/>
      <c r="N45" s="748"/>
      <c r="O45" s="748"/>
      <c r="P45" s="744"/>
      <c r="Q45" s="744"/>
      <c r="R45" s="744"/>
      <c r="S45" s="744"/>
      <c r="T45" s="743"/>
      <c r="U45" s="768"/>
      <c r="V45" s="768"/>
      <c r="W45" s="768"/>
      <c r="X45" s="768"/>
      <c r="Y45" s="768"/>
      <c r="Z45" s="768"/>
      <c r="AA45" s="768"/>
      <c r="AB45" s="768"/>
      <c r="AC45" s="768"/>
      <c r="AD45" s="768"/>
      <c r="AE45" s="768"/>
      <c r="AF45" s="768"/>
      <c r="AG45" s="768"/>
      <c r="AH45" s="768"/>
    </row>
    <row r="46" spans="2:34" ht="15">
      <c r="B46" s="749"/>
      <c r="C46" s="749"/>
      <c r="D46" s="749"/>
      <c r="E46" s="748"/>
      <c r="F46" s="748"/>
      <c r="G46" s="748"/>
      <c r="H46" s="748"/>
      <c r="I46" s="748"/>
      <c r="J46" s="748"/>
      <c r="K46" s="748"/>
      <c r="L46" s="748"/>
      <c r="M46" s="748"/>
      <c r="N46" s="748"/>
      <c r="O46" s="748"/>
      <c r="P46" s="744"/>
      <c r="Q46" s="744"/>
      <c r="R46" s="744"/>
      <c r="S46" s="744"/>
      <c r="T46" s="743"/>
      <c r="U46" s="768"/>
      <c r="V46" s="768"/>
      <c r="W46" s="768"/>
      <c r="X46" s="768"/>
      <c r="Y46" s="768"/>
      <c r="Z46" s="768"/>
      <c r="AA46" s="768"/>
      <c r="AB46" s="768"/>
      <c r="AC46" s="768"/>
      <c r="AD46" s="768"/>
      <c r="AE46" s="768"/>
      <c r="AF46" s="768"/>
      <c r="AG46" s="768"/>
      <c r="AH46" s="768"/>
    </row>
    <row r="47" spans="2:34" ht="15">
      <c r="B47" s="749"/>
      <c r="C47" s="749"/>
      <c r="D47" s="749"/>
      <c r="E47" s="748"/>
      <c r="F47" s="748"/>
      <c r="G47" s="748"/>
      <c r="H47" s="748"/>
      <c r="I47" s="748"/>
      <c r="J47" s="748"/>
      <c r="K47" s="748"/>
      <c r="L47" s="748"/>
      <c r="M47" s="748"/>
      <c r="N47" s="748"/>
      <c r="O47" s="748"/>
      <c r="P47" s="744"/>
      <c r="Q47" s="744"/>
      <c r="R47" s="744"/>
      <c r="S47" s="744"/>
      <c r="T47" s="743"/>
      <c r="U47" s="768"/>
      <c r="V47" s="768"/>
      <c r="W47" s="768"/>
      <c r="X47" s="768"/>
      <c r="Y47" s="768"/>
      <c r="Z47" s="768"/>
      <c r="AA47" s="768"/>
      <c r="AB47" s="768"/>
      <c r="AC47" s="768"/>
      <c r="AD47" s="768"/>
      <c r="AE47" s="768"/>
      <c r="AF47" s="768"/>
      <c r="AG47" s="768"/>
      <c r="AH47" s="768"/>
    </row>
    <row r="48" spans="2:34" ht="15">
      <c r="B48" s="749"/>
      <c r="C48" s="749"/>
      <c r="D48" s="749"/>
      <c r="E48" s="748"/>
      <c r="F48" s="748"/>
      <c r="G48" s="748"/>
      <c r="H48" s="748"/>
      <c r="I48" s="748"/>
      <c r="J48" s="748"/>
      <c r="K48" s="748"/>
      <c r="L48" s="748"/>
      <c r="M48" s="748"/>
      <c r="N48" s="748"/>
      <c r="O48" s="748"/>
      <c r="P48" s="744"/>
      <c r="Q48" s="744"/>
      <c r="R48" s="744"/>
      <c r="S48" s="744"/>
      <c r="T48" s="743"/>
      <c r="U48" s="768"/>
      <c r="V48" s="768"/>
      <c r="W48" s="768"/>
      <c r="X48" s="768"/>
      <c r="Y48" s="768"/>
      <c r="Z48" s="768"/>
      <c r="AA48" s="768"/>
      <c r="AB48" s="768"/>
      <c r="AC48" s="768"/>
      <c r="AD48" s="768"/>
      <c r="AE48" s="768"/>
      <c r="AF48" s="768"/>
      <c r="AG48" s="768"/>
      <c r="AH48" s="768"/>
    </row>
    <row r="49" spans="2:34" ht="15">
      <c r="B49" s="756" t="s">
        <v>223</v>
      </c>
      <c r="C49" s="747"/>
      <c r="D49" s="747"/>
      <c r="E49" s="747"/>
      <c r="F49" s="748"/>
      <c r="G49" s="748"/>
      <c r="H49" s="748"/>
      <c r="I49" s="748"/>
      <c r="J49" s="748"/>
      <c r="K49" s="748"/>
      <c r="L49" s="748"/>
      <c r="M49" s="748"/>
      <c r="N49" s="748"/>
      <c r="O49" s="748"/>
      <c r="P49" s="744"/>
      <c r="Q49" s="744"/>
      <c r="R49" s="744"/>
      <c r="S49" s="744"/>
      <c r="T49" s="743"/>
      <c r="U49" s="768"/>
      <c r="V49" s="768"/>
      <c r="W49" s="768"/>
      <c r="X49" s="768"/>
      <c r="Y49" s="768"/>
      <c r="Z49" s="768"/>
      <c r="AA49" s="768"/>
      <c r="AB49" s="768"/>
      <c r="AC49" s="768"/>
      <c r="AD49" s="768"/>
      <c r="AE49" s="768"/>
      <c r="AF49" s="768"/>
      <c r="AG49" s="768"/>
      <c r="AH49" s="768"/>
    </row>
    <row r="50" spans="2:34" ht="15">
      <c r="B50" s="752" t="s">
        <v>513</v>
      </c>
      <c r="C50" s="747"/>
      <c r="D50" s="747"/>
      <c r="E50" s="747"/>
      <c r="F50" s="748"/>
      <c r="G50" s="748"/>
      <c r="H50" s="748"/>
      <c r="I50" s="748"/>
      <c r="J50" s="748"/>
      <c r="K50" s="748"/>
      <c r="L50" s="748"/>
      <c r="M50" s="748"/>
      <c r="N50" s="748"/>
      <c r="O50" s="748"/>
      <c r="P50" s="744"/>
      <c r="Q50" s="744"/>
      <c r="R50" s="744"/>
      <c r="S50" s="744"/>
      <c r="T50" s="743"/>
      <c r="U50" s="768"/>
      <c r="V50" s="768"/>
      <c r="W50" s="768"/>
      <c r="X50" s="768"/>
      <c r="Y50" s="768"/>
      <c r="Z50" s="768"/>
      <c r="AA50" s="768"/>
      <c r="AB50" s="768"/>
      <c r="AC50" s="768"/>
      <c r="AD50" s="768"/>
      <c r="AE50" s="768"/>
      <c r="AF50" s="768"/>
      <c r="AG50" s="768"/>
      <c r="AH50" s="768"/>
    </row>
    <row r="51" spans="2:34" ht="15">
      <c r="B51" s="765"/>
      <c r="C51" s="764"/>
      <c r="D51" s="764"/>
      <c r="E51" s="764"/>
      <c r="F51" s="764"/>
      <c r="G51" s="764"/>
      <c r="H51" s="764"/>
      <c r="I51" s="764"/>
      <c r="J51" s="764"/>
      <c r="K51" s="764"/>
      <c r="L51" s="764"/>
      <c r="M51" s="764"/>
      <c r="N51" s="764"/>
      <c r="O51" s="764"/>
      <c r="P51" s="744"/>
      <c r="Q51" s="744"/>
      <c r="R51" s="744"/>
      <c r="S51" s="744"/>
      <c r="T51" s="743"/>
      <c r="U51" s="768"/>
      <c r="V51" s="768"/>
      <c r="W51" s="768"/>
      <c r="X51" s="768"/>
      <c r="Y51" s="768"/>
      <c r="Z51" s="768"/>
      <c r="AA51" s="768"/>
      <c r="AB51" s="768"/>
      <c r="AC51" s="768"/>
      <c r="AD51" s="768"/>
      <c r="AE51" s="768"/>
      <c r="AF51" s="768"/>
      <c r="AG51" s="768"/>
      <c r="AH51" s="768"/>
    </row>
    <row r="52" spans="2:34" ht="15">
      <c r="B52" s="765"/>
      <c r="C52" s="764"/>
      <c r="D52" s="764"/>
      <c r="E52" s="764"/>
      <c r="F52" s="764"/>
      <c r="G52" s="764"/>
      <c r="H52" s="764"/>
      <c r="I52" s="764"/>
      <c r="J52" s="764"/>
      <c r="K52" s="764"/>
      <c r="L52" s="764"/>
      <c r="M52" s="764"/>
      <c r="N52" s="764"/>
      <c r="O52" s="764"/>
      <c r="P52" s="744"/>
      <c r="Q52" s="744"/>
      <c r="R52" s="744"/>
      <c r="S52" s="744"/>
      <c r="T52" s="743"/>
      <c r="U52" s="768"/>
      <c r="V52" s="768"/>
      <c r="W52" s="768"/>
      <c r="X52" s="768"/>
      <c r="Y52" s="768"/>
      <c r="Z52" s="768"/>
      <c r="AA52" s="768"/>
      <c r="AB52" s="768"/>
      <c r="AC52" s="768"/>
      <c r="AD52" s="768"/>
      <c r="AE52" s="768"/>
      <c r="AF52" s="768"/>
      <c r="AG52" s="768"/>
      <c r="AH52" s="768"/>
    </row>
    <row r="53" spans="2:34" ht="15">
      <c r="B53" s="1305" t="s">
        <v>839</v>
      </c>
      <c r="C53" s="1305"/>
      <c r="D53" s="1305"/>
      <c r="E53" s="1305"/>
      <c r="F53" s="1305"/>
      <c r="G53" s="1305"/>
      <c r="H53" s="1305"/>
      <c r="I53" s="1305"/>
      <c r="J53" s="1305"/>
      <c r="K53" s="1305"/>
      <c r="L53" s="1305"/>
      <c r="M53" s="1305"/>
      <c r="N53" s="1305"/>
      <c r="O53" s="1305"/>
      <c r="P53" s="753"/>
      <c r="Q53" s="753"/>
      <c r="R53" s="753"/>
      <c r="S53" s="753"/>
      <c r="T53" s="750"/>
      <c r="U53" s="750"/>
      <c r="V53" s="768"/>
      <c r="W53" s="768"/>
      <c r="X53" s="768"/>
      <c r="Y53" s="768"/>
      <c r="Z53" s="768"/>
      <c r="AA53" s="768"/>
      <c r="AB53" s="768"/>
      <c r="AC53" s="768"/>
      <c r="AD53" s="768"/>
      <c r="AE53" s="768"/>
      <c r="AF53" s="768"/>
      <c r="AG53" s="768"/>
      <c r="AH53" s="768"/>
    </row>
    <row r="54" spans="2:34" ht="15">
      <c r="B54" s="1305" t="s">
        <v>543</v>
      </c>
      <c r="C54" s="1305"/>
      <c r="D54" s="1305"/>
      <c r="E54" s="1305"/>
      <c r="F54" s="1305"/>
      <c r="G54" s="1305"/>
      <c r="H54" s="1305"/>
      <c r="I54" s="1305"/>
      <c r="J54" s="1305"/>
      <c r="K54" s="1305"/>
      <c r="L54" s="1305"/>
      <c r="M54" s="1305"/>
      <c r="N54" s="1305"/>
      <c r="O54" s="1305"/>
      <c r="P54" s="753"/>
      <c r="Q54" s="753"/>
      <c r="R54" s="753"/>
      <c r="S54" s="753"/>
      <c r="T54" s="750"/>
      <c r="U54" s="750"/>
      <c r="V54" s="768"/>
      <c r="W54" s="768"/>
      <c r="X54" s="768"/>
      <c r="Y54" s="768"/>
      <c r="Z54" s="768"/>
      <c r="AA54" s="768"/>
      <c r="AB54" s="768"/>
      <c r="AC54" s="768"/>
      <c r="AD54" s="768"/>
      <c r="AE54" s="768"/>
      <c r="AF54" s="768"/>
      <c r="AG54" s="768"/>
      <c r="AH54" s="768"/>
    </row>
    <row r="55" spans="2:34" ht="15">
      <c r="B55" s="1302" t="s">
        <v>883</v>
      </c>
      <c r="C55" s="1302"/>
      <c r="D55" s="1302"/>
      <c r="E55" s="1302"/>
      <c r="F55" s="1302"/>
      <c r="G55" s="1302"/>
      <c r="H55" s="1302"/>
      <c r="I55" s="1302"/>
      <c r="J55" s="1302"/>
      <c r="K55" s="1302"/>
      <c r="L55" s="1302"/>
      <c r="M55" s="1302"/>
      <c r="N55" s="1302"/>
      <c r="O55" s="1302"/>
      <c r="P55" s="753"/>
      <c r="Q55" s="753"/>
      <c r="R55" s="753"/>
      <c r="S55" s="753"/>
      <c r="T55" s="750"/>
      <c r="U55" s="750"/>
      <c r="V55" s="768"/>
      <c r="W55" s="768"/>
      <c r="X55" s="768"/>
      <c r="Y55" s="768"/>
      <c r="Z55" s="768"/>
      <c r="AA55" s="768"/>
      <c r="AB55" s="768"/>
      <c r="AC55" s="768"/>
      <c r="AD55" s="768"/>
      <c r="AE55" s="768"/>
      <c r="AF55" s="768"/>
      <c r="AG55" s="768"/>
      <c r="AH55" s="768"/>
    </row>
    <row r="56" spans="2:34" ht="25.5" customHeight="1">
      <c r="B56" s="847" t="s">
        <v>840</v>
      </c>
      <c r="C56" s="847" t="s">
        <v>147</v>
      </c>
      <c r="D56" s="847" t="s">
        <v>12</v>
      </c>
      <c r="E56" s="847" t="s">
        <v>13</v>
      </c>
      <c r="F56" s="847" t="s">
        <v>16</v>
      </c>
      <c r="G56" s="847" t="s">
        <v>17</v>
      </c>
      <c r="H56" s="847" t="s">
        <v>15</v>
      </c>
      <c r="I56" s="847" t="s">
        <v>537</v>
      </c>
      <c r="J56" s="847" t="s">
        <v>538</v>
      </c>
      <c r="K56" s="847" t="s">
        <v>539</v>
      </c>
      <c r="L56" s="847" t="s">
        <v>540</v>
      </c>
      <c r="M56" s="847" t="s">
        <v>541</v>
      </c>
      <c r="N56" s="847" t="s">
        <v>542</v>
      </c>
      <c r="O56" s="847" t="s">
        <v>3</v>
      </c>
      <c r="P56" s="778"/>
      <c r="Q56" s="778"/>
      <c r="R56" s="778"/>
      <c r="S56" s="778"/>
      <c r="T56" s="778"/>
      <c r="U56" s="778"/>
      <c r="V56" s="768"/>
      <c r="W56" s="768"/>
      <c r="X56" s="768"/>
      <c r="Y56" s="768"/>
      <c r="Z56" s="768"/>
      <c r="AA56" s="768"/>
      <c r="AB56" s="768"/>
      <c r="AC56" s="768"/>
      <c r="AD56" s="768"/>
      <c r="AE56" s="768"/>
      <c r="AF56" s="768"/>
      <c r="AG56" s="768"/>
      <c r="AH56" s="768"/>
    </row>
    <row r="57" spans="2:34" ht="24.95" customHeight="1">
      <c r="B57" s="754">
        <v>2011</v>
      </c>
      <c r="C57" s="779">
        <v>1037383</v>
      </c>
      <c r="D57" s="779">
        <v>911122</v>
      </c>
      <c r="E57" s="779">
        <v>1069707</v>
      </c>
      <c r="F57" s="779">
        <v>913147</v>
      </c>
      <c r="G57" s="779">
        <v>734568</v>
      </c>
      <c r="H57" s="779">
        <v>737375</v>
      </c>
      <c r="I57" s="779">
        <v>371561</v>
      </c>
      <c r="J57" s="779">
        <v>532126</v>
      </c>
      <c r="K57" s="779">
        <v>420157</v>
      </c>
      <c r="L57" s="779">
        <v>454049</v>
      </c>
      <c r="M57" s="779">
        <v>492618</v>
      </c>
      <c r="N57" s="746">
        <v>781625</v>
      </c>
      <c r="O57" s="779">
        <v>8455438</v>
      </c>
      <c r="P57" s="780"/>
      <c r="Q57" s="780"/>
      <c r="R57" s="780"/>
      <c r="S57" s="780"/>
      <c r="T57" s="780"/>
      <c r="U57" s="780"/>
      <c r="V57" s="768"/>
      <c r="W57" s="768"/>
      <c r="X57" s="768"/>
      <c r="Y57" s="768"/>
      <c r="Z57" s="768"/>
      <c r="AA57" s="768"/>
      <c r="AB57" s="768"/>
      <c r="AC57" s="768"/>
      <c r="AD57" s="768"/>
      <c r="AE57" s="768"/>
      <c r="AF57" s="768"/>
      <c r="AG57" s="768"/>
      <c r="AH57" s="768"/>
    </row>
    <row r="58" spans="2:34" ht="24.95" customHeight="1">
      <c r="B58" s="754">
        <v>2010</v>
      </c>
      <c r="C58" s="779">
        <v>1055602</v>
      </c>
      <c r="D58" s="779">
        <v>923142</v>
      </c>
      <c r="E58" s="779">
        <v>1055837</v>
      </c>
      <c r="F58" s="779">
        <v>1007019</v>
      </c>
      <c r="G58" s="779">
        <v>983099</v>
      </c>
      <c r="H58" s="779">
        <v>690678</v>
      </c>
      <c r="I58" s="779">
        <v>1012758</v>
      </c>
      <c r="J58" s="779">
        <v>770807</v>
      </c>
      <c r="K58" s="779">
        <v>1037082</v>
      </c>
      <c r="L58" s="779">
        <v>1071426</v>
      </c>
      <c r="M58" s="779">
        <v>1036024</v>
      </c>
      <c r="N58" s="746">
        <v>1044802</v>
      </c>
      <c r="O58" s="779">
        <v>11688276</v>
      </c>
      <c r="P58" s="780"/>
      <c r="Q58" s="780"/>
      <c r="R58" s="780"/>
      <c r="S58" s="780"/>
      <c r="T58" s="780"/>
      <c r="U58" s="780"/>
      <c r="V58" s="768"/>
      <c r="W58" s="768"/>
      <c r="X58" s="768"/>
      <c r="Y58" s="768"/>
      <c r="Z58" s="768"/>
      <c r="AA58" s="768"/>
      <c r="AB58" s="768"/>
      <c r="AC58" s="768"/>
      <c r="AD58" s="768"/>
      <c r="AE58" s="768"/>
      <c r="AF58" s="768"/>
      <c r="AG58" s="768"/>
      <c r="AH58" s="768"/>
    </row>
    <row r="59" spans="2:34" ht="24.95" customHeight="1">
      <c r="B59" s="851" t="s">
        <v>837</v>
      </c>
      <c r="C59" s="852">
        <v>-1.7259345851940444</v>
      </c>
      <c r="D59" s="852">
        <v>-1.3020748703883034</v>
      </c>
      <c r="E59" s="852">
        <v>1.3136497394957702</v>
      </c>
      <c r="F59" s="852">
        <v>-9.3217704929102645</v>
      </c>
      <c r="G59" s="852">
        <v>-25.280363422198583</v>
      </c>
      <c r="H59" s="852">
        <v>6.7610377049797554</v>
      </c>
      <c r="I59" s="852">
        <v>-63.3119659385559</v>
      </c>
      <c r="J59" s="852">
        <v>-30.965079455687349</v>
      </c>
      <c r="K59" s="852">
        <v>-59.486617258808849</v>
      </c>
      <c r="L59" s="852">
        <v>-57.621991626113235</v>
      </c>
      <c r="M59" s="852">
        <v>-52.451101518883725</v>
      </c>
      <c r="N59" s="852">
        <v>-25.189174599589204</v>
      </c>
      <c r="O59" s="852">
        <v>-27.658809562676311</v>
      </c>
      <c r="P59" s="780"/>
      <c r="Q59" s="780"/>
      <c r="R59" s="780"/>
      <c r="S59" s="780"/>
      <c r="T59" s="780"/>
      <c r="U59" s="780"/>
      <c r="V59" s="768"/>
      <c r="W59" s="768"/>
      <c r="X59" s="768"/>
      <c r="Y59" s="768"/>
      <c r="Z59" s="768"/>
      <c r="AA59" s="768"/>
      <c r="AB59" s="768"/>
      <c r="AC59" s="768"/>
      <c r="AD59" s="768"/>
      <c r="AE59" s="768"/>
      <c r="AF59" s="768"/>
      <c r="AG59" s="768"/>
      <c r="AH59" s="768"/>
    </row>
    <row r="60" spans="2:34">
      <c r="B60" s="845"/>
      <c r="C60" s="782"/>
      <c r="D60" s="782"/>
      <c r="E60" s="782"/>
      <c r="F60" s="782"/>
      <c r="G60" s="782"/>
      <c r="H60" s="782"/>
      <c r="I60" s="782"/>
      <c r="J60" s="782"/>
      <c r="K60" s="782"/>
      <c r="L60" s="782"/>
      <c r="M60" s="782"/>
      <c r="N60" s="846"/>
      <c r="O60" s="782"/>
      <c r="P60" s="780"/>
      <c r="Q60" s="780"/>
      <c r="R60" s="780"/>
      <c r="S60" s="780"/>
      <c r="T60" s="780"/>
      <c r="U60" s="780"/>
      <c r="V60" s="768"/>
      <c r="W60" s="768"/>
      <c r="X60" s="768"/>
      <c r="Y60" s="768"/>
      <c r="Z60" s="768"/>
      <c r="AA60" s="768"/>
      <c r="AB60" s="768"/>
      <c r="AC60" s="768"/>
      <c r="AD60" s="768"/>
      <c r="AE60" s="768"/>
      <c r="AF60" s="768"/>
      <c r="AG60" s="768"/>
      <c r="AH60" s="768"/>
    </row>
    <row r="61" spans="2:34">
      <c r="B61" s="781" t="s">
        <v>841</v>
      </c>
      <c r="C61" s="782"/>
      <c r="D61" s="782"/>
      <c r="E61" s="782"/>
      <c r="F61" s="782"/>
      <c r="G61" s="782"/>
      <c r="H61" s="782"/>
      <c r="I61" s="782"/>
      <c r="J61" s="782"/>
      <c r="K61" s="782"/>
      <c r="L61" s="782"/>
      <c r="M61" s="782"/>
      <c r="N61" s="782"/>
      <c r="O61" s="782"/>
      <c r="P61" s="780"/>
      <c r="Q61" s="780"/>
      <c r="R61" s="780"/>
      <c r="S61" s="780"/>
      <c r="T61" s="780"/>
      <c r="U61" s="780"/>
      <c r="V61" s="768"/>
      <c r="W61" s="768"/>
      <c r="X61" s="768"/>
      <c r="Y61" s="768"/>
      <c r="Z61" s="768"/>
      <c r="AA61" s="768"/>
      <c r="AB61" s="768"/>
      <c r="AC61" s="768"/>
      <c r="AD61" s="768"/>
      <c r="AE61" s="768"/>
      <c r="AF61" s="768"/>
      <c r="AG61" s="768"/>
      <c r="AH61" s="768"/>
    </row>
    <row r="62" spans="2:34">
      <c r="B62" s="783" t="s">
        <v>842</v>
      </c>
      <c r="C62" s="751"/>
      <c r="D62" s="751"/>
      <c r="E62" s="751"/>
      <c r="F62" s="751"/>
      <c r="G62" s="751"/>
      <c r="H62" s="751"/>
      <c r="I62" s="751"/>
      <c r="J62" s="751"/>
      <c r="K62" s="751"/>
      <c r="L62" s="751"/>
      <c r="M62" s="751"/>
      <c r="N62" s="751"/>
      <c r="O62" s="751"/>
      <c r="P62" s="745"/>
      <c r="Q62" s="745"/>
      <c r="R62" s="745"/>
      <c r="S62" s="745"/>
      <c r="T62" s="751"/>
      <c r="U62" s="745"/>
      <c r="V62" s="768"/>
      <c r="W62" s="768"/>
      <c r="X62" s="768"/>
      <c r="Y62" s="768"/>
      <c r="Z62" s="768"/>
      <c r="AA62" s="768"/>
      <c r="AB62" s="768"/>
      <c r="AC62" s="768"/>
      <c r="AD62" s="768"/>
      <c r="AE62" s="768"/>
      <c r="AF62" s="768"/>
      <c r="AG62" s="768"/>
      <c r="AH62" s="768"/>
    </row>
    <row r="63" spans="2:34">
      <c r="B63" s="752" t="s">
        <v>513</v>
      </c>
      <c r="C63" s="751"/>
      <c r="D63" s="751"/>
      <c r="E63" s="751"/>
      <c r="F63" s="751"/>
      <c r="G63" s="751"/>
      <c r="H63" s="751"/>
      <c r="I63" s="751"/>
      <c r="J63" s="751"/>
      <c r="K63" s="751"/>
      <c r="L63" s="751"/>
      <c r="M63" s="751"/>
      <c r="N63" s="751"/>
      <c r="O63" s="751"/>
      <c r="P63" s="745"/>
      <c r="Q63" s="745"/>
      <c r="R63" s="745"/>
      <c r="S63" s="745"/>
      <c r="T63" s="751"/>
      <c r="U63" s="745"/>
      <c r="V63" s="768"/>
      <c r="W63" s="768"/>
      <c r="X63" s="768"/>
      <c r="Y63" s="768"/>
      <c r="Z63" s="768"/>
      <c r="AA63" s="768"/>
      <c r="AB63" s="768"/>
      <c r="AC63" s="768"/>
      <c r="AD63" s="768"/>
      <c r="AE63" s="768"/>
      <c r="AF63" s="768"/>
      <c r="AG63" s="768"/>
      <c r="AH63" s="768"/>
    </row>
    <row r="64" spans="2:34" ht="15">
      <c r="B64" s="749"/>
      <c r="C64" s="764"/>
      <c r="D64" s="764"/>
      <c r="E64" s="764"/>
      <c r="F64" s="764"/>
      <c r="G64" s="764"/>
      <c r="H64" s="764"/>
      <c r="I64" s="764"/>
      <c r="J64" s="764"/>
      <c r="K64" s="764"/>
      <c r="L64" s="764"/>
      <c r="M64" s="764"/>
      <c r="N64" s="764"/>
      <c r="O64" s="764"/>
      <c r="P64" s="744"/>
      <c r="Q64" s="744"/>
      <c r="R64" s="744"/>
      <c r="S64" s="744"/>
      <c r="T64" s="743"/>
      <c r="U64" s="768"/>
      <c r="V64" s="768"/>
      <c r="W64" s="768"/>
      <c r="X64" s="768"/>
      <c r="Y64" s="768"/>
      <c r="Z64" s="768"/>
      <c r="AA64" s="768"/>
      <c r="AB64" s="768"/>
      <c r="AC64" s="768"/>
      <c r="AD64" s="768"/>
      <c r="AE64" s="768"/>
      <c r="AF64" s="768"/>
      <c r="AG64" s="768"/>
      <c r="AH64" s="768"/>
    </row>
    <row r="65" spans="2:34" ht="15">
      <c r="B65" s="764"/>
      <c r="C65" s="764"/>
      <c r="D65" s="764"/>
      <c r="E65" s="764"/>
      <c r="F65" s="764"/>
      <c r="G65" s="764"/>
      <c r="H65" s="764"/>
      <c r="I65" s="764"/>
      <c r="J65" s="764"/>
      <c r="K65" s="764"/>
      <c r="L65" s="764"/>
      <c r="M65" s="764"/>
      <c r="N65" s="764"/>
      <c r="O65" s="764"/>
      <c r="P65" s="744"/>
      <c r="Q65" s="744"/>
      <c r="R65" s="744"/>
      <c r="S65" s="744"/>
      <c r="T65" s="743"/>
      <c r="U65" s="768"/>
      <c r="V65" s="768"/>
      <c r="W65" s="768"/>
      <c r="X65" s="768"/>
      <c r="Y65" s="768"/>
      <c r="Z65" s="768"/>
      <c r="AA65" s="768"/>
      <c r="AB65" s="768"/>
      <c r="AC65" s="768"/>
      <c r="AD65" s="768"/>
      <c r="AE65" s="768"/>
      <c r="AF65" s="768"/>
      <c r="AG65" s="768"/>
      <c r="AH65" s="768"/>
    </row>
    <row r="66" spans="2:34" ht="15" hidden="1">
      <c r="B66" s="764"/>
      <c r="C66" s="764"/>
      <c r="D66" s="764"/>
      <c r="E66" s="764"/>
      <c r="F66" s="764"/>
      <c r="G66" s="764"/>
      <c r="H66" s="764"/>
      <c r="I66" s="764"/>
      <c r="J66" s="764"/>
      <c r="K66" s="764"/>
      <c r="L66" s="764"/>
      <c r="M66" s="764"/>
      <c r="N66" s="764"/>
      <c r="O66" s="764"/>
      <c r="P66" s="744"/>
      <c r="Q66" s="744"/>
      <c r="R66" s="744"/>
      <c r="S66" s="744"/>
      <c r="T66" s="743"/>
      <c r="U66" s="768"/>
      <c r="V66" s="768"/>
      <c r="W66" s="768"/>
      <c r="X66" s="768"/>
      <c r="Y66" s="768"/>
      <c r="Z66" s="768"/>
      <c r="AA66" s="768"/>
      <c r="AB66" s="768"/>
      <c r="AC66" s="768"/>
      <c r="AD66" s="768"/>
      <c r="AE66" s="768"/>
      <c r="AF66" s="768"/>
      <c r="AG66" s="768"/>
      <c r="AH66" s="768"/>
    </row>
    <row r="67" spans="2:34" ht="15" hidden="1">
      <c r="B67" s="764"/>
      <c r="C67" s="764"/>
      <c r="D67" s="764"/>
      <c r="E67" s="764"/>
      <c r="F67" s="764"/>
      <c r="G67" s="764"/>
      <c r="H67" s="764"/>
      <c r="I67" s="764"/>
      <c r="J67" s="764"/>
      <c r="K67" s="764"/>
      <c r="L67" s="764"/>
      <c r="M67" s="764"/>
      <c r="N67" s="764"/>
      <c r="O67" s="764"/>
      <c r="P67" s="744"/>
      <c r="Q67" s="744"/>
      <c r="R67" s="744"/>
      <c r="S67" s="744"/>
      <c r="T67" s="743"/>
      <c r="U67" s="768"/>
      <c r="V67" s="768"/>
      <c r="W67" s="768"/>
      <c r="X67" s="768"/>
      <c r="Y67" s="768"/>
      <c r="Z67" s="768"/>
      <c r="AA67" s="768"/>
      <c r="AB67" s="768"/>
      <c r="AC67" s="768"/>
      <c r="AD67" s="768"/>
      <c r="AE67" s="768"/>
      <c r="AF67" s="768"/>
      <c r="AG67" s="768"/>
      <c r="AH67" s="768"/>
    </row>
    <row r="68" spans="2:34" ht="15" hidden="1">
      <c r="B68" s="764"/>
      <c r="C68" s="764"/>
      <c r="D68" s="764"/>
      <c r="E68" s="764"/>
      <c r="F68" s="764"/>
      <c r="G68" s="764"/>
      <c r="H68" s="764"/>
      <c r="I68" s="764"/>
      <c r="J68" s="764"/>
      <c r="K68" s="764"/>
      <c r="L68" s="764"/>
      <c r="M68" s="764"/>
      <c r="N68" s="764"/>
      <c r="O68" s="764"/>
      <c r="P68" s="744"/>
      <c r="Q68" s="744"/>
      <c r="R68" s="744"/>
      <c r="S68" s="744"/>
      <c r="T68" s="743"/>
      <c r="U68" s="768"/>
      <c r="V68" s="768"/>
      <c r="W68" s="768"/>
      <c r="X68" s="768"/>
      <c r="Y68" s="768"/>
      <c r="Z68" s="768"/>
      <c r="AA68" s="768"/>
      <c r="AB68" s="768"/>
      <c r="AC68" s="768"/>
      <c r="AD68" s="768"/>
      <c r="AE68" s="768"/>
      <c r="AF68" s="768"/>
      <c r="AG68" s="768"/>
      <c r="AH68" s="768"/>
    </row>
    <row r="69" spans="2:34" ht="15" hidden="1">
      <c r="B69" s="749"/>
      <c r="C69" s="764"/>
      <c r="D69" s="764"/>
      <c r="E69" s="764"/>
      <c r="F69" s="764"/>
      <c r="G69" s="764"/>
      <c r="H69" s="764"/>
      <c r="I69" s="764"/>
      <c r="J69" s="764"/>
      <c r="K69" s="764"/>
      <c r="L69" s="764"/>
      <c r="M69" s="764"/>
      <c r="N69" s="764"/>
      <c r="O69" s="764"/>
      <c r="P69" s="744"/>
      <c r="Q69" s="744"/>
      <c r="R69" s="744"/>
      <c r="S69" s="744"/>
      <c r="T69" s="743"/>
      <c r="U69" s="768"/>
      <c r="V69" s="768"/>
      <c r="W69" s="768"/>
      <c r="X69" s="768"/>
      <c r="Y69" s="768"/>
      <c r="Z69" s="768"/>
      <c r="AA69" s="768"/>
      <c r="AB69" s="768"/>
      <c r="AC69" s="768"/>
      <c r="AD69" s="768"/>
      <c r="AE69" s="768"/>
      <c r="AF69" s="768"/>
      <c r="AG69" s="768"/>
      <c r="AH69" s="768"/>
    </row>
    <row r="70" spans="2:34" ht="15" hidden="1">
      <c r="B70" s="764"/>
      <c r="C70" s="764"/>
      <c r="D70" s="764"/>
      <c r="E70" s="764"/>
      <c r="F70" s="764"/>
      <c r="G70" s="764"/>
      <c r="H70" s="764"/>
      <c r="I70" s="764"/>
      <c r="J70" s="764"/>
      <c r="K70" s="764"/>
      <c r="L70" s="764"/>
      <c r="M70" s="764"/>
      <c r="N70" s="764"/>
      <c r="O70" s="764"/>
      <c r="P70" s="744"/>
      <c r="Q70" s="744"/>
      <c r="R70" s="744"/>
      <c r="S70" s="744"/>
      <c r="T70" s="743"/>
      <c r="U70" s="768"/>
      <c r="V70" s="768"/>
      <c r="W70" s="768"/>
      <c r="X70" s="768"/>
      <c r="Y70" s="768"/>
      <c r="Z70" s="768"/>
      <c r="AA70" s="768"/>
      <c r="AB70" s="768"/>
      <c r="AC70" s="768"/>
      <c r="AD70" s="768"/>
      <c r="AE70" s="768"/>
      <c r="AF70" s="768"/>
      <c r="AG70" s="768"/>
      <c r="AH70" s="768"/>
    </row>
    <row r="71" spans="2:34" ht="15" hidden="1">
      <c r="B71" s="764"/>
      <c r="C71" s="764"/>
      <c r="D71" s="764"/>
      <c r="E71" s="764"/>
      <c r="F71" s="764"/>
      <c r="G71" s="764"/>
      <c r="H71" s="764"/>
      <c r="I71" s="764"/>
      <c r="J71" s="764"/>
      <c r="K71" s="764"/>
      <c r="L71" s="764"/>
      <c r="M71" s="764"/>
      <c r="N71" s="764"/>
      <c r="O71" s="764"/>
      <c r="P71" s="744"/>
      <c r="Q71" s="744"/>
      <c r="R71" s="744"/>
      <c r="S71" s="744"/>
      <c r="T71" s="743"/>
      <c r="U71" s="768"/>
      <c r="V71" s="768"/>
      <c r="W71" s="768"/>
      <c r="X71" s="768"/>
      <c r="Y71" s="768"/>
      <c r="Z71" s="768"/>
      <c r="AA71" s="768"/>
      <c r="AB71" s="768"/>
      <c r="AC71" s="768"/>
      <c r="AD71" s="768"/>
      <c r="AE71" s="768"/>
      <c r="AF71" s="768"/>
      <c r="AG71" s="768"/>
      <c r="AH71" s="768"/>
    </row>
    <row r="72" spans="2:34" ht="15" hidden="1">
      <c r="B72" s="764"/>
      <c r="C72" s="764"/>
      <c r="D72" s="764"/>
      <c r="E72" s="764"/>
      <c r="F72" s="764"/>
      <c r="G72" s="764"/>
      <c r="H72" s="764"/>
      <c r="I72" s="764"/>
      <c r="J72" s="764"/>
      <c r="K72" s="764"/>
      <c r="L72" s="764"/>
      <c r="M72" s="764"/>
      <c r="N72" s="764"/>
      <c r="O72" s="764"/>
      <c r="P72" s="744"/>
      <c r="Q72" s="744"/>
      <c r="R72" s="744"/>
      <c r="S72" s="744"/>
      <c r="T72" s="743"/>
      <c r="U72" s="768"/>
      <c r="V72" s="768"/>
      <c r="W72" s="768"/>
      <c r="X72" s="768"/>
      <c r="Y72" s="768"/>
      <c r="Z72" s="768"/>
      <c r="AA72" s="768"/>
      <c r="AB72" s="768"/>
      <c r="AC72" s="768"/>
      <c r="AD72" s="768"/>
      <c r="AE72" s="768"/>
      <c r="AF72" s="768"/>
      <c r="AG72" s="768"/>
      <c r="AH72" s="768"/>
    </row>
    <row r="73" spans="2:34" ht="15" hidden="1">
      <c r="B73" s="768"/>
      <c r="C73" s="768"/>
      <c r="D73" s="768"/>
      <c r="E73" s="768"/>
      <c r="F73" s="768"/>
      <c r="G73" s="768"/>
      <c r="H73" s="768"/>
      <c r="I73" s="768"/>
      <c r="J73" s="768"/>
      <c r="K73" s="768"/>
      <c r="L73" s="768"/>
      <c r="M73" s="768"/>
      <c r="N73" s="768"/>
      <c r="O73" s="768"/>
      <c r="P73" s="768"/>
      <c r="Q73" s="744"/>
      <c r="R73" s="744"/>
      <c r="S73" s="744"/>
      <c r="T73" s="743"/>
      <c r="U73" s="768"/>
      <c r="V73" s="768"/>
      <c r="W73" s="768"/>
      <c r="X73" s="768"/>
      <c r="Y73" s="768"/>
      <c r="Z73" s="768"/>
      <c r="AA73" s="768"/>
      <c r="AB73" s="768"/>
      <c r="AC73" s="768"/>
      <c r="AD73" s="768"/>
      <c r="AE73" s="768"/>
      <c r="AF73" s="768"/>
      <c r="AG73" s="768"/>
      <c r="AH73" s="768"/>
    </row>
    <row r="74" spans="2:34" ht="15" hidden="1">
      <c r="B74" s="768"/>
      <c r="C74" s="768"/>
      <c r="D74" s="768"/>
      <c r="E74" s="768"/>
      <c r="F74" s="768"/>
      <c r="G74" s="768"/>
      <c r="H74" s="768"/>
      <c r="I74" s="768"/>
      <c r="J74" s="768"/>
      <c r="K74" s="768"/>
      <c r="L74" s="768"/>
      <c r="M74" s="768"/>
      <c r="N74" s="768"/>
      <c r="O74" s="768"/>
      <c r="P74" s="768"/>
      <c r="Q74" s="744"/>
      <c r="R74" s="744"/>
      <c r="S74" s="744"/>
      <c r="T74" s="743"/>
      <c r="U74" s="768"/>
      <c r="V74" s="768"/>
      <c r="W74" s="768"/>
      <c r="X74" s="768"/>
      <c r="Y74" s="768"/>
      <c r="Z74" s="768"/>
      <c r="AA74" s="768"/>
      <c r="AB74" s="768"/>
      <c r="AC74" s="768"/>
      <c r="AD74" s="768"/>
      <c r="AE74" s="768"/>
      <c r="AF74" s="768"/>
      <c r="AG74" s="768"/>
      <c r="AH74" s="768"/>
    </row>
    <row r="75" spans="2:34" ht="15" hidden="1">
      <c r="B75" s="768"/>
      <c r="C75" s="768"/>
      <c r="D75" s="768"/>
      <c r="E75" s="768"/>
      <c r="F75" s="768"/>
      <c r="G75" s="768"/>
      <c r="H75" s="768"/>
      <c r="I75" s="768"/>
      <c r="J75" s="768"/>
      <c r="K75" s="768"/>
      <c r="L75" s="768"/>
      <c r="M75" s="768"/>
      <c r="N75" s="768"/>
      <c r="O75" s="768"/>
      <c r="P75" s="768"/>
      <c r="Q75" s="744"/>
      <c r="R75" s="744"/>
      <c r="S75" s="744"/>
      <c r="T75" s="743"/>
      <c r="U75" s="768"/>
      <c r="V75" s="768"/>
      <c r="W75" s="768"/>
      <c r="X75" s="768"/>
      <c r="Y75" s="768"/>
      <c r="Z75" s="768"/>
      <c r="AA75" s="768"/>
      <c r="AB75" s="768"/>
      <c r="AC75" s="768"/>
      <c r="AD75" s="768"/>
      <c r="AE75" s="768"/>
      <c r="AF75" s="768"/>
      <c r="AG75" s="768"/>
      <c r="AH75" s="768"/>
    </row>
    <row r="76" spans="2:34" ht="15" hidden="1">
      <c r="B76" s="768"/>
      <c r="C76" s="768"/>
      <c r="D76" s="768"/>
      <c r="E76" s="768"/>
      <c r="F76" s="768"/>
      <c r="G76" s="768"/>
      <c r="H76" s="768"/>
      <c r="I76" s="768"/>
      <c r="J76" s="768"/>
      <c r="K76" s="768"/>
      <c r="L76" s="768"/>
      <c r="M76" s="768"/>
      <c r="N76" s="768"/>
      <c r="O76" s="768"/>
      <c r="P76" s="768"/>
      <c r="Q76" s="744"/>
      <c r="R76" s="744"/>
      <c r="S76" s="744"/>
      <c r="T76" s="743"/>
      <c r="U76" s="768"/>
      <c r="V76" s="768"/>
      <c r="W76" s="768"/>
      <c r="X76" s="768"/>
      <c r="Y76" s="768"/>
      <c r="Z76" s="768"/>
      <c r="AA76" s="768"/>
      <c r="AB76" s="768"/>
      <c r="AC76" s="768"/>
      <c r="AD76" s="768"/>
      <c r="AE76" s="768"/>
      <c r="AF76" s="768"/>
      <c r="AG76" s="768"/>
      <c r="AH76" s="768"/>
    </row>
    <row r="77" spans="2:34" ht="15" hidden="1">
      <c r="B77" s="768"/>
      <c r="C77" s="768"/>
      <c r="D77" s="768"/>
      <c r="E77" s="768"/>
      <c r="F77" s="768"/>
      <c r="G77" s="768"/>
      <c r="H77" s="768"/>
      <c r="I77" s="768"/>
      <c r="J77" s="768"/>
      <c r="K77" s="768"/>
      <c r="L77" s="768"/>
      <c r="M77" s="768"/>
      <c r="N77" s="768"/>
      <c r="O77" s="768"/>
      <c r="P77" s="768"/>
      <c r="Q77" s="744"/>
      <c r="R77" s="744"/>
      <c r="S77" s="744"/>
      <c r="T77" s="743"/>
      <c r="U77" s="768"/>
      <c r="V77" s="768"/>
      <c r="W77" s="768"/>
      <c r="X77" s="768"/>
      <c r="Y77" s="768"/>
      <c r="Z77" s="768"/>
      <c r="AA77" s="768"/>
      <c r="AB77" s="768"/>
      <c r="AC77" s="768"/>
      <c r="AD77" s="768"/>
      <c r="AE77" s="768"/>
      <c r="AF77" s="768"/>
      <c r="AG77" s="768"/>
      <c r="AH77" s="768"/>
    </row>
    <row r="78" spans="2:34" ht="15" hidden="1">
      <c r="B78" s="768"/>
      <c r="C78" s="768"/>
      <c r="D78" s="768"/>
      <c r="E78" s="768"/>
      <c r="F78" s="768"/>
      <c r="G78" s="768"/>
      <c r="H78" s="768"/>
      <c r="I78" s="768"/>
      <c r="J78" s="768"/>
      <c r="K78" s="768"/>
      <c r="L78" s="768"/>
      <c r="M78" s="768"/>
      <c r="N78" s="768"/>
      <c r="O78" s="768"/>
      <c r="P78" s="768"/>
      <c r="Q78" s="744"/>
      <c r="R78" s="744"/>
      <c r="S78" s="744"/>
      <c r="T78" s="743"/>
      <c r="U78" s="768"/>
      <c r="V78" s="768"/>
      <c r="W78" s="768"/>
      <c r="X78" s="768"/>
      <c r="Y78" s="768"/>
      <c r="Z78" s="768"/>
      <c r="AA78" s="768"/>
      <c r="AB78" s="768"/>
      <c r="AC78" s="768"/>
      <c r="AD78" s="768"/>
      <c r="AE78" s="768"/>
      <c r="AF78" s="768"/>
      <c r="AG78" s="768"/>
      <c r="AH78" s="768"/>
    </row>
    <row r="79" spans="2:34" ht="15" hidden="1">
      <c r="B79" s="768"/>
      <c r="C79" s="768"/>
      <c r="D79" s="768"/>
      <c r="E79" s="768"/>
      <c r="F79" s="768"/>
      <c r="G79" s="768"/>
      <c r="H79" s="768"/>
      <c r="I79" s="768"/>
      <c r="J79" s="768"/>
      <c r="K79" s="768"/>
      <c r="L79" s="768"/>
      <c r="M79" s="768"/>
      <c r="N79" s="768"/>
      <c r="O79" s="768"/>
      <c r="P79" s="768"/>
      <c r="Q79" s="744"/>
      <c r="R79" s="744"/>
      <c r="S79" s="744"/>
      <c r="T79" s="743"/>
      <c r="U79" s="768"/>
      <c r="V79" s="768"/>
      <c r="W79" s="768"/>
      <c r="X79" s="768"/>
      <c r="Y79" s="768"/>
      <c r="Z79" s="768"/>
      <c r="AA79" s="768"/>
      <c r="AB79" s="768"/>
      <c r="AC79" s="768"/>
      <c r="AD79" s="768"/>
      <c r="AE79" s="768"/>
      <c r="AF79" s="768"/>
      <c r="AG79" s="768"/>
      <c r="AH79" s="768"/>
    </row>
    <row r="80" spans="2:34" ht="15" hidden="1">
      <c r="B80" s="768"/>
      <c r="C80" s="768"/>
      <c r="D80" s="768"/>
      <c r="E80" s="768"/>
      <c r="F80" s="768"/>
      <c r="G80" s="768"/>
      <c r="H80" s="768"/>
      <c r="I80" s="768"/>
      <c r="J80" s="768"/>
      <c r="K80" s="768"/>
      <c r="L80" s="768"/>
      <c r="M80" s="768"/>
      <c r="N80" s="768"/>
      <c r="O80" s="768"/>
      <c r="P80" s="768"/>
      <c r="Q80" s="744"/>
      <c r="R80" s="744"/>
      <c r="S80" s="744"/>
      <c r="T80" s="743"/>
      <c r="U80" s="768"/>
      <c r="V80" s="768"/>
      <c r="W80" s="768"/>
      <c r="X80" s="768"/>
      <c r="Y80" s="768"/>
      <c r="Z80" s="768"/>
      <c r="AA80" s="768"/>
      <c r="AB80" s="768"/>
      <c r="AC80" s="768"/>
      <c r="AD80" s="768"/>
      <c r="AE80" s="768"/>
      <c r="AF80" s="768"/>
      <c r="AG80" s="768"/>
      <c r="AH80" s="768"/>
    </row>
    <row r="81" spans="2:34" ht="15" hidden="1">
      <c r="B81" s="768"/>
      <c r="C81" s="768"/>
      <c r="D81" s="768"/>
      <c r="E81" s="768"/>
      <c r="F81" s="768"/>
      <c r="G81" s="768"/>
      <c r="H81" s="768"/>
      <c r="I81" s="768"/>
      <c r="J81" s="768"/>
      <c r="K81" s="768"/>
      <c r="L81" s="768"/>
      <c r="M81" s="768"/>
      <c r="N81" s="768"/>
      <c r="O81" s="768"/>
      <c r="P81" s="768"/>
      <c r="Q81" s="744"/>
      <c r="R81" s="744"/>
      <c r="S81" s="744"/>
      <c r="T81" s="743"/>
      <c r="U81" s="768"/>
      <c r="V81" s="768"/>
      <c r="W81" s="768"/>
      <c r="X81" s="768"/>
      <c r="Y81" s="768"/>
      <c r="Z81" s="768"/>
      <c r="AA81" s="768"/>
      <c r="AB81" s="768"/>
      <c r="AC81" s="768"/>
      <c r="AD81" s="768"/>
      <c r="AE81" s="768"/>
      <c r="AF81" s="768"/>
      <c r="AG81" s="768"/>
      <c r="AH81" s="768"/>
    </row>
    <row r="82" spans="2:34" ht="15" hidden="1">
      <c r="B82" s="768"/>
      <c r="C82" s="768"/>
      <c r="D82" s="768"/>
      <c r="E82" s="768"/>
      <c r="F82" s="768"/>
      <c r="G82" s="768"/>
      <c r="H82" s="768"/>
      <c r="I82" s="768"/>
      <c r="J82" s="768"/>
      <c r="K82" s="768"/>
      <c r="L82" s="768"/>
      <c r="M82" s="768"/>
      <c r="N82" s="768"/>
      <c r="O82" s="768"/>
      <c r="P82" s="768"/>
      <c r="Q82" s="744"/>
      <c r="R82" s="744"/>
      <c r="S82" s="744"/>
      <c r="T82" s="743"/>
      <c r="U82" s="768"/>
      <c r="V82" s="768"/>
      <c r="W82" s="768"/>
      <c r="X82" s="768"/>
      <c r="Y82" s="768"/>
      <c r="Z82" s="768"/>
      <c r="AA82" s="768"/>
      <c r="AB82" s="768"/>
      <c r="AC82" s="768"/>
      <c r="AD82" s="768"/>
      <c r="AE82" s="768"/>
      <c r="AF82" s="768"/>
      <c r="AG82" s="768"/>
      <c r="AH82" s="768"/>
    </row>
    <row r="83" spans="2:34" ht="15" hidden="1">
      <c r="B83" s="768"/>
      <c r="C83" s="768"/>
      <c r="D83" s="768"/>
      <c r="E83" s="768"/>
      <c r="F83" s="768"/>
      <c r="G83" s="768"/>
      <c r="H83" s="768"/>
      <c r="I83" s="768"/>
      <c r="J83" s="768"/>
      <c r="K83" s="768"/>
      <c r="L83" s="768"/>
      <c r="M83" s="768"/>
      <c r="N83" s="768"/>
      <c r="O83" s="768"/>
      <c r="P83" s="768"/>
      <c r="Q83" s="744"/>
      <c r="R83" s="744"/>
      <c r="S83" s="744"/>
      <c r="T83" s="743"/>
      <c r="U83" s="768"/>
      <c r="V83" s="768"/>
      <c r="W83" s="768"/>
      <c r="X83" s="768"/>
      <c r="Y83" s="768"/>
      <c r="Z83" s="768"/>
      <c r="AA83" s="768"/>
      <c r="AB83" s="768"/>
      <c r="AC83" s="768"/>
      <c r="AD83" s="768"/>
      <c r="AE83" s="768"/>
      <c r="AF83" s="768"/>
      <c r="AG83" s="768"/>
      <c r="AH83" s="768"/>
    </row>
    <row r="84" spans="2:34" ht="15" hidden="1">
      <c r="B84" s="768"/>
      <c r="C84" s="768"/>
      <c r="D84" s="768"/>
      <c r="E84" s="768"/>
      <c r="F84" s="768"/>
      <c r="G84" s="768"/>
      <c r="H84" s="768"/>
      <c r="I84" s="768"/>
      <c r="J84" s="768"/>
      <c r="K84" s="768"/>
      <c r="L84" s="768"/>
      <c r="M84" s="768"/>
      <c r="N84" s="768"/>
      <c r="O84" s="768"/>
      <c r="P84" s="768"/>
      <c r="Q84" s="744"/>
      <c r="R84" s="744"/>
      <c r="S84" s="744"/>
      <c r="T84" s="743"/>
      <c r="U84" s="768"/>
      <c r="V84" s="768"/>
      <c r="W84" s="768"/>
      <c r="X84" s="768"/>
      <c r="Y84" s="768"/>
      <c r="Z84" s="768"/>
      <c r="AA84" s="768"/>
      <c r="AB84" s="768"/>
      <c r="AC84" s="768"/>
      <c r="AD84" s="768"/>
      <c r="AE84" s="768"/>
      <c r="AF84" s="768"/>
      <c r="AG84" s="768"/>
      <c r="AH84" s="768"/>
    </row>
    <row r="85" spans="2:34" ht="15" hidden="1">
      <c r="B85" s="768"/>
      <c r="C85" s="768"/>
      <c r="D85" s="768"/>
      <c r="E85" s="768"/>
      <c r="F85" s="768"/>
      <c r="G85" s="768"/>
      <c r="H85" s="768"/>
      <c r="I85" s="768"/>
      <c r="J85" s="768"/>
      <c r="K85" s="768"/>
      <c r="L85" s="768"/>
      <c r="M85" s="768"/>
      <c r="N85" s="768"/>
      <c r="O85" s="768"/>
      <c r="P85" s="768"/>
      <c r="Q85" s="744"/>
      <c r="R85" s="744"/>
      <c r="S85" s="744"/>
      <c r="T85" s="743"/>
      <c r="U85" s="768"/>
      <c r="V85" s="768"/>
      <c r="W85" s="768"/>
      <c r="X85" s="768"/>
      <c r="Y85" s="768"/>
      <c r="Z85" s="768"/>
      <c r="AA85" s="768"/>
      <c r="AB85" s="768"/>
      <c r="AC85" s="768"/>
      <c r="AD85" s="768"/>
      <c r="AE85" s="768"/>
      <c r="AF85" s="768"/>
      <c r="AG85" s="768"/>
      <c r="AH85" s="768"/>
    </row>
    <row r="86" spans="2:34" ht="15" hidden="1">
      <c r="B86" s="768"/>
      <c r="C86" s="768"/>
      <c r="D86" s="768"/>
      <c r="E86" s="768"/>
      <c r="F86" s="768"/>
      <c r="G86" s="768"/>
      <c r="H86" s="768"/>
      <c r="I86" s="768"/>
      <c r="J86" s="768"/>
      <c r="K86" s="768"/>
      <c r="L86" s="768"/>
      <c r="M86" s="768"/>
      <c r="N86" s="768"/>
      <c r="O86" s="768"/>
      <c r="P86" s="768"/>
      <c r="Q86" s="744"/>
      <c r="R86" s="744"/>
      <c r="S86" s="744"/>
      <c r="T86" s="743"/>
      <c r="U86" s="768"/>
      <c r="V86" s="768"/>
      <c r="W86" s="768"/>
      <c r="X86" s="768"/>
      <c r="Y86" s="768"/>
      <c r="Z86" s="768"/>
      <c r="AA86" s="768"/>
      <c r="AB86" s="768"/>
      <c r="AC86" s="768"/>
      <c r="AD86" s="768"/>
      <c r="AE86" s="768"/>
      <c r="AF86" s="768"/>
      <c r="AG86" s="768"/>
      <c r="AH86" s="768"/>
    </row>
    <row r="87" spans="2:34" ht="15" hidden="1">
      <c r="B87" s="768"/>
      <c r="C87" s="768"/>
      <c r="D87" s="768"/>
      <c r="E87" s="768"/>
      <c r="F87" s="768"/>
      <c r="G87" s="768"/>
      <c r="H87" s="768"/>
      <c r="I87" s="768"/>
      <c r="J87" s="768"/>
      <c r="K87" s="768"/>
      <c r="L87" s="768"/>
      <c r="M87" s="768"/>
      <c r="N87" s="768"/>
      <c r="O87" s="768"/>
      <c r="P87" s="768"/>
      <c r="Q87" s="744"/>
      <c r="R87" s="744"/>
      <c r="S87" s="744"/>
      <c r="T87" s="743"/>
      <c r="U87" s="768"/>
      <c r="V87" s="768"/>
      <c r="W87" s="768"/>
      <c r="X87" s="768"/>
      <c r="Y87" s="768"/>
      <c r="Z87" s="768"/>
      <c r="AA87" s="768"/>
      <c r="AB87" s="768"/>
      <c r="AC87" s="768"/>
      <c r="AD87" s="768"/>
      <c r="AE87" s="768"/>
      <c r="AF87" s="768"/>
      <c r="AG87" s="768"/>
      <c r="AH87" s="768"/>
    </row>
    <row r="88" spans="2:34" ht="15" hidden="1">
      <c r="B88" s="768"/>
      <c r="C88" s="768"/>
      <c r="D88" s="768"/>
      <c r="E88" s="768"/>
      <c r="F88" s="768"/>
      <c r="G88" s="768"/>
      <c r="H88" s="768"/>
      <c r="I88" s="768"/>
      <c r="J88" s="768"/>
      <c r="K88" s="768"/>
      <c r="L88" s="768"/>
      <c r="M88" s="768"/>
      <c r="N88" s="768"/>
      <c r="O88" s="768"/>
      <c r="P88" s="768"/>
      <c r="Q88" s="744"/>
      <c r="R88" s="744"/>
      <c r="S88" s="744"/>
      <c r="T88" s="743"/>
      <c r="U88" s="768"/>
      <c r="V88" s="768"/>
      <c r="W88" s="768"/>
      <c r="X88" s="768"/>
      <c r="Y88" s="768"/>
      <c r="Z88" s="768"/>
      <c r="AA88" s="768"/>
      <c r="AB88" s="768"/>
      <c r="AC88" s="768"/>
      <c r="AD88" s="768"/>
      <c r="AE88" s="768"/>
      <c r="AF88" s="768"/>
      <c r="AG88" s="768"/>
      <c r="AH88" s="768"/>
    </row>
    <row r="89" spans="2:34" ht="15" hidden="1">
      <c r="B89" s="768"/>
      <c r="C89" s="768"/>
      <c r="D89" s="768"/>
      <c r="E89" s="768"/>
      <c r="F89" s="768"/>
      <c r="G89" s="768"/>
      <c r="H89" s="768"/>
      <c r="I89" s="768"/>
      <c r="J89" s="768"/>
      <c r="K89" s="768"/>
      <c r="L89" s="768"/>
      <c r="M89" s="768"/>
      <c r="N89" s="768"/>
      <c r="O89" s="768"/>
      <c r="P89" s="768"/>
      <c r="Q89" s="744"/>
      <c r="R89" s="744"/>
      <c r="S89" s="744"/>
      <c r="T89" s="743"/>
      <c r="U89" s="768"/>
      <c r="V89" s="768"/>
      <c r="W89" s="768"/>
      <c r="X89" s="768"/>
      <c r="Y89" s="768"/>
      <c r="Z89" s="768"/>
      <c r="AA89" s="768"/>
      <c r="AB89" s="768"/>
      <c r="AC89" s="768"/>
      <c r="AD89" s="768"/>
      <c r="AE89" s="768"/>
      <c r="AF89" s="768"/>
      <c r="AG89" s="768"/>
      <c r="AH89" s="768"/>
    </row>
    <row r="90" spans="2:34" ht="15" hidden="1">
      <c r="B90" s="768"/>
      <c r="C90" s="768"/>
      <c r="D90" s="768"/>
      <c r="E90" s="768"/>
      <c r="F90" s="768"/>
      <c r="G90" s="768"/>
      <c r="H90" s="768"/>
      <c r="I90" s="768"/>
      <c r="J90" s="768"/>
      <c r="K90" s="768"/>
      <c r="L90" s="768"/>
      <c r="M90" s="768"/>
      <c r="N90" s="768"/>
      <c r="O90" s="768"/>
      <c r="P90" s="768"/>
      <c r="Q90" s="744"/>
      <c r="R90" s="744"/>
      <c r="S90" s="744"/>
      <c r="T90" s="743"/>
      <c r="U90" s="768"/>
      <c r="V90" s="768"/>
      <c r="W90" s="768"/>
      <c r="X90" s="768"/>
      <c r="Y90" s="768"/>
      <c r="Z90" s="768"/>
      <c r="AA90" s="768"/>
      <c r="AB90" s="768"/>
      <c r="AC90" s="768"/>
      <c r="AD90" s="768"/>
      <c r="AE90" s="768"/>
      <c r="AF90" s="768"/>
      <c r="AG90" s="768"/>
      <c r="AH90" s="768"/>
    </row>
    <row r="91" spans="2:34" ht="15" hidden="1">
      <c r="B91" s="768"/>
      <c r="C91" s="768"/>
      <c r="D91" s="768"/>
      <c r="E91" s="768"/>
      <c r="F91" s="768"/>
      <c r="G91" s="768"/>
      <c r="H91" s="768"/>
      <c r="I91" s="768"/>
      <c r="J91" s="768"/>
      <c r="K91" s="768"/>
      <c r="L91" s="768"/>
      <c r="M91" s="768"/>
      <c r="N91" s="768"/>
      <c r="O91" s="768"/>
      <c r="P91" s="768"/>
      <c r="Q91" s="744"/>
      <c r="R91" s="744"/>
      <c r="S91" s="744"/>
      <c r="T91" s="743"/>
      <c r="U91" s="768"/>
      <c r="V91" s="768"/>
      <c r="W91" s="768"/>
      <c r="X91" s="768"/>
      <c r="Y91" s="768"/>
      <c r="Z91" s="768"/>
      <c r="AA91" s="768"/>
      <c r="AB91" s="768"/>
      <c r="AC91" s="768"/>
      <c r="AD91" s="768"/>
      <c r="AE91" s="768"/>
      <c r="AF91" s="768"/>
      <c r="AG91" s="768"/>
      <c r="AH91" s="768"/>
    </row>
    <row r="92" spans="2:34" ht="15" hidden="1">
      <c r="B92" s="768"/>
      <c r="C92" s="768"/>
      <c r="D92" s="768"/>
      <c r="E92" s="768"/>
      <c r="F92" s="768"/>
      <c r="G92" s="768"/>
      <c r="H92" s="768"/>
      <c r="I92" s="768"/>
      <c r="J92" s="768"/>
      <c r="K92" s="768"/>
      <c r="L92" s="768"/>
      <c r="M92" s="768"/>
      <c r="N92" s="768"/>
      <c r="O92" s="768"/>
      <c r="P92" s="768"/>
      <c r="Q92" s="744"/>
      <c r="R92" s="744"/>
      <c r="S92" s="744"/>
      <c r="T92" s="743"/>
      <c r="U92" s="768"/>
      <c r="V92" s="768"/>
      <c r="W92" s="768"/>
      <c r="X92" s="768"/>
      <c r="Y92" s="768"/>
      <c r="Z92" s="768"/>
      <c r="AA92" s="768"/>
      <c r="AB92" s="768"/>
      <c r="AC92" s="768"/>
      <c r="AD92" s="768"/>
      <c r="AE92" s="768"/>
      <c r="AF92" s="768"/>
      <c r="AG92" s="768"/>
      <c r="AH92" s="768"/>
    </row>
    <row r="93" spans="2:34" ht="15" hidden="1">
      <c r="B93" s="768"/>
      <c r="C93" s="768"/>
      <c r="D93" s="768"/>
      <c r="E93" s="768"/>
      <c r="F93" s="768"/>
      <c r="G93" s="768"/>
      <c r="H93" s="768"/>
      <c r="I93" s="768"/>
      <c r="J93" s="768"/>
      <c r="K93" s="768"/>
      <c r="L93" s="768"/>
      <c r="M93" s="768"/>
      <c r="N93" s="768"/>
      <c r="O93" s="768"/>
      <c r="P93" s="768"/>
      <c r="Q93" s="744"/>
      <c r="R93" s="744"/>
      <c r="S93" s="744"/>
      <c r="T93" s="743"/>
      <c r="U93" s="768"/>
      <c r="V93" s="768"/>
      <c r="W93" s="768"/>
      <c r="X93" s="768"/>
      <c r="Y93" s="768"/>
      <c r="Z93" s="768"/>
      <c r="AA93" s="768"/>
      <c r="AB93" s="768"/>
      <c r="AC93" s="768"/>
      <c r="AD93" s="768"/>
      <c r="AE93" s="768"/>
      <c r="AF93" s="768"/>
      <c r="AG93" s="768"/>
      <c r="AH93" s="768"/>
    </row>
    <row r="94" spans="2:34" ht="15" hidden="1">
      <c r="B94" s="768"/>
      <c r="C94" s="768"/>
      <c r="D94" s="768"/>
      <c r="E94" s="768"/>
      <c r="F94" s="768"/>
      <c r="G94" s="768"/>
      <c r="H94" s="768"/>
      <c r="I94" s="768"/>
      <c r="J94" s="768"/>
      <c r="K94" s="768"/>
      <c r="L94" s="768"/>
      <c r="M94" s="768"/>
      <c r="N94" s="768"/>
      <c r="O94" s="768"/>
      <c r="P94" s="768"/>
      <c r="Q94" s="744"/>
      <c r="R94" s="744"/>
      <c r="S94" s="744"/>
      <c r="T94" s="743"/>
      <c r="U94" s="768"/>
      <c r="V94" s="768"/>
      <c r="W94" s="768"/>
      <c r="X94" s="768"/>
      <c r="Y94" s="768"/>
      <c r="Z94" s="768"/>
      <c r="AA94" s="768"/>
      <c r="AB94" s="768"/>
      <c r="AC94" s="768"/>
      <c r="AD94" s="768"/>
      <c r="AE94" s="768"/>
      <c r="AF94" s="768"/>
      <c r="AG94" s="768"/>
      <c r="AH94" s="768"/>
    </row>
    <row r="95" spans="2:34" ht="15" hidden="1">
      <c r="B95" s="768"/>
      <c r="C95" s="768"/>
      <c r="D95" s="768"/>
      <c r="E95" s="768"/>
      <c r="F95" s="768"/>
      <c r="G95" s="768"/>
      <c r="H95" s="768"/>
      <c r="I95" s="768"/>
      <c r="J95" s="768"/>
      <c r="K95" s="768"/>
      <c r="L95" s="768"/>
      <c r="M95" s="768"/>
      <c r="N95" s="768"/>
      <c r="O95" s="768"/>
      <c r="P95" s="768"/>
      <c r="Q95" s="744"/>
      <c r="R95" s="744"/>
      <c r="S95" s="744"/>
      <c r="T95" s="743"/>
      <c r="U95" s="768"/>
      <c r="V95" s="768"/>
      <c r="W95" s="768"/>
      <c r="X95" s="768"/>
      <c r="Y95" s="768"/>
      <c r="Z95" s="768"/>
      <c r="AA95" s="768"/>
      <c r="AB95" s="768"/>
      <c r="AC95" s="768"/>
      <c r="AD95" s="768"/>
      <c r="AE95" s="768"/>
      <c r="AF95" s="768"/>
      <c r="AG95" s="768"/>
      <c r="AH95" s="768"/>
    </row>
    <row r="96" spans="2:34" ht="15" hidden="1">
      <c r="B96" s="768"/>
      <c r="C96" s="768"/>
      <c r="D96" s="768"/>
      <c r="E96" s="768"/>
      <c r="F96" s="768"/>
      <c r="G96" s="768"/>
      <c r="H96" s="768"/>
      <c r="I96" s="768"/>
      <c r="J96" s="768"/>
      <c r="K96" s="768"/>
      <c r="L96" s="768"/>
      <c r="M96" s="768"/>
      <c r="N96" s="768"/>
      <c r="O96" s="768"/>
      <c r="P96" s="768"/>
      <c r="Q96" s="744"/>
      <c r="R96" s="744"/>
      <c r="S96" s="744"/>
      <c r="T96" s="743"/>
      <c r="U96" s="768"/>
      <c r="V96" s="768"/>
      <c r="W96" s="768"/>
      <c r="X96" s="768"/>
      <c r="Y96" s="768"/>
      <c r="Z96" s="768"/>
      <c r="AA96" s="768"/>
      <c r="AB96" s="768"/>
      <c r="AC96" s="768"/>
      <c r="AD96" s="768"/>
      <c r="AE96" s="768"/>
      <c r="AF96" s="768"/>
      <c r="AG96" s="768"/>
      <c r="AH96" s="768"/>
    </row>
    <row r="97" spans="2:34" ht="15" hidden="1">
      <c r="B97" s="768"/>
      <c r="C97" s="768"/>
      <c r="D97" s="768"/>
      <c r="E97" s="768"/>
      <c r="F97" s="768"/>
      <c r="G97" s="768"/>
      <c r="H97" s="768"/>
      <c r="I97" s="768"/>
      <c r="J97" s="768"/>
      <c r="K97" s="768"/>
      <c r="L97" s="768"/>
      <c r="M97" s="768"/>
      <c r="N97" s="768"/>
      <c r="O97" s="768"/>
      <c r="P97" s="768"/>
      <c r="Q97" s="744"/>
      <c r="R97" s="744"/>
      <c r="S97" s="744"/>
      <c r="T97" s="743"/>
      <c r="U97" s="743"/>
      <c r="V97" s="743"/>
      <c r="W97" s="743"/>
      <c r="X97" s="743"/>
      <c r="Y97" s="743"/>
      <c r="Z97" s="743"/>
      <c r="AA97" s="743"/>
      <c r="AB97" s="768"/>
      <c r="AC97" s="768"/>
      <c r="AD97" s="768"/>
      <c r="AE97" s="768"/>
      <c r="AF97" s="768"/>
      <c r="AG97" s="768"/>
      <c r="AH97" s="768"/>
    </row>
    <row r="98" spans="2:34" ht="15" hidden="1">
      <c r="B98" s="768"/>
      <c r="C98" s="768"/>
      <c r="D98" s="768"/>
      <c r="E98" s="768"/>
      <c r="F98" s="768"/>
      <c r="G98" s="768"/>
      <c r="H98" s="768"/>
      <c r="I98" s="768"/>
      <c r="J98" s="768"/>
      <c r="K98" s="768"/>
      <c r="L98" s="768"/>
      <c r="M98" s="768"/>
      <c r="N98" s="768"/>
      <c r="O98" s="768"/>
      <c r="P98" s="768"/>
      <c r="Q98" s="744"/>
      <c r="R98" s="744"/>
      <c r="S98" s="744"/>
      <c r="T98" s="743"/>
      <c r="U98" s="743"/>
      <c r="V98" s="743"/>
      <c r="W98" s="743"/>
      <c r="X98" s="743"/>
      <c r="Y98" s="743"/>
      <c r="Z98" s="743"/>
      <c r="AA98" s="743"/>
      <c r="AB98" s="768"/>
      <c r="AC98" s="768"/>
      <c r="AD98" s="768"/>
      <c r="AE98" s="768"/>
      <c r="AF98" s="768"/>
      <c r="AG98" s="768"/>
      <c r="AH98" s="768"/>
    </row>
    <row r="99" spans="2:34" ht="15" hidden="1">
      <c r="B99" s="768"/>
      <c r="C99" s="768"/>
      <c r="D99" s="768"/>
      <c r="E99" s="768"/>
      <c r="F99" s="768"/>
      <c r="G99" s="768"/>
      <c r="H99" s="768"/>
      <c r="I99" s="768"/>
      <c r="J99" s="768"/>
      <c r="K99" s="768"/>
      <c r="L99" s="768"/>
      <c r="M99" s="768"/>
      <c r="N99" s="768"/>
      <c r="O99" s="768"/>
      <c r="P99" s="768"/>
      <c r="Q99" s="744"/>
      <c r="R99" s="744"/>
      <c r="S99" s="744"/>
      <c r="T99" s="743"/>
      <c r="U99" s="743"/>
      <c r="V99" s="743"/>
      <c r="W99" s="743"/>
      <c r="X99" s="743"/>
      <c r="Y99" s="743"/>
      <c r="Z99" s="743"/>
      <c r="AA99" s="743"/>
      <c r="AB99" s="768"/>
      <c r="AC99" s="768"/>
      <c r="AD99" s="768"/>
      <c r="AE99" s="768"/>
      <c r="AF99" s="768"/>
      <c r="AG99" s="768"/>
      <c r="AH99" s="768"/>
    </row>
    <row r="100" spans="2:34" ht="15" hidden="1">
      <c r="B100" s="768"/>
      <c r="C100" s="768"/>
      <c r="D100" s="768"/>
      <c r="E100" s="768"/>
      <c r="F100" s="768"/>
      <c r="G100" s="768"/>
      <c r="H100" s="768"/>
      <c r="I100" s="768"/>
      <c r="J100" s="768"/>
      <c r="K100" s="768"/>
      <c r="L100" s="768"/>
      <c r="M100" s="768"/>
      <c r="N100" s="768"/>
      <c r="O100" s="768"/>
      <c r="P100" s="768"/>
      <c r="Q100" s="744"/>
      <c r="R100" s="744"/>
      <c r="S100" s="744"/>
      <c r="T100" s="743"/>
      <c r="U100" s="743"/>
      <c r="V100" s="743"/>
      <c r="W100" s="743"/>
      <c r="X100" s="743"/>
      <c r="Y100" s="743"/>
      <c r="Z100" s="743"/>
      <c r="AA100" s="743"/>
      <c r="AB100" s="768"/>
      <c r="AC100" s="768"/>
      <c r="AD100" s="768"/>
      <c r="AE100" s="768"/>
      <c r="AF100" s="768"/>
      <c r="AG100" s="768"/>
      <c r="AH100" s="768"/>
    </row>
    <row r="101" spans="2:34" ht="15" hidden="1">
      <c r="B101" s="768"/>
      <c r="C101" s="768"/>
      <c r="D101" s="768"/>
      <c r="E101" s="768"/>
      <c r="F101" s="768"/>
      <c r="G101" s="768"/>
      <c r="H101" s="768"/>
      <c r="I101" s="768"/>
      <c r="J101" s="768"/>
      <c r="K101" s="768"/>
      <c r="L101" s="768"/>
      <c r="M101" s="768"/>
      <c r="N101" s="768"/>
      <c r="O101" s="768"/>
      <c r="P101" s="768"/>
      <c r="Q101" s="744"/>
      <c r="R101" s="744"/>
      <c r="S101" s="744"/>
      <c r="T101" s="743"/>
      <c r="U101" s="743"/>
      <c r="V101" s="743"/>
      <c r="W101" s="743"/>
      <c r="X101" s="743"/>
      <c r="Y101" s="743"/>
      <c r="Z101" s="743"/>
      <c r="AA101" s="743"/>
      <c r="AB101" s="768"/>
      <c r="AC101" s="768"/>
      <c r="AD101" s="768"/>
      <c r="AE101" s="768"/>
      <c r="AF101" s="768"/>
      <c r="AG101" s="768"/>
      <c r="AH101" s="768"/>
    </row>
    <row r="102" spans="2:34" ht="15" hidden="1">
      <c r="B102" s="768"/>
      <c r="C102" s="768"/>
      <c r="D102" s="768"/>
      <c r="E102" s="768"/>
      <c r="F102" s="768"/>
      <c r="G102" s="768"/>
      <c r="H102" s="768"/>
      <c r="I102" s="768"/>
      <c r="J102" s="768"/>
      <c r="K102" s="768"/>
      <c r="L102" s="768"/>
      <c r="M102" s="768"/>
      <c r="N102" s="768"/>
      <c r="O102" s="768"/>
      <c r="P102" s="768"/>
      <c r="Q102" s="744"/>
      <c r="R102" s="744"/>
      <c r="S102" s="744"/>
      <c r="T102" s="743"/>
      <c r="U102" s="743"/>
      <c r="V102" s="743"/>
      <c r="W102" s="743"/>
      <c r="X102" s="743"/>
      <c r="Y102" s="743"/>
      <c r="Z102" s="743"/>
      <c r="AA102" s="743"/>
      <c r="AB102" s="768"/>
      <c r="AC102" s="768"/>
      <c r="AD102" s="768"/>
      <c r="AE102" s="768"/>
      <c r="AF102" s="768"/>
      <c r="AG102" s="768"/>
      <c r="AH102" s="768"/>
    </row>
    <row r="103" spans="2:34" ht="15" hidden="1">
      <c r="B103" s="768"/>
      <c r="C103" s="768"/>
      <c r="D103" s="768"/>
      <c r="E103" s="768"/>
      <c r="F103" s="768"/>
      <c r="G103" s="768"/>
      <c r="H103" s="768"/>
      <c r="I103" s="768"/>
      <c r="J103" s="768"/>
      <c r="K103" s="768"/>
      <c r="L103" s="768"/>
      <c r="M103" s="768"/>
      <c r="N103" s="768"/>
      <c r="O103" s="768"/>
      <c r="P103" s="768"/>
      <c r="Q103" s="744"/>
      <c r="R103" s="744"/>
      <c r="S103" s="744"/>
      <c r="T103" s="743"/>
      <c r="U103" s="743"/>
      <c r="V103" s="743"/>
      <c r="W103" s="743"/>
      <c r="X103" s="743"/>
      <c r="Y103" s="743"/>
      <c r="Z103" s="743"/>
      <c r="AA103" s="743"/>
      <c r="AB103" s="768"/>
      <c r="AC103" s="768"/>
      <c r="AD103" s="768"/>
      <c r="AE103" s="768"/>
      <c r="AF103" s="768"/>
      <c r="AG103" s="768"/>
      <c r="AH103" s="768"/>
    </row>
    <row r="104" spans="2:34" ht="15" hidden="1">
      <c r="B104" s="768"/>
      <c r="C104" s="768"/>
      <c r="D104" s="768"/>
      <c r="E104" s="768"/>
      <c r="F104" s="768"/>
      <c r="G104" s="768"/>
      <c r="H104" s="768"/>
      <c r="I104" s="768"/>
      <c r="J104" s="768"/>
      <c r="K104" s="768"/>
      <c r="L104" s="768"/>
      <c r="M104" s="768"/>
      <c r="N104" s="768"/>
      <c r="O104" s="768"/>
      <c r="P104" s="768"/>
      <c r="Q104" s="744"/>
      <c r="R104" s="744"/>
      <c r="S104" s="744"/>
      <c r="T104" s="743"/>
      <c r="U104" s="743"/>
      <c r="V104" s="743"/>
      <c r="W104" s="743"/>
      <c r="X104" s="743"/>
      <c r="Y104" s="743"/>
      <c r="Z104" s="743"/>
      <c r="AA104" s="743"/>
      <c r="AB104" s="768"/>
      <c r="AC104" s="768"/>
      <c r="AD104" s="768"/>
      <c r="AE104" s="768"/>
      <c r="AF104" s="768"/>
      <c r="AG104" s="768"/>
      <c r="AH104" s="768"/>
    </row>
    <row r="105" spans="2:34" ht="15" hidden="1">
      <c r="B105" s="768"/>
      <c r="C105" s="768"/>
      <c r="D105" s="768"/>
      <c r="E105" s="768"/>
      <c r="F105" s="768"/>
      <c r="G105" s="768"/>
      <c r="H105" s="768"/>
      <c r="I105" s="768"/>
      <c r="J105" s="768"/>
      <c r="K105" s="768"/>
      <c r="L105" s="768"/>
      <c r="M105" s="768"/>
      <c r="N105" s="768"/>
      <c r="O105" s="768"/>
      <c r="P105" s="768"/>
      <c r="Q105" s="744"/>
      <c r="R105" s="744"/>
      <c r="S105" s="744"/>
      <c r="T105" s="743"/>
      <c r="U105" s="743"/>
      <c r="V105" s="743"/>
      <c r="W105" s="743"/>
      <c r="X105" s="743"/>
      <c r="Y105" s="743"/>
      <c r="Z105" s="743"/>
      <c r="AA105" s="743"/>
      <c r="AB105" s="768"/>
      <c r="AC105" s="768"/>
      <c r="AD105" s="768"/>
      <c r="AE105" s="768"/>
      <c r="AF105" s="768"/>
      <c r="AG105" s="768"/>
      <c r="AH105" s="768"/>
    </row>
    <row r="106" spans="2:34" ht="15" hidden="1">
      <c r="B106" s="768"/>
      <c r="C106" s="768"/>
      <c r="D106" s="768"/>
      <c r="E106" s="768"/>
      <c r="F106" s="768"/>
      <c r="G106" s="768"/>
      <c r="H106" s="768"/>
      <c r="I106" s="768"/>
      <c r="J106" s="768"/>
      <c r="K106" s="768"/>
      <c r="L106" s="768"/>
      <c r="M106" s="768"/>
      <c r="N106" s="768"/>
      <c r="O106" s="768"/>
      <c r="P106" s="768"/>
      <c r="Q106" s="744"/>
      <c r="R106" s="744"/>
      <c r="S106" s="744"/>
      <c r="T106" s="743"/>
      <c r="U106" s="743"/>
      <c r="V106" s="743"/>
      <c r="W106" s="743"/>
      <c r="X106" s="743"/>
      <c r="Y106" s="743"/>
      <c r="Z106" s="743"/>
      <c r="AA106" s="743"/>
      <c r="AB106" s="768"/>
      <c r="AC106" s="768"/>
      <c r="AD106" s="768"/>
      <c r="AE106" s="768"/>
      <c r="AF106" s="768"/>
      <c r="AG106" s="768"/>
      <c r="AH106" s="768"/>
    </row>
    <row r="107" spans="2:34" ht="15" hidden="1">
      <c r="B107" s="768"/>
      <c r="C107" s="768"/>
      <c r="D107" s="768"/>
      <c r="E107" s="768"/>
      <c r="F107" s="768"/>
      <c r="G107" s="768"/>
      <c r="H107" s="768"/>
      <c r="I107" s="768"/>
      <c r="J107" s="768"/>
      <c r="K107" s="768"/>
      <c r="L107" s="768"/>
      <c r="M107" s="768"/>
      <c r="N107" s="768"/>
      <c r="O107" s="768"/>
      <c r="P107" s="768"/>
      <c r="Q107" s="744"/>
      <c r="R107" s="744"/>
      <c r="S107" s="744"/>
      <c r="T107" s="743"/>
      <c r="U107" s="743"/>
      <c r="V107" s="743"/>
      <c r="W107" s="743"/>
      <c r="X107" s="743"/>
      <c r="Y107" s="743"/>
      <c r="Z107" s="743"/>
      <c r="AA107" s="743"/>
      <c r="AB107" s="768"/>
      <c r="AC107" s="768"/>
      <c r="AD107" s="768"/>
      <c r="AE107" s="768"/>
      <c r="AF107" s="768"/>
      <c r="AG107" s="768"/>
      <c r="AH107" s="768"/>
    </row>
    <row r="108" spans="2:34" ht="15" hidden="1">
      <c r="B108" s="768"/>
      <c r="C108" s="768"/>
      <c r="D108" s="768"/>
      <c r="E108" s="768"/>
      <c r="F108" s="768"/>
      <c r="G108" s="768"/>
      <c r="H108" s="768"/>
      <c r="I108" s="768"/>
      <c r="J108" s="768"/>
      <c r="K108" s="768"/>
      <c r="L108" s="768"/>
      <c r="M108" s="768"/>
      <c r="N108" s="768"/>
      <c r="O108" s="768"/>
      <c r="P108" s="744"/>
      <c r="Q108" s="744"/>
      <c r="R108" s="744"/>
      <c r="S108" s="744"/>
      <c r="T108" s="743"/>
      <c r="U108" s="743"/>
      <c r="V108" s="743"/>
      <c r="W108" s="743"/>
      <c r="X108" s="743"/>
      <c r="Y108" s="743"/>
      <c r="Z108" s="743"/>
      <c r="AA108" s="743"/>
      <c r="AB108" s="768"/>
      <c r="AC108" s="768"/>
      <c r="AD108" s="768"/>
      <c r="AE108" s="768"/>
      <c r="AF108" s="768"/>
      <c r="AG108" s="768"/>
      <c r="AH108" s="768"/>
    </row>
    <row r="109" spans="2:34" ht="15" hidden="1">
      <c r="B109" s="768"/>
      <c r="C109" s="768"/>
      <c r="D109" s="768"/>
      <c r="E109" s="768"/>
      <c r="F109" s="768"/>
      <c r="G109" s="768"/>
      <c r="H109" s="768"/>
      <c r="I109" s="768"/>
      <c r="J109" s="768"/>
      <c r="K109" s="768"/>
      <c r="L109" s="768"/>
      <c r="M109" s="768"/>
      <c r="N109" s="768"/>
      <c r="O109" s="768"/>
      <c r="P109" s="744"/>
      <c r="Q109" s="744"/>
      <c r="R109" s="744"/>
      <c r="S109" s="744"/>
      <c r="T109" s="743"/>
      <c r="U109" s="743"/>
      <c r="V109" s="743"/>
      <c r="W109" s="743"/>
      <c r="X109" s="743"/>
      <c r="Y109" s="743"/>
      <c r="Z109" s="743"/>
      <c r="AA109" s="743"/>
      <c r="AB109" s="768"/>
      <c r="AC109" s="768"/>
      <c r="AD109" s="768"/>
      <c r="AE109" s="768"/>
      <c r="AF109" s="768"/>
      <c r="AG109" s="768"/>
      <c r="AH109" s="768"/>
    </row>
    <row r="110" spans="2:34" ht="15" hidden="1">
      <c r="B110" s="768"/>
      <c r="C110" s="768"/>
      <c r="D110" s="768"/>
      <c r="E110" s="768"/>
      <c r="F110" s="768"/>
      <c r="G110" s="768"/>
      <c r="H110" s="768"/>
      <c r="I110" s="768"/>
      <c r="J110" s="768"/>
      <c r="K110" s="768"/>
      <c r="L110" s="768"/>
      <c r="M110" s="768"/>
      <c r="N110" s="768"/>
      <c r="O110" s="768"/>
      <c r="P110" s="744"/>
      <c r="Q110" s="744"/>
      <c r="R110" s="744"/>
      <c r="S110" s="744"/>
      <c r="T110" s="743"/>
      <c r="U110" s="743"/>
      <c r="V110" s="743"/>
      <c r="W110" s="743"/>
      <c r="X110" s="743"/>
      <c r="Y110" s="743"/>
      <c r="Z110" s="743"/>
      <c r="AA110" s="743"/>
      <c r="AB110" s="768"/>
      <c r="AC110" s="768"/>
      <c r="AD110" s="768"/>
      <c r="AE110" s="768"/>
      <c r="AF110" s="768"/>
      <c r="AG110" s="768"/>
      <c r="AH110" s="768"/>
    </row>
    <row r="111" spans="2:34" ht="15" hidden="1">
      <c r="B111" s="768"/>
      <c r="C111" s="768"/>
      <c r="D111" s="768"/>
      <c r="E111" s="768"/>
      <c r="F111" s="768"/>
      <c r="G111" s="768"/>
      <c r="H111" s="768"/>
      <c r="I111" s="768"/>
      <c r="J111" s="768"/>
      <c r="K111" s="768"/>
      <c r="L111" s="768"/>
      <c r="M111" s="768"/>
      <c r="N111" s="768"/>
      <c r="O111" s="768"/>
      <c r="P111" s="744"/>
      <c r="Q111" s="744"/>
      <c r="R111" s="744"/>
      <c r="S111" s="744"/>
      <c r="T111" s="743"/>
      <c r="U111" s="743"/>
      <c r="V111" s="743"/>
      <c r="W111" s="743"/>
      <c r="X111" s="743"/>
      <c r="Y111" s="743"/>
      <c r="Z111" s="743"/>
      <c r="AA111" s="743"/>
      <c r="AB111" s="768"/>
      <c r="AC111" s="768"/>
      <c r="AD111" s="768"/>
      <c r="AE111" s="768"/>
      <c r="AF111" s="768"/>
      <c r="AG111" s="768"/>
      <c r="AH111" s="768"/>
    </row>
    <row r="112" spans="2:34" ht="15" hidden="1">
      <c r="B112" s="768"/>
      <c r="C112" s="768"/>
      <c r="D112" s="768"/>
      <c r="E112" s="768"/>
      <c r="F112" s="768"/>
      <c r="G112" s="768"/>
      <c r="H112" s="768"/>
      <c r="I112" s="768"/>
      <c r="J112" s="768"/>
      <c r="K112" s="768"/>
      <c r="L112" s="768"/>
      <c r="M112" s="768"/>
      <c r="N112" s="768"/>
      <c r="O112" s="768"/>
      <c r="P112" s="744"/>
      <c r="Q112" s="744"/>
      <c r="R112" s="744"/>
      <c r="S112" s="744"/>
      <c r="T112" s="743"/>
      <c r="U112" s="743"/>
      <c r="V112" s="743"/>
      <c r="W112" s="743"/>
      <c r="X112" s="743"/>
      <c r="Y112" s="743"/>
      <c r="Z112" s="743"/>
      <c r="AA112" s="743"/>
      <c r="AB112" s="768"/>
      <c r="AC112" s="768"/>
      <c r="AD112" s="768"/>
      <c r="AE112" s="768"/>
      <c r="AF112" s="768"/>
      <c r="AG112" s="768"/>
      <c r="AH112" s="768"/>
    </row>
    <row r="113" spans="2:34" ht="15" hidden="1">
      <c r="B113" s="768"/>
      <c r="C113" s="768"/>
      <c r="D113" s="768"/>
      <c r="E113" s="768"/>
      <c r="F113" s="768"/>
      <c r="G113" s="768"/>
      <c r="H113" s="768"/>
      <c r="I113" s="768"/>
      <c r="J113" s="768"/>
      <c r="K113" s="768"/>
      <c r="L113" s="768"/>
      <c r="M113" s="768"/>
      <c r="N113" s="768"/>
      <c r="O113" s="768"/>
      <c r="P113" s="744"/>
      <c r="Q113" s="744"/>
      <c r="R113" s="744"/>
      <c r="S113" s="744"/>
      <c r="T113" s="743"/>
      <c r="U113" s="743"/>
      <c r="V113" s="743"/>
      <c r="W113" s="743"/>
      <c r="X113" s="743"/>
      <c r="Y113" s="743"/>
      <c r="Z113" s="743"/>
      <c r="AA113" s="743"/>
      <c r="AB113" s="768"/>
      <c r="AC113" s="768"/>
      <c r="AD113" s="768"/>
      <c r="AE113" s="768"/>
      <c r="AF113" s="768"/>
      <c r="AG113" s="768"/>
      <c r="AH113" s="768"/>
    </row>
    <row r="114" spans="2:34" ht="15" hidden="1">
      <c r="B114" s="768"/>
      <c r="C114" s="768"/>
      <c r="D114" s="768"/>
      <c r="E114" s="768"/>
      <c r="F114" s="768"/>
      <c r="G114" s="768"/>
      <c r="H114" s="768"/>
      <c r="I114" s="768"/>
      <c r="J114" s="768"/>
      <c r="K114" s="768"/>
      <c r="L114" s="768"/>
      <c r="M114" s="768"/>
      <c r="N114" s="768"/>
      <c r="O114" s="768"/>
      <c r="P114" s="744"/>
      <c r="Q114" s="744"/>
      <c r="R114" s="744"/>
      <c r="S114" s="744"/>
      <c r="T114" s="743"/>
      <c r="U114" s="743"/>
      <c r="V114" s="743"/>
      <c r="W114" s="743"/>
      <c r="X114" s="743"/>
      <c r="Y114" s="743"/>
      <c r="Z114" s="743"/>
      <c r="AA114" s="743"/>
      <c r="AB114" s="768"/>
      <c r="AC114" s="768"/>
      <c r="AD114" s="768"/>
      <c r="AE114" s="768"/>
      <c r="AF114" s="768"/>
      <c r="AG114" s="768"/>
      <c r="AH114" s="768"/>
    </row>
    <row r="115" spans="2:34" ht="15" hidden="1">
      <c r="B115" s="768"/>
      <c r="C115" s="768"/>
      <c r="D115" s="768"/>
      <c r="E115" s="768"/>
      <c r="F115" s="768"/>
      <c r="G115" s="768"/>
      <c r="H115" s="768"/>
      <c r="I115" s="768"/>
      <c r="J115" s="768"/>
      <c r="K115" s="768"/>
      <c r="L115" s="768"/>
      <c r="M115" s="768"/>
      <c r="N115" s="768"/>
      <c r="O115" s="768"/>
      <c r="P115" s="744"/>
      <c r="Q115" s="744"/>
      <c r="R115" s="744"/>
      <c r="S115" s="744"/>
      <c r="T115" s="743"/>
      <c r="U115" s="743"/>
      <c r="V115" s="743"/>
      <c r="W115" s="743"/>
      <c r="X115" s="743"/>
      <c r="Y115" s="743"/>
      <c r="Z115" s="743"/>
      <c r="AA115" s="743"/>
      <c r="AB115" s="743"/>
      <c r="AC115" s="743"/>
      <c r="AD115" s="743"/>
      <c r="AE115" s="743"/>
      <c r="AF115" s="743"/>
      <c r="AG115" s="743"/>
      <c r="AH115" s="768"/>
    </row>
    <row r="116" spans="2:34" ht="15" hidden="1">
      <c r="B116" s="768"/>
      <c r="C116" s="768"/>
      <c r="D116" s="768"/>
      <c r="E116" s="768"/>
      <c r="F116" s="768"/>
      <c r="G116" s="768"/>
      <c r="H116" s="768"/>
      <c r="I116" s="768"/>
      <c r="J116" s="768"/>
      <c r="K116" s="768"/>
      <c r="L116" s="768"/>
      <c r="M116" s="768"/>
      <c r="N116" s="768"/>
      <c r="O116" s="768"/>
      <c r="P116" s="744"/>
      <c r="Q116" s="744"/>
      <c r="R116" s="744"/>
      <c r="S116" s="744"/>
      <c r="T116" s="743"/>
      <c r="U116" s="743"/>
      <c r="V116" s="743"/>
      <c r="W116" s="743"/>
      <c r="X116" s="743"/>
      <c r="Y116" s="743"/>
      <c r="Z116" s="743"/>
      <c r="AA116" s="743"/>
      <c r="AB116" s="743"/>
      <c r="AC116" s="743"/>
      <c r="AD116" s="743"/>
      <c r="AE116" s="743"/>
      <c r="AF116" s="743"/>
      <c r="AG116" s="743"/>
      <c r="AH116" s="768"/>
    </row>
    <row r="117" spans="2:34" ht="15" hidden="1">
      <c r="B117" s="768"/>
      <c r="C117" s="768"/>
      <c r="D117" s="768"/>
      <c r="E117" s="768"/>
      <c r="F117" s="768"/>
      <c r="G117" s="768"/>
      <c r="H117" s="768"/>
      <c r="I117" s="768"/>
      <c r="J117" s="768"/>
      <c r="K117" s="768"/>
      <c r="L117" s="768"/>
      <c r="M117" s="768"/>
      <c r="N117" s="768"/>
      <c r="O117" s="768"/>
      <c r="P117" s="744"/>
      <c r="Q117" s="744"/>
      <c r="R117" s="744"/>
      <c r="S117" s="744"/>
      <c r="T117" s="743"/>
      <c r="U117" s="743"/>
      <c r="V117" s="743"/>
      <c r="W117" s="743"/>
      <c r="X117" s="743"/>
      <c r="Y117" s="743"/>
      <c r="Z117" s="743"/>
      <c r="AA117" s="743"/>
      <c r="AB117" s="743"/>
      <c r="AC117" s="743"/>
      <c r="AD117" s="743"/>
      <c r="AE117" s="743"/>
      <c r="AF117" s="743"/>
      <c r="AG117" s="743"/>
      <c r="AH117" s="768"/>
    </row>
    <row r="118" spans="2:34" ht="15" hidden="1">
      <c r="B118" s="768"/>
      <c r="C118" s="768"/>
      <c r="D118" s="768"/>
      <c r="E118" s="768"/>
      <c r="F118" s="768"/>
      <c r="G118" s="768"/>
      <c r="H118" s="768"/>
      <c r="I118" s="768"/>
      <c r="J118" s="768"/>
      <c r="K118" s="768"/>
      <c r="L118" s="768"/>
      <c r="M118" s="768"/>
      <c r="N118" s="768"/>
      <c r="O118" s="768"/>
      <c r="P118" s="744"/>
      <c r="Q118" s="744"/>
      <c r="R118" s="744"/>
      <c r="S118" s="744"/>
      <c r="T118" s="743"/>
      <c r="U118" s="743"/>
      <c r="V118" s="743"/>
      <c r="W118" s="743"/>
      <c r="X118" s="743"/>
      <c r="Y118" s="743"/>
      <c r="Z118" s="743"/>
      <c r="AA118" s="743"/>
      <c r="AB118" s="743"/>
      <c r="AC118" s="743"/>
      <c r="AD118" s="743"/>
      <c r="AE118" s="743"/>
      <c r="AF118" s="743"/>
      <c r="AG118" s="743"/>
      <c r="AH118" s="768"/>
    </row>
    <row r="119" spans="2:34" ht="15" hidden="1">
      <c r="B119" s="768"/>
      <c r="C119" s="768"/>
      <c r="D119" s="768"/>
      <c r="E119" s="768"/>
      <c r="F119" s="768"/>
      <c r="G119" s="768"/>
      <c r="H119" s="768"/>
      <c r="I119" s="768"/>
      <c r="J119" s="768"/>
      <c r="K119" s="768"/>
      <c r="L119" s="768"/>
      <c r="M119" s="768"/>
      <c r="N119" s="768"/>
      <c r="O119" s="768"/>
      <c r="P119" s="744"/>
      <c r="Q119" s="744"/>
      <c r="R119" s="744"/>
      <c r="S119" s="744"/>
      <c r="T119" s="743"/>
      <c r="U119" s="743"/>
      <c r="V119" s="743"/>
      <c r="W119" s="743"/>
      <c r="X119" s="743"/>
      <c r="Y119" s="743"/>
      <c r="Z119" s="743"/>
      <c r="AA119" s="743"/>
      <c r="AB119" s="743"/>
      <c r="AC119" s="743"/>
      <c r="AD119" s="743"/>
      <c r="AE119" s="743"/>
      <c r="AF119" s="743"/>
      <c r="AG119" s="743"/>
      <c r="AH119" s="768"/>
    </row>
    <row r="120" spans="2:34" ht="15" hidden="1">
      <c r="B120" s="768"/>
      <c r="C120" s="768"/>
      <c r="D120" s="768"/>
      <c r="E120" s="768"/>
      <c r="F120" s="768"/>
      <c r="G120" s="768"/>
      <c r="H120" s="768"/>
      <c r="I120" s="768"/>
      <c r="J120" s="768"/>
      <c r="K120" s="768"/>
      <c r="L120" s="768"/>
      <c r="M120" s="768"/>
      <c r="N120" s="768"/>
      <c r="O120" s="768"/>
      <c r="P120" s="744"/>
      <c r="Q120" s="744"/>
      <c r="R120" s="744"/>
      <c r="S120" s="744"/>
      <c r="T120" s="743"/>
      <c r="U120" s="743"/>
      <c r="V120" s="743"/>
      <c r="W120" s="743"/>
      <c r="X120" s="743"/>
      <c r="Y120" s="743"/>
      <c r="Z120" s="743"/>
      <c r="AA120" s="743"/>
      <c r="AB120" s="743"/>
      <c r="AC120" s="743"/>
      <c r="AD120" s="743"/>
      <c r="AE120" s="743"/>
      <c r="AF120" s="743"/>
      <c r="AG120" s="743"/>
      <c r="AH120" s="768"/>
    </row>
    <row r="121" spans="2:34" ht="15" hidden="1">
      <c r="B121" s="768"/>
      <c r="C121" s="768"/>
      <c r="D121" s="768"/>
      <c r="E121" s="768"/>
      <c r="F121" s="768"/>
      <c r="G121" s="768"/>
      <c r="H121" s="768"/>
      <c r="I121" s="768"/>
      <c r="J121" s="768"/>
      <c r="K121" s="768"/>
      <c r="L121" s="768"/>
      <c r="M121" s="768"/>
      <c r="N121" s="768"/>
      <c r="O121" s="768"/>
      <c r="P121" s="744"/>
      <c r="Q121" s="744"/>
      <c r="R121" s="744"/>
      <c r="S121" s="744"/>
      <c r="T121" s="743"/>
      <c r="U121" s="743"/>
      <c r="V121" s="743"/>
      <c r="W121" s="743"/>
      <c r="X121" s="743"/>
      <c r="Y121" s="743"/>
      <c r="Z121" s="743"/>
      <c r="AA121" s="743"/>
      <c r="AB121" s="743"/>
      <c r="AC121" s="743"/>
      <c r="AD121" s="743"/>
      <c r="AE121" s="743"/>
      <c r="AF121" s="743"/>
      <c r="AG121" s="743"/>
      <c r="AH121" s="768"/>
    </row>
    <row r="122" spans="2:34" ht="15" hidden="1">
      <c r="B122" s="768"/>
      <c r="C122" s="768"/>
      <c r="D122" s="768"/>
      <c r="E122" s="768"/>
      <c r="F122" s="768"/>
      <c r="G122" s="768"/>
      <c r="H122" s="768"/>
      <c r="I122" s="768"/>
      <c r="J122" s="768"/>
      <c r="K122" s="768"/>
      <c r="L122" s="768"/>
      <c r="M122" s="768"/>
      <c r="N122" s="768"/>
      <c r="O122" s="768"/>
      <c r="P122" s="744"/>
      <c r="Q122" s="744"/>
      <c r="R122" s="744"/>
      <c r="S122" s="744"/>
      <c r="T122" s="743"/>
      <c r="U122" s="743"/>
      <c r="V122" s="743"/>
      <c r="W122" s="743"/>
      <c r="X122" s="743"/>
      <c r="Y122" s="743"/>
      <c r="Z122" s="743"/>
      <c r="AA122" s="743"/>
      <c r="AB122" s="743"/>
      <c r="AC122" s="743"/>
      <c r="AD122" s="743"/>
      <c r="AE122" s="743"/>
      <c r="AF122" s="743"/>
      <c r="AG122" s="743"/>
      <c r="AH122" s="768"/>
    </row>
    <row r="123" spans="2:34" ht="15" hidden="1">
      <c r="B123" s="768"/>
      <c r="C123" s="768"/>
      <c r="D123" s="768"/>
      <c r="E123" s="768"/>
      <c r="F123" s="768"/>
      <c r="G123" s="768"/>
      <c r="H123" s="768"/>
      <c r="I123" s="768"/>
      <c r="J123" s="768"/>
      <c r="K123" s="768"/>
      <c r="L123" s="768"/>
      <c r="M123" s="768"/>
      <c r="N123" s="768"/>
      <c r="O123" s="768"/>
      <c r="P123" s="744"/>
      <c r="Q123" s="744"/>
      <c r="R123" s="744"/>
      <c r="S123" s="744"/>
      <c r="T123" s="743"/>
      <c r="U123" s="743"/>
      <c r="V123" s="743"/>
      <c r="W123" s="743"/>
      <c r="X123" s="743"/>
      <c r="Y123" s="743"/>
      <c r="Z123" s="743"/>
      <c r="AA123" s="743"/>
      <c r="AB123" s="743"/>
      <c r="AC123" s="743"/>
      <c r="AD123" s="743"/>
      <c r="AE123" s="743"/>
      <c r="AF123" s="743"/>
      <c r="AG123" s="743"/>
      <c r="AH123" s="768"/>
    </row>
    <row r="124" spans="2:34" ht="15" hidden="1">
      <c r="B124" s="768"/>
      <c r="C124" s="768"/>
      <c r="D124" s="768"/>
      <c r="E124" s="768"/>
      <c r="F124" s="768"/>
      <c r="G124" s="768"/>
      <c r="H124" s="768"/>
      <c r="I124" s="768"/>
      <c r="J124" s="768"/>
      <c r="K124" s="768"/>
      <c r="L124" s="768"/>
      <c r="M124" s="768"/>
      <c r="N124" s="768"/>
      <c r="O124" s="768"/>
      <c r="P124" s="744"/>
      <c r="Q124" s="744"/>
      <c r="R124" s="744"/>
      <c r="S124" s="744"/>
      <c r="T124" s="743"/>
      <c r="U124" s="743"/>
      <c r="V124" s="743"/>
      <c r="W124" s="743"/>
      <c r="X124" s="743"/>
      <c r="Y124" s="743"/>
      <c r="Z124" s="743"/>
      <c r="AA124" s="743"/>
      <c r="AB124" s="743"/>
      <c r="AC124" s="743"/>
      <c r="AD124" s="743"/>
      <c r="AE124" s="743"/>
      <c r="AF124" s="743"/>
      <c r="AG124" s="743"/>
      <c r="AH124" s="768"/>
    </row>
    <row r="125" spans="2:34" ht="15" hidden="1">
      <c r="B125" s="768"/>
      <c r="C125" s="768"/>
      <c r="D125" s="768"/>
      <c r="E125" s="768"/>
      <c r="F125" s="768"/>
      <c r="G125" s="768"/>
      <c r="H125" s="768"/>
      <c r="I125" s="768"/>
      <c r="J125" s="768"/>
      <c r="K125" s="768"/>
      <c r="L125" s="768"/>
      <c r="M125" s="768"/>
      <c r="N125" s="768"/>
      <c r="O125" s="768"/>
      <c r="P125" s="744"/>
      <c r="Q125" s="744"/>
      <c r="R125" s="744"/>
      <c r="S125" s="744"/>
      <c r="T125" s="743"/>
      <c r="U125" s="743"/>
      <c r="V125" s="743"/>
      <c r="W125" s="743"/>
      <c r="X125" s="743"/>
      <c r="Y125" s="743"/>
      <c r="Z125" s="743"/>
      <c r="AA125" s="743"/>
      <c r="AB125" s="743"/>
      <c r="AC125" s="743"/>
      <c r="AD125" s="743"/>
      <c r="AE125" s="743"/>
      <c r="AF125" s="743"/>
      <c r="AG125" s="743"/>
      <c r="AH125" s="768"/>
    </row>
    <row r="126" spans="2:34" ht="15" hidden="1">
      <c r="B126" s="768"/>
      <c r="C126" s="768"/>
      <c r="D126" s="768"/>
      <c r="E126" s="768"/>
      <c r="F126" s="768"/>
      <c r="G126" s="768"/>
      <c r="H126" s="768"/>
      <c r="I126" s="768"/>
      <c r="J126" s="768"/>
      <c r="K126" s="768"/>
      <c r="L126" s="768"/>
      <c r="M126" s="768"/>
      <c r="N126" s="768"/>
      <c r="O126" s="768"/>
      <c r="P126" s="744"/>
      <c r="Q126" s="744"/>
      <c r="R126" s="744"/>
      <c r="S126" s="744"/>
      <c r="T126" s="743"/>
      <c r="U126" s="743"/>
      <c r="V126" s="743"/>
      <c r="W126" s="743"/>
      <c r="X126" s="743"/>
      <c r="Y126" s="743"/>
      <c r="Z126" s="743"/>
      <c r="AA126" s="743"/>
      <c r="AB126" s="743"/>
      <c r="AC126" s="743"/>
      <c r="AD126" s="743"/>
      <c r="AE126" s="743"/>
      <c r="AF126" s="743"/>
      <c r="AG126" s="743"/>
      <c r="AH126" s="768"/>
    </row>
    <row r="127" spans="2:34" ht="15" hidden="1">
      <c r="B127" s="768"/>
      <c r="C127" s="768"/>
      <c r="D127" s="768"/>
      <c r="E127" s="768"/>
      <c r="F127" s="768"/>
      <c r="G127" s="768"/>
      <c r="H127" s="768"/>
      <c r="I127" s="768"/>
      <c r="J127" s="768"/>
      <c r="K127" s="768"/>
      <c r="L127" s="768"/>
      <c r="M127" s="768"/>
      <c r="N127" s="768"/>
      <c r="O127" s="768"/>
      <c r="P127" s="744"/>
      <c r="Q127" s="744"/>
      <c r="R127" s="744"/>
      <c r="S127" s="744"/>
      <c r="T127" s="743"/>
      <c r="U127" s="743"/>
      <c r="V127" s="743"/>
      <c r="W127" s="743"/>
      <c r="X127" s="743"/>
      <c r="Y127" s="743"/>
      <c r="Z127" s="743"/>
      <c r="AA127" s="743"/>
      <c r="AB127" s="743"/>
      <c r="AC127" s="743"/>
      <c r="AD127" s="743"/>
      <c r="AE127" s="743"/>
      <c r="AF127" s="743"/>
      <c r="AG127" s="743"/>
      <c r="AH127" s="768"/>
    </row>
    <row r="128" spans="2:34" ht="15" hidden="1">
      <c r="B128" s="768"/>
      <c r="C128" s="768"/>
      <c r="D128" s="768"/>
      <c r="E128" s="768"/>
      <c r="F128" s="768"/>
      <c r="G128" s="768"/>
      <c r="H128" s="768"/>
      <c r="I128" s="768"/>
      <c r="J128" s="768"/>
      <c r="K128" s="768"/>
      <c r="L128" s="768"/>
      <c r="M128" s="768"/>
      <c r="N128" s="768"/>
      <c r="O128" s="768"/>
      <c r="P128" s="744"/>
      <c r="Q128" s="744"/>
      <c r="R128" s="744"/>
      <c r="S128" s="744"/>
      <c r="T128" s="743"/>
      <c r="U128" s="743"/>
      <c r="V128" s="743"/>
      <c r="W128" s="743"/>
      <c r="X128" s="743"/>
      <c r="Y128" s="743"/>
      <c r="Z128" s="743"/>
      <c r="AA128" s="743"/>
      <c r="AB128" s="743"/>
      <c r="AC128" s="743"/>
      <c r="AD128" s="743"/>
      <c r="AE128" s="743"/>
      <c r="AF128" s="743"/>
      <c r="AG128" s="743"/>
      <c r="AH128" s="768"/>
    </row>
    <row r="129" spans="2:34" ht="15" hidden="1">
      <c r="B129" s="768"/>
      <c r="C129" s="768"/>
      <c r="D129" s="768"/>
      <c r="E129" s="768"/>
      <c r="F129" s="768"/>
      <c r="G129" s="768"/>
      <c r="H129" s="768"/>
      <c r="I129" s="768"/>
      <c r="J129" s="768"/>
      <c r="K129" s="768"/>
      <c r="L129" s="768"/>
      <c r="M129" s="768"/>
      <c r="N129" s="768"/>
      <c r="O129" s="768"/>
      <c r="P129" s="744"/>
      <c r="Q129" s="744"/>
      <c r="R129" s="744"/>
      <c r="S129" s="744"/>
      <c r="T129" s="743"/>
      <c r="U129" s="743"/>
      <c r="V129" s="743"/>
      <c r="W129" s="743"/>
      <c r="X129" s="743"/>
      <c r="Y129" s="743"/>
      <c r="Z129" s="743"/>
      <c r="AA129" s="743"/>
      <c r="AB129" s="743"/>
      <c r="AC129" s="743"/>
      <c r="AD129" s="743"/>
      <c r="AE129" s="743"/>
      <c r="AF129" s="743"/>
      <c r="AG129" s="743"/>
      <c r="AH129" s="768"/>
    </row>
    <row r="130" spans="2:34" ht="15" hidden="1">
      <c r="B130" s="768"/>
      <c r="C130" s="768"/>
      <c r="D130" s="768"/>
      <c r="E130" s="768"/>
      <c r="F130" s="768"/>
      <c r="G130" s="768"/>
      <c r="H130" s="768"/>
      <c r="I130" s="768"/>
      <c r="J130" s="768"/>
      <c r="K130" s="768"/>
      <c r="L130" s="768"/>
      <c r="M130" s="768"/>
      <c r="N130" s="768"/>
      <c r="O130" s="768"/>
      <c r="P130" s="744"/>
      <c r="Q130" s="744"/>
      <c r="R130" s="744"/>
      <c r="S130" s="744"/>
      <c r="T130" s="743"/>
      <c r="U130" s="743"/>
      <c r="V130" s="743"/>
      <c r="W130" s="743"/>
      <c r="X130" s="743"/>
      <c r="Y130" s="743"/>
      <c r="Z130" s="743"/>
      <c r="AA130" s="743"/>
      <c r="AB130" s="743"/>
      <c r="AC130" s="743"/>
      <c r="AD130" s="743"/>
      <c r="AE130" s="743"/>
      <c r="AF130" s="743"/>
      <c r="AG130" s="743"/>
      <c r="AH130" s="768"/>
    </row>
    <row r="131" spans="2:34" ht="15" hidden="1">
      <c r="B131" s="768"/>
      <c r="C131" s="768"/>
      <c r="D131" s="768"/>
      <c r="E131" s="768"/>
      <c r="F131" s="768"/>
      <c r="G131" s="768"/>
      <c r="H131" s="768"/>
      <c r="I131" s="768"/>
      <c r="J131" s="768"/>
      <c r="K131" s="768"/>
      <c r="L131" s="768"/>
      <c r="M131" s="768"/>
      <c r="N131" s="768"/>
      <c r="O131" s="768"/>
      <c r="P131" s="744"/>
      <c r="Q131" s="744"/>
      <c r="R131" s="744"/>
      <c r="S131" s="744"/>
      <c r="T131" s="743"/>
      <c r="U131" s="743"/>
      <c r="V131" s="743"/>
      <c r="W131" s="743"/>
      <c r="X131" s="743"/>
      <c r="Y131" s="743"/>
      <c r="Z131" s="743"/>
      <c r="AA131" s="743"/>
      <c r="AB131" s="743"/>
      <c r="AC131" s="743"/>
      <c r="AD131" s="743"/>
      <c r="AE131" s="743"/>
      <c r="AF131" s="743"/>
      <c r="AG131" s="743"/>
      <c r="AH131" s="768"/>
    </row>
    <row r="132" spans="2:34" ht="15" hidden="1">
      <c r="B132" s="768"/>
      <c r="C132" s="768"/>
      <c r="D132" s="768"/>
      <c r="E132" s="768"/>
      <c r="F132" s="768"/>
      <c r="G132" s="768"/>
      <c r="H132" s="768"/>
      <c r="I132" s="768"/>
      <c r="J132" s="768"/>
      <c r="K132" s="768"/>
      <c r="L132" s="768"/>
      <c r="M132" s="768"/>
      <c r="N132" s="768"/>
      <c r="O132" s="768"/>
      <c r="P132" s="744"/>
      <c r="Q132" s="744"/>
      <c r="R132" s="744"/>
      <c r="S132" s="744"/>
      <c r="T132" s="743"/>
      <c r="U132" s="743"/>
      <c r="V132" s="743"/>
      <c r="W132" s="743"/>
      <c r="X132" s="743"/>
      <c r="Y132" s="743"/>
      <c r="Z132" s="743"/>
      <c r="AA132" s="743"/>
      <c r="AB132" s="743"/>
      <c r="AC132" s="743"/>
      <c r="AD132" s="743"/>
      <c r="AE132" s="743"/>
      <c r="AF132" s="743"/>
      <c r="AG132" s="743"/>
      <c r="AH132" s="768"/>
    </row>
    <row r="133" spans="2:34" ht="15" hidden="1">
      <c r="B133" s="768"/>
      <c r="C133" s="768"/>
      <c r="D133" s="768"/>
      <c r="E133" s="768"/>
      <c r="F133" s="768"/>
      <c r="G133" s="768"/>
      <c r="H133" s="768"/>
      <c r="I133" s="768"/>
      <c r="J133" s="768"/>
      <c r="K133" s="768"/>
      <c r="L133" s="768"/>
      <c r="M133" s="768"/>
      <c r="N133" s="768"/>
      <c r="O133" s="768"/>
      <c r="P133" s="744"/>
      <c r="Q133" s="744"/>
      <c r="R133" s="744"/>
      <c r="S133" s="744"/>
      <c r="T133" s="743"/>
      <c r="U133" s="743"/>
      <c r="V133" s="743"/>
      <c r="W133" s="743"/>
      <c r="X133" s="743"/>
      <c r="Y133" s="743"/>
      <c r="Z133" s="743"/>
      <c r="AA133" s="743"/>
      <c r="AB133" s="743"/>
      <c r="AC133" s="743"/>
      <c r="AD133" s="743"/>
      <c r="AE133" s="743"/>
      <c r="AF133" s="743"/>
      <c r="AG133" s="743"/>
      <c r="AH133" s="768"/>
    </row>
    <row r="134" spans="2:34" ht="15" hidden="1">
      <c r="B134" s="768"/>
      <c r="C134" s="768"/>
      <c r="D134" s="768"/>
      <c r="E134" s="768"/>
      <c r="F134" s="768"/>
      <c r="G134" s="768"/>
      <c r="H134" s="768"/>
      <c r="I134" s="768"/>
      <c r="J134" s="768"/>
      <c r="K134" s="768"/>
      <c r="L134" s="768"/>
      <c r="M134" s="768"/>
      <c r="N134" s="768"/>
      <c r="O134" s="768"/>
      <c r="P134" s="744"/>
      <c r="Q134" s="744"/>
      <c r="R134" s="744"/>
      <c r="S134" s="744"/>
      <c r="T134" s="743"/>
      <c r="U134" s="743"/>
      <c r="V134" s="743"/>
      <c r="W134" s="743"/>
      <c r="X134" s="743"/>
      <c r="Y134" s="743"/>
      <c r="Z134" s="743"/>
      <c r="AA134" s="743"/>
      <c r="AB134" s="743"/>
      <c r="AC134" s="743"/>
      <c r="AD134" s="743"/>
      <c r="AE134" s="743"/>
      <c r="AF134" s="743"/>
      <c r="AG134" s="743"/>
      <c r="AH134" s="768"/>
    </row>
    <row r="135" spans="2:34" ht="15" hidden="1">
      <c r="B135" s="768"/>
      <c r="C135" s="768"/>
      <c r="D135" s="768"/>
      <c r="E135" s="768"/>
      <c r="F135" s="768"/>
      <c r="G135" s="768"/>
      <c r="H135" s="768"/>
      <c r="I135" s="768"/>
      <c r="J135" s="768"/>
      <c r="K135" s="768"/>
      <c r="L135" s="768"/>
      <c r="M135" s="768"/>
      <c r="N135" s="768"/>
      <c r="O135" s="768"/>
      <c r="P135" s="744"/>
      <c r="Q135" s="744"/>
      <c r="R135" s="744"/>
      <c r="S135" s="744"/>
      <c r="T135" s="743"/>
      <c r="U135" s="743"/>
      <c r="V135" s="743"/>
      <c r="W135" s="743"/>
      <c r="X135" s="743"/>
      <c r="Y135" s="743"/>
      <c r="Z135" s="743"/>
      <c r="AA135" s="743"/>
      <c r="AB135" s="743"/>
      <c r="AC135" s="743"/>
      <c r="AD135" s="743"/>
      <c r="AE135" s="743"/>
      <c r="AF135" s="743"/>
      <c r="AG135" s="743"/>
      <c r="AH135" s="768"/>
    </row>
    <row r="136" spans="2:34" ht="15" hidden="1">
      <c r="B136" s="768"/>
      <c r="C136" s="768"/>
      <c r="D136" s="768"/>
      <c r="E136" s="768"/>
      <c r="F136" s="768"/>
      <c r="G136" s="768"/>
      <c r="H136" s="768"/>
      <c r="I136" s="768"/>
      <c r="J136" s="768"/>
      <c r="K136" s="768"/>
      <c r="L136" s="768"/>
      <c r="M136" s="768"/>
      <c r="N136" s="768"/>
      <c r="O136" s="768"/>
      <c r="P136" s="744"/>
      <c r="Q136" s="744"/>
      <c r="R136" s="744"/>
      <c r="S136" s="744"/>
      <c r="T136" s="743"/>
      <c r="U136" s="743"/>
      <c r="V136" s="743"/>
      <c r="W136" s="743"/>
      <c r="X136" s="743"/>
      <c r="Y136" s="743"/>
      <c r="Z136" s="743"/>
      <c r="AA136" s="743"/>
      <c r="AB136" s="743"/>
      <c r="AC136" s="743"/>
      <c r="AD136" s="743"/>
      <c r="AE136" s="743"/>
      <c r="AF136" s="743"/>
      <c r="AG136" s="743"/>
      <c r="AH136" s="768"/>
    </row>
    <row r="137" spans="2:34" ht="15" hidden="1">
      <c r="B137" s="768"/>
      <c r="C137" s="768"/>
      <c r="D137" s="768"/>
      <c r="E137" s="768"/>
      <c r="F137" s="768"/>
      <c r="G137" s="768"/>
      <c r="H137" s="768"/>
      <c r="I137" s="768"/>
      <c r="J137" s="768"/>
      <c r="K137" s="768"/>
      <c r="L137" s="768"/>
      <c r="M137" s="768"/>
      <c r="N137" s="768"/>
      <c r="O137" s="768"/>
      <c r="P137" s="744"/>
      <c r="Q137" s="744"/>
      <c r="R137" s="744"/>
      <c r="S137" s="744"/>
      <c r="T137" s="743"/>
      <c r="U137" s="743"/>
      <c r="V137" s="743"/>
      <c r="W137" s="743"/>
      <c r="X137" s="743"/>
      <c r="Y137" s="743"/>
      <c r="Z137" s="743"/>
      <c r="AA137" s="743"/>
      <c r="AB137" s="743"/>
      <c r="AC137" s="743"/>
      <c r="AD137" s="743"/>
      <c r="AE137" s="743"/>
      <c r="AF137" s="743"/>
      <c r="AG137" s="743"/>
      <c r="AH137" s="768"/>
    </row>
    <row r="138" spans="2:34" ht="15" hidden="1">
      <c r="B138" s="768"/>
      <c r="C138" s="768"/>
      <c r="D138" s="768"/>
      <c r="E138" s="768"/>
      <c r="F138" s="768"/>
      <c r="G138" s="768"/>
      <c r="H138" s="768"/>
      <c r="I138" s="768"/>
      <c r="J138" s="768"/>
      <c r="K138" s="768"/>
      <c r="L138" s="768"/>
      <c r="M138" s="768"/>
      <c r="N138" s="768"/>
      <c r="O138" s="768"/>
      <c r="P138" s="744"/>
      <c r="Q138" s="744"/>
      <c r="R138" s="744"/>
      <c r="S138" s="744"/>
      <c r="T138" s="743"/>
      <c r="U138" s="743"/>
      <c r="V138" s="743"/>
      <c r="W138" s="743"/>
      <c r="X138" s="743"/>
      <c r="Y138" s="743"/>
      <c r="Z138" s="743"/>
      <c r="AA138" s="743"/>
      <c r="AB138" s="743"/>
      <c r="AC138" s="743"/>
      <c r="AD138" s="743"/>
      <c r="AE138" s="743"/>
      <c r="AF138" s="743"/>
      <c r="AG138" s="743"/>
      <c r="AH138" s="768"/>
    </row>
    <row r="139" spans="2:34" ht="15" hidden="1">
      <c r="B139" s="768"/>
      <c r="C139" s="768"/>
      <c r="D139" s="768"/>
      <c r="E139" s="768"/>
      <c r="F139" s="768"/>
      <c r="G139" s="768"/>
      <c r="H139" s="768"/>
      <c r="I139" s="768"/>
      <c r="J139" s="768"/>
      <c r="K139" s="768"/>
      <c r="L139" s="768"/>
      <c r="M139" s="768"/>
      <c r="N139" s="768"/>
      <c r="O139" s="768"/>
      <c r="P139" s="744"/>
      <c r="Q139" s="744"/>
      <c r="R139" s="744"/>
      <c r="S139" s="744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68"/>
    </row>
    <row r="140" spans="2:34" ht="15" hidden="1">
      <c r="B140" s="768"/>
      <c r="C140" s="768"/>
      <c r="D140" s="768"/>
      <c r="E140" s="768"/>
      <c r="F140" s="768"/>
      <c r="G140" s="768"/>
      <c r="H140" s="768"/>
      <c r="I140" s="768"/>
      <c r="J140" s="768"/>
      <c r="K140" s="768"/>
      <c r="L140" s="768"/>
      <c r="M140" s="768"/>
      <c r="N140" s="768"/>
      <c r="O140" s="768"/>
      <c r="P140" s="744"/>
      <c r="Q140" s="744"/>
      <c r="R140" s="744"/>
      <c r="S140" s="744"/>
      <c r="T140" s="743"/>
      <c r="U140" s="743"/>
      <c r="V140" s="743"/>
      <c r="W140" s="743"/>
      <c r="X140" s="743"/>
      <c r="Y140" s="743"/>
      <c r="Z140" s="743"/>
      <c r="AA140" s="743"/>
      <c r="AB140" s="743"/>
      <c r="AC140" s="743"/>
      <c r="AD140" s="743"/>
      <c r="AE140" s="743"/>
      <c r="AF140" s="743"/>
      <c r="AG140" s="743"/>
      <c r="AH140" s="768"/>
    </row>
    <row r="141" spans="2:34" ht="15" hidden="1">
      <c r="B141" s="768"/>
      <c r="C141" s="768"/>
      <c r="D141" s="768"/>
      <c r="E141" s="768"/>
      <c r="F141" s="768"/>
      <c r="G141" s="768"/>
      <c r="H141" s="768"/>
      <c r="I141" s="768"/>
      <c r="J141" s="768"/>
      <c r="K141" s="768"/>
      <c r="L141" s="768"/>
      <c r="M141" s="768"/>
      <c r="N141" s="768"/>
      <c r="O141" s="768"/>
      <c r="P141" s="744"/>
      <c r="Q141" s="744"/>
      <c r="R141" s="744"/>
      <c r="S141" s="744"/>
      <c r="T141" s="743"/>
      <c r="U141" s="743"/>
      <c r="V141" s="743"/>
      <c r="W141" s="743"/>
      <c r="X141" s="743"/>
      <c r="Y141" s="743"/>
      <c r="Z141" s="743"/>
      <c r="AA141" s="743"/>
      <c r="AB141" s="743"/>
      <c r="AC141" s="743"/>
      <c r="AD141" s="743"/>
      <c r="AE141" s="743"/>
      <c r="AF141" s="743"/>
      <c r="AG141" s="743"/>
      <c r="AH141" s="768"/>
    </row>
    <row r="142" spans="2:34" ht="15" hidden="1">
      <c r="B142" s="768"/>
      <c r="C142" s="768"/>
      <c r="D142" s="768"/>
      <c r="E142" s="768"/>
      <c r="F142" s="768"/>
      <c r="G142" s="768"/>
      <c r="H142" s="768"/>
      <c r="I142" s="768"/>
      <c r="J142" s="768"/>
      <c r="K142" s="768"/>
      <c r="L142" s="768"/>
      <c r="M142" s="768"/>
      <c r="N142" s="768"/>
      <c r="O142" s="768"/>
      <c r="P142" s="744"/>
      <c r="Q142" s="744"/>
      <c r="R142" s="744"/>
      <c r="S142" s="744"/>
      <c r="T142" s="743"/>
      <c r="U142" s="743"/>
      <c r="V142" s="743"/>
      <c r="W142" s="743"/>
      <c r="X142" s="743"/>
      <c r="Y142" s="743"/>
      <c r="Z142" s="743"/>
      <c r="AA142" s="743"/>
      <c r="AB142" s="743"/>
      <c r="AC142" s="743"/>
      <c r="AD142" s="743"/>
      <c r="AE142" s="743"/>
      <c r="AF142" s="743"/>
      <c r="AG142" s="743"/>
      <c r="AH142" s="768"/>
    </row>
    <row r="143" spans="2:34" ht="15" hidden="1">
      <c r="B143" s="768"/>
      <c r="C143" s="768"/>
      <c r="D143" s="768"/>
      <c r="E143" s="768"/>
      <c r="F143" s="768"/>
      <c r="G143" s="768"/>
      <c r="H143" s="768"/>
      <c r="I143" s="768"/>
      <c r="J143" s="768"/>
      <c r="K143" s="768"/>
      <c r="L143" s="768"/>
      <c r="M143" s="768"/>
      <c r="N143" s="768"/>
      <c r="O143" s="768"/>
      <c r="P143" s="744"/>
      <c r="Q143" s="744"/>
      <c r="R143" s="744"/>
      <c r="S143" s="744"/>
      <c r="T143" s="743"/>
      <c r="U143" s="743"/>
      <c r="V143" s="743"/>
      <c r="W143" s="743"/>
      <c r="X143" s="743"/>
      <c r="Y143" s="743"/>
      <c r="Z143" s="743"/>
      <c r="AA143" s="743"/>
      <c r="AB143" s="743"/>
      <c r="AC143" s="743"/>
      <c r="AD143" s="743"/>
      <c r="AE143" s="743"/>
      <c r="AF143" s="743"/>
      <c r="AG143" s="743"/>
      <c r="AH143" s="768"/>
    </row>
    <row r="144" spans="2:34" ht="15" hidden="1">
      <c r="B144" s="768"/>
      <c r="C144" s="768"/>
      <c r="D144" s="768"/>
      <c r="E144" s="768"/>
      <c r="F144" s="768"/>
      <c r="G144" s="768"/>
      <c r="H144" s="768"/>
      <c r="I144" s="768"/>
      <c r="J144" s="768"/>
      <c r="K144" s="768"/>
      <c r="L144" s="768"/>
      <c r="M144" s="768"/>
      <c r="N144" s="768"/>
      <c r="O144" s="768"/>
      <c r="P144" s="744"/>
      <c r="Q144" s="744"/>
      <c r="R144" s="744"/>
      <c r="S144" s="744"/>
      <c r="T144" s="743"/>
      <c r="U144" s="743"/>
      <c r="V144" s="743"/>
      <c r="W144" s="743"/>
      <c r="X144" s="743"/>
      <c r="Y144" s="743"/>
      <c r="Z144" s="743"/>
      <c r="AA144" s="743"/>
      <c r="AB144" s="743"/>
      <c r="AC144" s="743"/>
      <c r="AD144" s="743"/>
      <c r="AE144" s="743"/>
      <c r="AF144" s="743"/>
      <c r="AG144" s="743"/>
      <c r="AH144" s="768"/>
    </row>
    <row r="145" spans="2:34" ht="15" hidden="1">
      <c r="B145" s="768"/>
      <c r="C145" s="768"/>
      <c r="D145" s="768"/>
      <c r="E145" s="768"/>
      <c r="F145" s="768"/>
      <c r="G145" s="768"/>
      <c r="H145" s="768"/>
      <c r="I145" s="768"/>
      <c r="J145" s="768"/>
      <c r="K145" s="768"/>
      <c r="L145" s="768"/>
      <c r="M145" s="768"/>
      <c r="N145" s="768"/>
      <c r="O145" s="768"/>
      <c r="P145" s="744"/>
      <c r="Q145" s="744"/>
      <c r="R145" s="744"/>
      <c r="S145" s="744"/>
      <c r="T145" s="743"/>
      <c r="U145" s="743"/>
      <c r="V145" s="743"/>
      <c r="W145" s="743"/>
      <c r="X145" s="743"/>
      <c r="Y145" s="743"/>
      <c r="Z145" s="743"/>
      <c r="AA145" s="743"/>
      <c r="AB145" s="743"/>
      <c r="AC145" s="743"/>
      <c r="AD145" s="743"/>
      <c r="AE145" s="743"/>
      <c r="AF145" s="743"/>
      <c r="AG145" s="743"/>
      <c r="AH145" s="768"/>
    </row>
    <row r="146" spans="2:34" ht="15" hidden="1">
      <c r="B146" s="768"/>
      <c r="C146" s="768"/>
      <c r="D146" s="768"/>
      <c r="E146" s="768"/>
      <c r="F146" s="768"/>
      <c r="G146" s="768"/>
      <c r="H146" s="768"/>
      <c r="I146" s="768"/>
      <c r="J146" s="768"/>
      <c r="K146" s="768"/>
      <c r="L146" s="768"/>
      <c r="M146" s="768"/>
      <c r="N146" s="768"/>
      <c r="O146" s="768"/>
      <c r="P146" s="744"/>
      <c r="Q146" s="744"/>
      <c r="R146" s="744"/>
      <c r="S146" s="744"/>
      <c r="T146" s="743"/>
      <c r="U146" s="743"/>
      <c r="V146" s="743"/>
      <c r="W146" s="743"/>
      <c r="X146" s="743"/>
      <c r="Y146" s="743"/>
      <c r="Z146" s="743"/>
      <c r="AA146" s="743"/>
      <c r="AB146" s="743"/>
      <c r="AC146" s="743"/>
      <c r="AD146" s="743"/>
      <c r="AE146" s="743"/>
      <c r="AF146" s="743"/>
      <c r="AG146" s="743"/>
      <c r="AH146" s="768"/>
    </row>
    <row r="147" spans="2:34" ht="15" hidden="1">
      <c r="B147" s="768"/>
      <c r="C147" s="768"/>
      <c r="D147" s="768"/>
      <c r="E147" s="768"/>
      <c r="F147" s="768"/>
      <c r="G147" s="768"/>
      <c r="H147" s="768"/>
      <c r="I147" s="768"/>
      <c r="J147" s="768"/>
      <c r="K147" s="768"/>
      <c r="L147" s="768"/>
      <c r="M147" s="768"/>
      <c r="N147" s="768"/>
      <c r="O147" s="768"/>
      <c r="P147" s="744"/>
      <c r="Q147" s="744"/>
      <c r="R147" s="744"/>
      <c r="S147" s="744"/>
      <c r="T147" s="743"/>
      <c r="U147" s="743"/>
      <c r="V147" s="743"/>
      <c r="W147" s="743"/>
      <c r="X147" s="743"/>
      <c r="Y147" s="743"/>
      <c r="Z147" s="743"/>
      <c r="AA147" s="743"/>
      <c r="AB147" s="743"/>
      <c r="AC147" s="743"/>
      <c r="AD147" s="743"/>
      <c r="AE147" s="743"/>
      <c r="AF147" s="743"/>
      <c r="AG147" s="743"/>
      <c r="AH147" s="768"/>
    </row>
    <row r="148" spans="2:34" ht="15" hidden="1">
      <c r="B148" s="768"/>
      <c r="C148" s="768"/>
      <c r="D148" s="768"/>
      <c r="E148" s="768"/>
      <c r="F148" s="768"/>
      <c r="G148" s="768"/>
      <c r="H148" s="768"/>
      <c r="I148" s="768"/>
      <c r="J148" s="768"/>
      <c r="K148" s="768"/>
      <c r="L148" s="768"/>
      <c r="M148" s="768"/>
      <c r="N148" s="768"/>
      <c r="O148" s="768"/>
      <c r="P148" s="744"/>
      <c r="Q148" s="744"/>
      <c r="R148" s="744"/>
      <c r="S148" s="744"/>
      <c r="T148" s="743"/>
      <c r="U148" s="743"/>
      <c r="V148" s="743"/>
      <c r="W148" s="743"/>
      <c r="X148" s="743"/>
      <c r="Y148" s="743"/>
      <c r="Z148" s="743"/>
      <c r="AA148" s="743"/>
      <c r="AB148" s="743"/>
      <c r="AC148" s="743"/>
      <c r="AD148" s="743"/>
      <c r="AE148" s="743"/>
      <c r="AF148" s="743"/>
      <c r="AG148" s="743"/>
      <c r="AH148" s="768"/>
    </row>
    <row r="149" spans="2:34" ht="15" hidden="1">
      <c r="B149" s="768"/>
      <c r="C149" s="768"/>
      <c r="D149" s="768"/>
      <c r="E149" s="768"/>
      <c r="F149" s="768"/>
      <c r="G149" s="768"/>
      <c r="H149" s="768"/>
      <c r="I149" s="768"/>
      <c r="J149" s="768"/>
      <c r="K149" s="768"/>
      <c r="L149" s="768"/>
      <c r="M149" s="768"/>
      <c r="N149" s="768"/>
      <c r="O149" s="768"/>
      <c r="P149" s="744"/>
      <c r="Q149" s="744"/>
      <c r="R149" s="744"/>
      <c r="S149" s="744"/>
      <c r="T149" s="743"/>
      <c r="U149" s="743"/>
      <c r="V149" s="743"/>
      <c r="W149" s="743"/>
      <c r="X149" s="743"/>
      <c r="Y149" s="743"/>
      <c r="Z149" s="743"/>
      <c r="AA149" s="743"/>
      <c r="AB149" s="743"/>
      <c r="AC149" s="743"/>
      <c r="AD149" s="743"/>
      <c r="AE149" s="743"/>
      <c r="AF149" s="743"/>
      <c r="AG149" s="743"/>
      <c r="AH149" s="768"/>
    </row>
    <row r="150" spans="2:34" ht="15" hidden="1">
      <c r="B150" s="768"/>
      <c r="C150" s="768"/>
      <c r="D150" s="768"/>
      <c r="E150" s="768"/>
      <c r="F150" s="768"/>
      <c r="G150" s="768"/>
      <c r="H150" s="768"/>
      <c r="I150" s="768"/>
      <c r="J150" s="768"/>
      <c r="K150" s="768"/>
      <c r="L150" s="768"/>
      <c r="M150" s="768"/>
      <c r="N150" s="768"/>
      <c r="O150" s="768"/>
      <c r="P150" s="744"/>
      <c r="Q150" s="744"/>
      <c r="R150" s="744"/>
      <c r="S150" s="744"/>
      <c r="T150" s="743"/>
      <c r="U150" s="743"/>
      <c r="V150" s="743"/>
      <c r="W150" s="743"/>
      <c r="X150" s="743"/>
      <c r="Y150" s="743"/>
      <c r="Z150" s="743"/>
      <c r="AA150" s="743"/>
      <c r="AB150" s="743"/>
      <c r="AC150" s="743"/>
      <c r="AD150" s="743"/>
      <c r="AE150" s="743"/>
      <c r="AF150" s="743"/>
      <c r="AG150" s="743"/>
      <c r="AH150" s="768"/>
    </row>
    <row r="151" spans="2:34" ht="15" hidden="1">
      <c r="B151" s="768"/>
      <c r="C151" s="768"/>
      <c r="D151" s="768"/>
      <c r="E151" s="768"/>
      <c r="F151" s="768"/>
      <c r="G151" s="768"/>
      <c r="H151" s="768"/>
      <c r="I151" s="768"/>
      <c r="J151" s="768"/>
      <c r="K151" s="768"/>
      <c r="L151" s="768"/>
      <c r="M151" s="768"/>
      <c r="N151" s="768"/>
      <c r="O151" s="768"/>
      <c r="P151" s="744"/>
      <c r="Q151" s="744"/>
      <c r="R151" s="744"/>
      <c r="S151" s="744"/>
      <c r="T151" s="743"/>
      <c r="U151" s="743"/>
      <c r="V151" s="743"/>
      <c r="W151" s="743"/>
      <c r="X151" s="743"/>
      <c r="Y151" s="743"/>
      <c r="Z151" s="743"/>
      <c r="AA151" s="743"/>
      <c r="AB151" s="743"/>
      <c r="AC151" s="743"/>
      <c r="AD151" s="743"/>
      <c r="AE151" s="743"/>
      <c r="AF151" s="743"/>
      <c r="AG151" s="743"/>
      <c r="AH151" s="768"/>
    </row>
    <row r="152" spans="2:34" ht="15" hidden="1">
      <c r="B152" s="768"/>
      <c r="C152" s="768"/>
      <c r="D152" s="768"/>
      <c r="E152" s="768"/>
      <c r="F152" s="768"/>
      <c r="G152" s="768"/>
      <c r="H152" s="768"/>
      <c r="I152" s="768"/>
      <c r="J152" s="768"/>
      <c r="K152" s="768"/>
      <c r="L152" s="768"/>
      <c r="M152" s="768"/>
      <c r="N152" s="768"/>
      <c r="O152" s="768"/>
      <c r="P152" s="744"/>
      <c r="Q152" s="744"/>
      <c r="R152" s="744"/>
      <c r="S152" s="744"/>
      <c r="T152" s="743"/>
      <c r="U152" s="743"/>
      <c r="V152" s="743"/>
      <c r="W152" s="743"/>
      <c r="X152" s="743"/>
      <c r="Y152" s="743"/>
      <c r="Z152" s="743"/>
      <c r="AA152" s="743"/>
      <c r="AB152" s="743"/>
      <c r="AC152" s="743"/>
      <c r="AD152" s="743"/>
      <c r="AE152" s="743"/>
      <c r="AF152" s="743"/>
      <c r="AG152" s="743"/>
      <c r="AH152" s="768"/>
    </row>
    <row r="153" spans="2:34" ht="15" hidden="1">
      <c r="B153" s="768"/>
      <c r="C153" s="768"/>
      <c r="D153" s="768"/>
      <c r="E153" s="768"/>
      <c r="F153" s="768"/>
      <c r="G153" s="768"/>
      <c r="H153" s="768"/>
      <c r="I153" s="768"/>
      <c r="J153" s="768"/>
      <c r="K153" s="768"/>
      <c r="L153" s="768"/>
      <c r="M153" s="768"/>
      <c r="N153" s="768"/>
      <c r="O153" s="768"/>
      <c r="P153" s="744"/>
      <c r="Q153" s="744"/>
      <c r="R153" s="744"/>
      <c r="S153" s="744"/>
      <c r="T153" s="743"/>
      <c r="U153" s="743"/>
      <c r="V153" s="743"/>
      <c r="W153" s="743"/>
      <c r="X153" s="743"/>
      <c r="Y153" s="743"/>
      <c r="Z153" s="743"/>
      <c r="AA153" s="743"/>
      <c r="AB153" s="743"/>
      <c r="AC153" s="743"/>
      <c r="AD153" s="743"/>
      <c r="AE153" s="743"/>
      <c r="AF153" s="743"/>
      <c r="AG153" s="743"/>
      <c r="AH153" s="768"/>
    </row>
    <row r="154" spans="2:34" ht="15" hidden="1">
      <c r="B154" s="768"/>
      <c r="C154" s="768"/>
      <c r="D154" s="768"/>
      <c r="E154" s="768"/>
      <c r="F154" s="768"/>
      <c r="G154" s="768"/>
      <c r="H154" s="768"/>
      <c r="I154" s="768"/>
      <c r="J154" s="768"/>
      <c r="K154" s="768"/>
      <c r="L154" s="768"/>
      <c r="M154" s="768"/>
      <c r="N154" s="768"/>
      <c r="O154" s="768"/>
      <c r="P154" s="744"/>
      <c r="Q154" s="744"/>
      <c r="R154" s="744"/>
      <c r="S154" s="744"/>
      <c r="T154" s="743"/>
      <c r="U154" s="743"/>
      <c r="V154" s="743"/>
      <c r="W154" s="743"/>
      <c r="X154" s="743"/>
      <c r="Y154" s="743"/>
      <c r="Z154" s="743"/>
      <c r="AA154" s="743"/>
      <c r="AB154" s="743"/>
      <c r="AC154" s="743"/>
      <c r="AD154" s="743"/>
      <c r="AE154" s="743"/>
      <c r="AF154" s="743"/>
      <c r="AG154" s="743"/>
      <c r="AH154" s="768"/>
    </row>
    <row r="155" spans="2:34" ht="15" hidden="1">
      <c r="B155" s="768"/>
      <c r="C155" s="768"/>
      <c r="D155" s="768"/>
      <c r="E155" s="768"/>
      <c r="F155" s="768"/>
      <c r="G155" s="768"/>
      <c r="H155" s="768"/>
      <c r="I155" s="768"/>
      <c r="J155" s="768"/>
      <c r="K155" s="768"/>
      <c r="L155" s="768"/>
      <c r="M155" s="768"/>
      <c r="N155" s="768"/>
      <c r="O155" s="768"/>
      <c r="P155" s="744"/>
      <c r="Q155" s="744"/>
      <c r="R155" s="744"/>
      <c r="S155" s="744"/>
      <c r="T155" s="743"/>
      <c r="U155" s="743"/>
      <c r="V155" s="743"/>
      <c r="W155" s="743"/>
      <c r="X155" s="743"/>
      <c r="Y155" s="743"/>
      <c r="Z155" s="743"/>
      <c r="AA155" s="743"/>
      <c r="AB155" s="743"/>
      <c r="AC155" s="743"/>
      <c r="AD155" s="743"/>
      <c r="AE155" s="743"/>
      <c r="AF155" s="743"/>
      <c r="AG155" s="743"/>
      <c r="AH155" s="768"/>
    </row>
    <row r="156" spans="2:34" ht="15" hidden="1">
      <c r="B156" s="768"/>
      <c r="C156" s="768"/>
      <c r="D156" s="768"/>
      <c r="E156" s="768"/>
      <c r="F156" s="768"/>
      <c r="G156" s="768"/>
      <c r="H156" s="768"/>
      <c r="I156" s="768"/>
      <c r="J156" s="768"/>
      <c r="K156" s="768"/>
      <c r="L156" s="768"/>
      <c r="M156" s="768"/>
      <c r="N156" s="768"/>
      <c r="O156" s="768"/>
      <c r="P156" s="744"/>
      <c r="Q156" s="744"/>
      <c r="R156" s="744"/>
      <c r="S156" s="744"/>
      <c r="T156" s="743"/>
      <c r="U156" s="743"/>
      <c r="V156" s="743"/>
      <c r="W156" s="743"/>
      <c r="X156" s="743"/>
      <c r="Y156" s="743"/>
      <c r="Z156" s="743"/>
      <c r="AA156" s="743"/>
      <c r="AB156" s="743"/>
      <c r="AC156" s="743"/>
      <c r="AD156" s="743"/>
      <c r="AE156" s="743"/>
      <c r="AF156" s="743"/>
      <c r="AG156" s="743"/>
      <c r="AH156" s="768"/>
    </row>
    <row r="157" spans="2:34" ht="15" hidden="1">
      <c r="B157" s="768"/>
      <c r="C157" s="768"/>
      <c r="D157" s="768"/>
      <c r="E157" s="768"/>
      <c r="F157" s="768"/>
      <c r="G157" s="768"/>
      <c r="H157" s="768"/>
      <c r="I157" s="768"/>
      <c r="J157" s="768"/>
      <c r="K157" s="768"/>
      <c r="L157" s="768"/>
      <c r="M157" s="768"/>
      <c r="N157" s="768"/>
      <c r="O157" s="768"/>
      <c r="P157" s="744"/>
      <c r="Q157" s="744"/>
      <c r="R157" s="744"/>
      <c r="S157" s="744"/>
      <c r="T157" s="743"/>
      <c r="U157" s="743"/>
      <c r="V157" s="743"/>
      <c r="W157" s="743"/>
      <c r="X157" s="743"/>
      <c r="Y157" s="743"/>
      <c r="Z157" s="743"/>
      <c r="AA157" s="743"/>
      <c r="AB157" s="743"/>
      <c r="AC157" s="743"/>
      <c r="AD157" s="743"/>
      <c r="AE157" s="743"/>
      <c r="AF157" s="743"/>
      <c r="AG157" s="743"/>
      <c r="AH157" s="768"/>
    </row>
    <row r="158" spans="2:34" ht="15" hidden="1"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44"/>
      <c r="Q158" s="744"/>
      <c r="R158" s="744"/>
      <c r="S158" s="744"/>
      <c r="T158" s="743"/>
      <c r="U158" s="743"/>
      <c r="V158" s="743"/>
      <c r="W158" s="743"/>
      <c r="X158" s="743"/>
      <c r="Y158" s="743"/>
      <c r="Z158" s="743"/>
      <c r="AA158" s="743"/>
      <c r="AB158" s="743"/>
      <c r="AC158" s="743"/>
      <c r="AD158" s="743"/>
      <c r="AE158" s="743"/>
      <c r="AF158" s="743"/>
      <c r="AG158" s="743"/>
      <c r="AH158" s="768"/>
    </row>
    <row r="159" spans="2:34" ht="15" hidden="1">
      <c r="B159" s="768"/>
      <c r="C159" s="768"/>
      <c r="D159" s="768"/>
      <c r="E159" s="768"/>
      <c r="F159" s="768"/>
      <c r="G159" s="768"/>
      <c r="H159" s="768"/>
      <c r="I159" s="768"/>
      <c r="J159" s="768"/>
      <c r="K159" s="768"/>
      <c r="L159" s="768"/>
      <c r="M159" s="768"/>
      <c r="N159" s="768"/>
      <c r="O159" s="768"/>
      <c r="P159" s="744"/>
      <c r="Q159" s="744"/>
      <c r="R159" s="744"/>
      <c r="S159" s="744"/>
      <c r="T159" s="743"/>
      <c r="U159" s="743"/>
      <c r="V159" s="743"/>
      <c r="W159" s="743"/>
      <c r="X159" s="743"/>
      <c r="Y159" s="743"/>
      <c r="Z159" s="743"/>
      <c r="AA159" s="743"/>
      <c r="AB159" s="743"/>
      <c r="AC159" s="743"/>
      <c r="AD159" s="743"/>
      <c r="AE159" s="743"/>
      <c r="AF159" s="743"/>
      <c r="AG159" s="743"/>
      <c r="AH159" s="768"/>
    </row>
    <row r="160" spans="2:34" ht="15" hidden="1">
      <c r="B160" s="768"/>
      <c r="C160" s="768"/>
      <c r="D160" s="768"/>
      <c r="E160" s="768"/>
      <c r="F160" s="768"/>
      <c r="G160" s="768"/>
      <c r="H160" s="768"/>
      <c r="I160" s="768"/>
      <c r="J160" s="768"/>
      <c r="K160" s="768"/>
      <c r="L160" s="768"/>
      <c r="M160" s="768"/>
      <c r="N160" s="768"/>
      <c r="O160" s="768"/>
      <c r="P160" s="744"/>
      <c r="Q160" s="744"/>
      <c r="R160" s="744"/>
      <c r="S160" s="744"/>
      <c r="T160" s="743"/>
      <c r="U160" s="743"/>
      <c r="V160" s="743"/>
      <c r="W160" s="743"/>
      <c r="X160" s="743"/>
      <c r="Y160" s="743"/>
      <c r="Z160" s="743"/>
      <c r="AA160" s="743"/>
      <c r="AB160" s="743"/>
      <c r="AC160" s="743"/>
      <c r="AD160" s="743"/>
      <c r="AE160" s="743"/>
      <c r="AF160" s="743"/>
      <c r="AG160" s="743"/>
      <c r="AH160" s="768"/>
    </row>
    <row r="161" spans="2:34" ht="15" hidden="1">
      <c r="B161" s="768"/>
      <c r="C161" s="768"/>
      <c r="D161" s="768"/>
      <c r="E161" s="768"/>
      <c r="F161" s="768"/>
      <c r="G161" s="768"/>
      <c r="H161" s="768"/>
      <c r="I161" s="768"/>
      <c r="J161" s="768"/>
      <c r="K161" s="768"/>
      <c r="L161" s="768"/>
      <c r="M161" s="768"/>
      <c r="N161" s="768"/>
      <c r="O161" s="768"/>
      <c r="P161" s="744"/>
      <c r="Q161" s="744"/>
      <c r="R161" s="744"/>
      <c r="S161" s="744"/>
      <c r="T161" s="743"/>
      <c r="U161" s="743"/>
      <c r="V161" s="743"/>
      <c r="W161" s="743"/>
      <c r="X161" s="743"/>
      <c r="Y161" s="743"/>
      <c r="Z161" s="743"/>
      <c r="AA161" s="743"/>
      <c r="AB161" s="743"/>
      <c r="AC161" s="743"/>
      <c r="AD161" s="743"/>
      <c r="AE161" s="743"/>
      <c r="AF161" s="743"/>
      <c r="AG161" s="743"/>
      <c r="AH161" s="768"/>
    </row>
    <row r="162" spans="2:34" ht="15" hidden="1">
      <c r="B162" s="768"/>
      <c r="C162" s="768"/>
      <c r="D162" s="768"/>
      <c r="E162" s="768"/>
      <c r="F162" s="768"/>
      <c r="G162" s="768"/>
      <c r="H162" s="768"/>
      <c r="I162" s="768"/>
      <c r="J162" s="768"/>
      <c r="K162" s="768"/>
      <c r="L162" s="768"/>
      <c r="M162" s="768"/>
      <c r="N162" s="768"/>
      <c r="O162" s="768"/>
      <c r="P162" s="744"/>
      <c r="Q162" s="744"/>
      <c r="R162" s="744"/>
      <c r="S162" s="744"/>
      <c r="T162" s="743"/>
      <c r="U162" s="743"/>
      <c r="V162" s="743"/>
      <c r="W162" s="743"/>
      <c r="X162" s="743"/>
      <c r="Y162" s="743"/>
      <c r="Z162" s="743"/>
      <c r="AA162" s="743"/>
      <c r="AB162" s="743"/>
      <c r="AC162" s="743"/>
      <c r="AD162" s="743"/>
      <c r="AE162" s="743"/>
      <c r="AF162" s="743"/>
      <c r="AG162" s="743"/>
      <c r="AH162" s="768"/>
    </row>
    <row r="163" spans="2:34" ht="15" hidden="1">
      <c r="B163" s="768"/>
      <c r="C163" s="768"/>
      <c r="D163" s="768"/>
      <c r="E163" s="768"/>
      <c r="F163" s="768"/>
      <c r="G163" s="768"/>
      <c r="H163" s="768"/>
      <c r="I163" s="768"/>
      <c r="J163" s="768"/>
      <c r="K163" s="768"/>
      <c r="L163" s="768"/>
      <c r="M163" s="768"/>
      <c r="N163" s="768"/>
      <c r="O163" s="768"/>
      <c r="P163" s="744"/>
      <c r="Q163" s="744"/>
      <c r="R163" s="744"/>
      <c r="S163" s="744"/>
      <c r="T163" s="743"/>
      <c r="U163" s="743"/>
      <c r="V163" s="743"/>
      <c r="W163" s="743"/>
      <c r="X163" s="743"/>
      <c r="Y163" s="743"/>
      <c r="Z163" s="743"/>
      <c r="AA163" s="743"/>
      <c r="AB163" s="743"/>
      <c r="AC163" s="743"/>
      <c r="AD163" s="743"/>
      <c r="AE163" s="743"/>
      <c r="AF163" s="743"/>
      <c r="AG163" s="743"/>
      <c r="AH163" s="768"/>
    </row>
    <row r="164" spans="2:34" ht="15" hidden="1">
      <c r="B164" s="768"/>
      <c r="C164" s="768"/>
      <c r="D164" s="768"/>
      <c r="E164" s="768"/>
      <c r="F164" s="768"/>
      <c r="G164" s="768"/>
      <c r="H164" s="768"/>
      <c r="I164" s="768"/>
      <c r="J164" s="768"/>
      <c r="K164" s="768"/>
      <c r="L164" s="768"/>
      <c r="M164" s="768"/>
      <c r="N164" s="768"/>
      <c r="O164" s="768"/>
      <c r="P164" s="744"/>
      <c r="Q164" s="744"/>
      <c r="R164" s="744"/>
      <c r="S164" s="744"/>
      <c r="T164" s="743"/>
      <c r="U164" s="743"/>
      <c r="V164" s="743"/>
      <c r="W164" s="743"/>
      <c r="X164" s="743"/>
      <c r="Y164" s="743"/>
      <c r="Z164" s="743"/>
      <c r="AA164" s="743"/>
      <c r="AB164" s="743"/>
      <c r="AC164" s="743"/>
      <c r="AD164" s="743"/>
      <c r="AE164" s="743"/>
      <c r="AF164" s="743"/>
      <c r="AG164" s="743"/>
      <c r="AH164" s="768"/>
    </row>
    <row r="165" spans="2:34" ht="15" hidden="1">
      <c r="B165" s="768"/>
      <c r="C165" s="768"/>
      <c r="D165" s="768"/>
      <c r="E165" s="768"/>
      <c r="F165" s="768"/>
      <c r="G165" s="768"/>
      <c r="H165" s="768"/>
      <c r="I165" s="768"/>
      <c r="J165" s="768"/>
      <c r="K165" s="768"/>
      <c r="L165" s="768"/>
      <c r="M165" s="768"/>
      <c r="N165" s="768"/>
      <c r="O165" s="768"/>
      <c r="P165" s="744"/>
      <c r="Q165" s="744"/>
      <c r="R165" s="744"/>
      <c r="S165" s="744"/>
      <c r="T165" s="743"/>
      <c r="U165" s="743"/>
      <c r="V165" s="743"/>
      <c r="W165" s="743"/>
      <c r="X165" s="743"/>
      <c r="Y165" s="743"/>
      <c r="Z165" s="743"/>
      <c r="AA165" s="743"/>
      <c r="AB165" s="743"/>
      <c r="AC165" s="743"/>
      <c r="AD165" s="743"/>
      <c r="AE165" s="743"/>
      <c r="AF165" s="743"/>
      <c r="AG165" s="743"/>
      <c r="AH165" s="768"/>
    </row>
    <row r="166" spans="2:34" ht="15" hidden="1">
      <c r="B166" s="768"/>
      <c r="C166" s="768"/>
      <c r="D166" s="768"/>
      <c r="E166" s="768"/>
      <c r="F166" s="768"/>
      <c r="G166" s="768"/>
      <c r="H166" s="768"/>
      <c r="I166" s="768"/>
      <c r="J166" s="768"/>
      <c r="K166" s="768"/>
      <c r="L166" s="768"/>
      <c r="M166" s="768"/>
      <c r="N166" s="768"/>
      <c r="O166" s="768"/>
      <c r="P166" s="744"/>
      <c r="Q166" s="744"/>
      <c r="R166" s="744"/>
      <c r="S166" s="744"/>
      <c r="T166" s="743"/>
      <c r="U166" s="743"/>
      <c r="V166" s="743"/>
      <c r="W166" s="743"/>
      <c r="X166" s="743"/>
      <c r="Y166" s="743"/>
      <c r="Z166" s="743"/>
      <c r="AA166" s="743"/>
      <c r="AB166" s="743"/>
      <c r="AC166" s="743"/>
      <c r="AD166" s="743"/>
      <c r="AE166" s="743"/>
      <c r="AF166" s="743"/>
      <c r="AG166" s="743"/>
      <c r="AH166" s="768"/>
    </row>
    <row r="167" spans="2:34" ht="15" hidden="1">
      <c r="B167" s="768"/>
      <c r="C167" s="768"/>
      <c r="D167" s="768"/>
      <c r="E167" s="768"/>
      <c r="F167" s="768"/>
      <c r="G167" s="768"/>
      <c r="H167" s="768"/>
      <c r="I167" s="768"/>
      <c r="J167" s="768"/>
      <c r="K167" s="768"/>
      <c r="L167" s="768"/>
      <c r="M167" s="768"/>
      <c r="N167" s="768"/>
      <c r="O167" s="768"/>
      <c r="P167" s="744"/>
      <c r="Q167" s="744"/>
      <c r="R167" s="744"/>
      <c r="S167" s="744"/>
      <c r="T167" s="743"/>
      <c r="U167" s="743"/>
      <c r="V167" s="743"/>
      <c r="W167" s="743"/>
      <c r="X167" s="743"/>
      <c r="Y167" s="743"/>
      <c r="Z167" s="743"/>
      <c r="AA167" s="743"/>
      <c r="AB167" s="743"/>
      <c r="AC167" s="743"/>
      <c r="AD167" s="743"/>
      <c r="AE167" s="743"/>
      <c r="AF167" s="743"/>
      <c r="AG167" s="743"/>
      <c r="AH167" s="768"/>
    </row>
    <row r="168" spans="2:34" ht="15" hidden="1">
      <c r="B168" s="768"/>
      <c r="C168" s="768"/>
      <c r="D168" s="768"/>
      <c r="E168" s="768"/>
      <c r="F168" s="768"/>
      <c r="G168" s="768"/>
      <c r="H168" s="768"/>
      <c r="I168" s="768"/>
      <c r="J168" s="768"/>
      <c r="K168" s="768"/>
      <c r="L168" s="768"/>
      <c r="M168" s="768"/>
      <c r="N168" s="768"/>
      <c r="O168" s="768"/>
      <c r="P168" s="744"/>
      <c r="Q168" s="744"/>
      <c r="R168" s="744"/>
      <c r="S168" s="744"/>
      <c r="T168" s="743"/>
      <c r="U168" s="743"/>
      <c r="V168" s="743"/>
      <c r="W168" s="743"/>
      <c r="X168" s="743"/>
      <c r="Y168" s="743"/>
      <c r="Z168" s="743"/>
      <c r="AA168" s="743"/>
      <c r="AB168" s="743"/>
      <c r="AC168" s="743"/>
      <c r="AD168" s="743"/>
      <c r="AE168" s="743"/>
      <c r="AF168" s="743"/>
      <c r="AG168" s="743"/>
      <c r="AH168" s="768"/>
    </row>
    <row r="169" spans="2:34" ht="15" hidden="1">
      <c r="B169" s="768"/>
      <c r="C169" s="768"/>
      <c r="D169" s="768"/>
      <c r="E169" s="768"/>
      <c r="F169" s="768"/>
      <c r="G169" s="768"/>
      <c r="H169" s="768"/>
      <c r="I169" s="768"/>
      <c r="J169" s="768"/>
      <c r="K169" s="768"/>
      <c r="L169" s="768"/>
      <c r="M169" s="768"/>
      <c r="N169" s="768"/>
      <c r="O169" s="768"/>
      <c r="P169" s="744"/>
      <c r="Q169" s="744"/>
      <c r="R169" s="744"/>
      <c r="S169" s="744"/>
      <c r="T169" s="743"/>
      <c r="U169" s="743"/>
      <c r="V169" s="743"/>
      <c r="W169" s="743"/>
      <c r="X169" s="743"/>
      <c r="Y169" s="743"/>
      <c r="Z169" s="743"/>
      <c r="AA169" s="743"/>
      <c r="AB169" s="743"/>
      <c r="AC169" s="743"/>
      <c r="AD169" s="743"/>
      <c r="AE169" s="743"/>
      <c r="AF169" s="743"/>
      <c r="AG169" s="743"/>
      <c r="AH169" s="743"/>
    </row>
    <row r="170" spans="2:34" ht="15" hidden="1">
      <c r="B170" s="768"/>
      <c r="C170" s="768"/>
      <c r="D170" s="768"/>
      <c r="E170" s="768"/>
      <c r="F170" s="768"/>
      <c r="G170" s="768"/>
      <c r="H170" s="768"/>
      <c r="I170" s="768"/>
      <c r="J170" s="768"/>
      <c r="K170" s="768"/>
      <c r="L170" s="768"/>
      <c r="M170" s="768"/>
      <c r="N170" s="768"/>
      <c r="O170" s="768"/>
      <c r="P170" s="744"/>
      <c r="Q170" s="744"/>
      <c r="R170" s="744"/>
      <c r="S170" s="744"/>
      <c r="T170" s="743"/>
      <c r="U170" s="743"/>
      <c r="V170" s="743"/>
      <c r="W170" s="743"/>
      <c r="X170" s="743"/>
      <c r="Y170" s="743"/>
      <c r="Z170" s="743"/>
      <c r="AA170" s="743"/>
      <c r="AB170" s="743"/>
      <c r="AC170" s="743"/>
      <c r="AD170" s="743"/>
      <c r="AE170" s="743"/>
      <c r="AF170" s="743"/>
      <c r="AG170" s="743"/>
      <c r="AH170" s="743"/>
    </row>
    <row r="171" spans="2:34" ht="15" hidden="1">
      <c r="B171" s="768"/>
      <c r="C171" s="768"/>
      <c r="D171" s="768"/>
      <c r="E171" s="768"/>
      <c r="F171" s="768"/>
      <c r="G171" s="768"/>
      <c r="H171" s="768"/>
      <c r="I171" s="768"/>
      <c r="J171" s="768"/>
      <c r="K171" s="768"/>
      <c r="L171" s="768"/>
      <c r="M171" s="768"/>
      <c r="N171" s="768"/>
      <c r="O171" s="768"/>
      <c r="P171" s="744"/>
      <c r="Q171" s="744"/>
      <c r="R171" s="744"/>
      <c r="S171" s="744"/>
      <c r="T171" s="743"/>
      <c r="U171" s="743"/>
      <c r="V171" s="743"/>
      <c r="W171" s="743"/>
      <c r="X171" s="743"/>
      <c r="Y171" s="743"/>
      <c r="Z171" s="743"/>
      <c r="AA171" s="743"/>
      <c r="AB171" s="743"/>
      <c r="AC171" s="743"/>
      <c r="AD171" s="743"/>
      <c r="AE171" s="743"/>
      <c r="AF171" s="743"/>
      <c r="AG171" s="743"/>
      <c r="AH171" s="743"/>
    </row>
    <row r="172" spans="2:34" ht="15" hidden="1">
      <c r="B172" s="768"/>
      <c r="C172" s="768"/>
      <c r="D172" s="768"/>
      <c r="E172" s="768"/>
      <c r="F172" s="768"/>
      <c r="G172" s="768"/>
      <c r="H172" s="768"/>
      <c r="I172" s="768"/>
      <c r="J172" s="768"/>
      <c r="K172" s="768"/>
      <c r="L172" s="768"/>
      <c r="M172" s="768"/>
      <c r="N172" s="768"/>
      <c r="O172" s="768"/>
      <c r="P172" s="744"/>
      <c r="Q172" s="744"/>
      <c r="R172" s="744"/>
      <c r="S172" s="744"/>
      <c r="T172" s="743"/>
      <c r="U172" s="743"/>
      <c r="V172" s="743"/>
      <c r="W172" s="743"/>
      <c r="X172" s="743"/>
      <c r="Y172" s="743"/>
      <c r="Z172" s="743"/>
      <c r="AA172" s="743"/>
      <c r="AB172" s="743"/>
      <c r="AC172" s="743"/>
      <c r="AD172" s="743"/>
      <c r="AE172" s="743"/>
      <c r="AF172" s="743"/>
      <c r="AG172" s="743"/>
      <c r="AH172" s="743"/>
    </row>
    <row r="173" spans="2:34" hidden="1">
      <c r="B173" s="768"/>
      <c r="C173" s="768"/>
      <c r="D173" s="768"/>
      <c r="E173" s="768"/>
      <c r="F173" s="768"/>
      <c r="G173" s="768"/>
      <c r="H173" s="768"/>
      <c r="I173" s="768"/>
      <c r="J173" s="768"/>
      <c r="K173" s="768"/>
      <c r="L173" s="768"/>
      <c r="M173" s="768"/>
      <c r="N173" s="768"/>
      <c r="O173" s="768"/>
    </row>
    <row r="174" spans="2:34" hidden="1">
      <c r="B174" s="768"/>
      <c r="C174" s="768"/>
      <c r="D174" s="768"/>
      <c r="E174" s="768"/>
      <c r="F174" s="768"/>
      <c r="G174" s="768"/>
      <c r="H174" s="768"/>
      <c r="I174" s="768"/>
      <c r="J174" s="768"/>
      <c r="K174" s="768"/>
      <c r="L174" s="768"/>
      <c r="M174" s="768"/>
      <c r="N174" s="768"/>
      <c r="O174" s="768"/>
    </row>
    <row r="175" spans="2:34" hidden="1"/>
    <row r="176" spans="2:34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</sheetData>
  <mergeCells count="8">
    <mergeCell ref="B55:O55"/>
    <mergeCell ref="B7:O7"/>
    <mergeCell ref="B8:O8"/>
    <mergeCell ref="B9:O9"/>
    <mergeCell ref="B53:O53"/>
    <mergeCell ref="B54:O54"/>
    <mergeCell ref="B15:O15"/>
    <mergeCell ref="B16:O16"/>
  </mergeCells>
  <pageMargins left="0.70866141732283472" right="0.70866141732283472" top="0.74803149606299213" bottom="0.35433070866141736" header="0.31496062992125984" footer="0.9055118110236221"/>
  <pageSetup paperSize="9" scale="46" orientation="landscape" r:id="rId1"/>
  <headerFooter>
    <oddFooter>&amp;C&amp;12 51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7"/>
  <dimension ref="A1:BW693"/>
  <sheetViews>
    <sheetView topLeftCell="A154" workbookViewId="0">
      <selection activeCell="F158" sqref="F158"/>
    </sheetView>
  </sheetViews>
  <sheetFormatPr baseColWidth="10" defaultColWidth="11.42578125" defaultRowHeight="0" customHeight="1" zeroHeight="1"/>
  <cols>
    <col min="1" max="1" width="8" customWidth="1"/>
    <col min="2" max="2" width="20.85546875" customWidth="1"/>
    <col min="3" max="28" width="14.7109375" customWidth="1"/>
    <col min="29" max="52" width="11.42578125" style="666" customWidth="1"/>
    <col min="53" max="54" width="11.42578125" customWidth="1"/>
  </cols>
  <sheetData>
    <row r="1" spans="1:52" s="666" customFormat="1" ht="12.75" customHeight="1"/>
    <row r="2" spans="1:52" s="31" customFormat="1" ht="28.5" customHeight="1">
      <c r="A2" s="56"/>
      <c r="B2" s="1252"/>
      <c r="C2" s="1252"/>
      <c r="D2" s="1252"/>
      <c r="E2" s="1252"/>
      <c r="F2" s="1252"/>
      <c r="G2" s="4"/>
      <c r="H2" s="4"/>
      <c r="I2" s="4"/>
      <c r="J2" s="56"/>
      <c r="K2" s="56"/>
      <c r="L2" s="56"/>
      <c r="M2" s="56"/>
      <c r="N2" s="56"/>
      <c r="O2" s="56"/>
      <c r="P2" s="56"/>
      <c r="Q2" s="56"/>
      <c r="R2" s="56"/>
      <c r="S2" s="56"/>
      <c r="T2" s="667"/>
      <c r="U2" s="667"/>
      <c r="V2" s="667"/>
      <c r="W2" s="667"/>
      <c r="X2" s="667"/>
      <c r="Y2" s="667"/>
      <c r="Z2" s="667"/>
      <c r="AA2" s="667"/>
      <c r="AB2" s="667"/>
      <c r="AC2" s="667"/>
      <c r="AD2" s="667"/>
      <c r="AE2" s="667"/>
      <c r="AF2" s="667"/>
      <c r="AG2" s="667"/>
      <c r="AH2" s="667"/>
      <c r="AI2" s="667"/>
      <c r="AJ2" s="667"/>
      <c r="AK2" s="667"/>
      <c r="AL2" s="667"/>
      <c r="AM2" s="667"/>
      <c r="AN2" s="667"/>
      <c r="AO2" s="667"/>
      <c r="AP2" s="667"/>
      <c r="AQ2" s="667"/>
      <c r="AR2" s="667"/>
      <c r="AS2" s="667"/>
      <c r="AT2" s="667"/>
      <c r="AU2" s="667"/>
      <c r="AV2" s="667"/>
      <c r="AW2" s="667"/>
      <c r="AX2" s="667"/>
      <c r="AY2" s="667"/>
      <c r="AZ2" s="667"/>
    </row>
    <row r="3" spans="1:52" s="31" customFormat="1" ht="45" customHeight="1">
      <c r="A3" s="56"/>
      <c r="B3" s="1252"/>
      <c r="C3" s="1252"/>
      <c r="D3" s="1252"/>
      <c r="E3" s="1252"/>
      <c r="F3" s="1252"/>
      <c r="G3" s="4"/>
      <c r="H3" s="4"/>
      <c r="I3" s="4"/>
      <c r="J3" s="56"/>
      <c r="K3" s="56"/>
      <c r="L3" s="56"/>
      <c r="M3" s="56"/>
      <c r="N3" s="56"/>
      <c r="O3" s="56"/>
      <c r="P3" s="56"/>
      <c r="Q3" s="56"/>
      <c r="R3" s="56"/>
      <c r="S3" s="56"/>
      <c r="T3" s="667"/>
      <c r="U3" s="667"/>
      <c r="V3" s="667"/>
      <c r="W3" s="667"/>
      <c r="X3" s="667"/>
      <c r="Y3" s="667"/>
      <c r="Z3" s="667"/>
      <c r="AA3" s="667"/>
      <c r="AB3" s="667"/>
      <c r="AC3" s="667"/>
      <c r="AD3" s="667"/>
      <c r="AE3" s="667"/>
      <c r="AF3" s="667"/>
      <c r="AG3" s="667"/>
      <c r="AH3" s="667"/>
      <c r="AI3" s="667"/>
      <c r="AJ3" s="667"/>
      <c r="AK3" s="667"/>
      <c r="AL3" s="667"/>
      <c r="AM3" s="667"/>
      <c r="AN3" s="667"/>
      <c r="AO3" s="667"/>
      <c r="AP3" s="667"/>
      <c r="AQ3" s="667"/>
      <c r="AR3" s="667"/>
      <c r="AS3" s="667"/>
      <c r="AT3" s="667"/>
      <c r="AU3" s="667"/>
      <c r="AV3" s="667"/>
      <c r="AW3" s="667"/>
      <c r="AX3" s="667"/>
      <c r="AY3" s="667"/>
      <c r="AZ3" s="667"/>
    </row>
    <row r="4" spans="1:52" s="31" customFormat="1" ht="12.75">
      <c r="A4" s="56"/>
      <c r="B4" s="302"/>
      <c r="C4" s="302"/>
      <c r="D4" s="302"/>
      <c r="E4" s="302"/>
      <c r="F4" s="302"/>
      <c r="G4" s="4"/>
      <c r="H4" s="4"/>
      <c r="I4" s="4"/>
      <c r="J4" s="56"/>
      <c r="K4" s="56"/>
      <c r="L4" s="56"/>
      <c r="M4" s="56"/>
      <c r="N4" s="56"/>
      <c r="O4" s="56"/>
      <c r="P4" s="56"/>
      <c r="Q4" s="56"/>
      <c r="R4" s="56"/>
      <c r="S4" s="56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/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</row>
    <row r="5" spans="1:52" s="31" customFormat="1" ht="12.75">
      <c r="A5" s="56"/>
      <c r="B5" s="4"/>
      <c r="C5" s="4"/>
      <c r="D5" s="4"/>
      <c r="E5" s="4"/>
      <c r="F5" s="4"/>
      <c r="G5" s="4"/>
      <c r="H5" s="4"/>
      <c r="I5" s="4"/>
      <c r="J5" s="56"/>
      <c r="K5" s="56"/>
      <c r="L5" s="56"/>
      <c r="M5" s="56"/>
      <c r="N5" s="56"/>
      <c r="O5" s="56"/>
      <c r="P5" s="56"/>
      <c r="Q5" s="56"/>
      <c r="R5" s="56"/>
      <c r="S5" s="56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  <c r="AF5" s="667"/>
      <c r="AG5" s="667"/>
      <c r="AH5" s="667"/>
      <c r="AI5" s="667"/>
      <c r="AJ5" s="667"/>
      <c r="AK5" s="667"/>
      <c r="AL5" s="667"/>
      <c r="AM5" s="667"/>
      <c r="AN5" s="667"/>
      <c r="AO5" s="667"/>
      <c r="AP5" s="667"/>
      <c r="AQ5" s="667"/>
      <c r="AR5" s="667"/>
      <c r="AS5" s="667"/>
      <c r="AT5" s="667"/>
      <c r="AU5" s="667"/>
      <c r="AV5" s="667"/>
      <c r="AW5" s="667"/>
      <c r="AX5" s="667"/>
      <c r="AY5" s="667"/>
      <c r="AZ5" s="667"/>
    </row>
    <row r="6" spans="1:52" ht="12.75">
      <c r="A6" s="3"/>
      <c r="B6" s="12"/>
      <c r="C6" s="12"/>
      <c r="D6" s="13"/>
      <c r="E6" s="13"/>
      <c r="F6" s="12"/>
      <c r="G6" s="12"/>
      <c r="H6" s="38"/>
      <c r="I6" s="12"/>
      <c r="J6" s="12"/>
      <c r="K6" s="12"/>
      <c r="L6" s="3"/>
      <c r="M6" s="5"/>
      <c r="N6" s="3"/>
      <c r="O6" s="3"/>
      <c r="P6" s="3"/>
      <c r="Q6" s="3"/>
      <c r="R6" s="3"/>
      <c r="S6" s="3"/>
      <c r="T6" s="666"/>
      <c r="U6" s="666"/>
      <c r="V6" s="666"/>
      <c r="W6" s="666"/>
      <c r="X6" s="666"/>
      <c r="Y6" s="666"/>
      <c r="Z6" s="666"/>
      <c r="AA6" s="666"/>
      <c r="AB6" s="666"/>
    </row>
    <row r="7" spans="1:52" ht="66.75" customHeight="1">
      <c r="A7" s="3"/>
      <c r="B7" s="1320" t="s">
        <v>265</v>
      </c>
      <c r="C7" s="1320"/>
      <c r="D7" s="1320"/>
      <c r="E7" s="1320"/>
      <c r="F7" s="1320"/>
      <c r="G7" s="1320"/>
      <c r="H7" s="1320"/>
      <c r="I7" s="1320"/>
      <c r="J7" s="1320"/>
      <c r="K7" s="1320"/>
      <c r="L7" s="3"/>
      <c r="M7" s="5"/>
      <c r="N7" s="3"/>
      <c r="O7" s="3"/>
      <c r="P7" s="3"/>
      <c r="Q7" s="3"/>
      <c r="R7" s="3"/>
      <c r="S7" s="3"/>
      <c r="T7" s="666"/>
      <c r="U7" s="666"/>
      <c r="V7" s="666"/>
      <c r="W7" s="666"/>
      <c r="X7" s="666"/>
      <c r="Y7" s="666"/>
      <c r="Z7" s="666"/>
      <c r="AA7" s="666"/>
      <c r="AB7" s="666"/>
    </row>
    <row r="8" spans="1:52" ht="15">
      <c r="A8" s="3"/>
      <c r="B8" s="1320" t="s">
        <v>544</v>
      </c>
      <c r="C8" s="1320"/>
      <c r="D8" s="1320"/>
      <c r="E8" s="1320"/>
      <c r="F8" s="1320"/>
      <c r="G8" s="1320"/>
      <c r="H8" s="1320"/>
      <c r="I8" s="1320"/>
      <c r="J8" s="1320"/>
      <c r="K8" s="1320"/>
      <c r="L8" s="3"/>
      <c r="M8" s="5"/>
      <c r="N8" s="3"/>
      <c r="O8" s="3"/>
      <c r="P8" s="3"/>
      <c r="Q8" s="3"/>
      <c r="R8" s="3"/>
      <c r="S8" s="3"/>
      <c r="T8" s="666"/>
      <c r="U8" s="666"/>
      <c r="V8" s="666"/>
      <c r="W8" s="666"/>
      <c r="X8" s="666"/>
      <c r="Y8" s="666"/>
      <c r="Z8" s="666"/>
      <c r="AA8" s="666"/>
      <c r="AB8" s="666"/>
    </row>
    <row r="9" spans="1:52" ht="15">
      <c r="A9" s="3"/>
      <c r="B9" s="1321" t="s">
        <v>28</v>
      </c>
      <c r="C9" s="1321"/>
      <c r="D9" s="1321"/>
      <c r="E9" s="1321"/>
      <c r="F9" s="1321"/>
      <c r="G9" s="1321"/>
      <c r="H9" s="1321"/>
      <c r="I9" s="1321"/>
      <c r="J9" s="1321"/>
      <c r="K9" s="1321"/>
      <c r="L9" s="3"/>
      <c r="M9" s="5"/>
      <c r="N9" s="3"/>
      <c r="O9" s="3"/>
      <c r="P9" s="3"/>
      <c r="Q9" s="3"/>
      <c r="R9" s="3"/>
      <c r="S9" s="3"/>
      <c r="T9" s="666"/>
      <c r="U9" s="666"/>
      <c r="V9" s="666"/>
      <c r="W9" s="666"/>
      <c r="X9" s="666"/>
      <c r="Y9" s="666"/>
      <c r="Z9" s="666"/>
      <c r="AA9" s="666"/>
      <c r="AB9" s="666"/>
    </row>
    <row r="10" spans="1:52" s="32" customFormat="1" ht="26.25" customHeight="1">
      <c r="A10" s="2"/>
      <c r="B10" s="1327" t="s">
        <v>146</v>
      </c>
      <c r="C10" s="1329" t="s">
        <v>148</v>
      </c>
      <c r="D10" s="1330"/>
      <c r="E10" s="1329" t="s">
        <v>151</v>
      </c>
      <c r="F10" s="1330"/>
      <c r="G10" s="1329">
        <v>2011</v>
      </c>
      <c r="H10" s="1330"/>
      <c r="I10" s="1318">
        <v>2010</v>
      </c>
      <c r="J10" s="1319"/>
      <c r="K10" s="1315" t="s">
        <v>884</v>
      </c>
      <c r="L10" s="2"/>
      <c r="M10" s="2"/>
      <c r="N10" s="2"/>
      <c r="O10" s="2"/>
      <c r="P10" s="2"/>
      <c r="Q10" s="2"/>
      <c r="R10" s="2"/>
      <c r="S10" s="2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</row>
    <row r="11" spans="1:52" s="32" customFormat="1" ht="37.5" customHeight="1">
      <c r="A11" s="2"/>
      <c r="B11" s="1328"/>
      <c r="C11" s="319" t="s">
        <v>181</v>
      </c>
      <c r="D11" s="319" t="s">
        <v>182</v>
      </c>
      <c r="E11" s="319" t="s">
        <v>993</v>
      </c>
      <c r="F11" s="319" t="s">
        <v>182</v>
      </c>
      <c r="G11" s="319" t="s">
        <v>181</v>
      </c>
      <c r="H11" s="319" t="s">
        <v>182</v>
      </c>
      <c r="I11" s="319" t="s">
        <v>181</v>
      </c>
      <c r="J11" s="319" t="s">
        <v>182</v>
      </c>
      <c r="K11" s="1316"/>
      <c r="L11" s="2"/>
      <c r="M11" s="2"/>
      <c r="N11" s="2"/>
      <c r="O11" s="2"/>
      <c r="P11" s="2"/>
      <c r="Q11" s="2"/>
      <c r="R11" s="2"/>
      <c r="S11" s="2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</row>
    <row r="12" spans="1:52" s="32" customFormat="1" ht="24.95" customHeight="1">
      <c r="A12" s="2"/>
      <c r="B12" s="320" t="s">
        <v>147</v>
      </c>
      <c r="C12" s="790">
        <v>11417577.509999998</v>
      </c>
      <c r="D12" s="790">
        <v>11371516.210000001</v>
      </c>
      <c r="E12" s="787">
        <v>3772007.78</v>
      </c>
      <c r="F12" s="788">
        <v>3758857.3899999997</v>
      </c>
      <c r="G12" s="788">
        <v>15189585.289999997</v>
      </c>
      <c r="H12" s="788">
        <v>15130373.600000001</v>
      </c>
      <c r="I12" s="793">
        <v>13919117.289999999</v>
      </c>
      <c r="J12" s="793">
        <v>13858577.110000001</v>
      </c>
      <c r="K12" s="833">
        <v>9.1769629732211477</v>
      </c>
      <c r="L12" s="2"/>
      <c r="M12" s="2"/>
      <c r="N12" s="2"/>
      <c r="O12" s="2"/>
      <c r="P12" s="2"/>
      <c r="Q12" s="2"/>
      <c r="R12" s="2"/>
      <c r="S12" s="2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</row>
    <row r="13" spans="1:52" s="2" customFormat="1" ht="24.95" customHeight="1">
      <c r="B13" s="321" t="s">
        <v>12</v>
      </c>
      <c r="C13" s="790">
        <v>10451085.700000001</v>
      </c>
      <c r="D13" s="790">
        <v>10408456.780000003</v>
      </c>
      <c r="E13" s="322">
        <v>3557916.63</v>
      </c>
      <c r="F13" s="786">
        <v>3544892.67</v>
      </c>
      <c r="G13" s="788">
        <v>14009002.330000002</v>
      </c>
      <c r="H13" s="788">
        <v>13953349.450000003</v>
      </c>
      <c r="I13" s="793">
        <v>12500593.640000001</v>
      </c>
      <c r="J13" s="793">
        <v>12448489.25</v>
      </c>
      <c r="K13" s="833">
        <v>12.088697429690143</v>
      </c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</row>
    <row r="14" spans="1:52" s="32" customFormat="1" ht="24.95" customHeight="1">
      <c r="A14" s="2"/>
      <c r="B14" s="321" t="s">
        <v>13</v>
      </c>
      <c r="C14" s="790">
        <v>11046571.629999999</v>
      </c>
      <c r="D14" s="790">
        <v>10983715.950000003</v>
      </c>
      <c r="E14" s="322">
        <v>4100420.16</v>
      </c>
      <c r="F14" s="786">
        <v>4086578.6399999997</v>
      </c>
      <c r="G14" s="788">
        <v>15146991.789999999</v>
      </c>
      <c r="H14" s="788">
        <v>15070294.590000004</v>
      </c>
      <c r="I14" s="793">
        <v>12255597.039999999</v>
      </c>
      <c r="J14" s="793">
        <v>12199783.9</v>
      </c>
      <c r="K14" s="833">
        <v>23.529192922835328</v>
      </c>
      <c r="L14" s="2"/>
      <c r="M14" s="2"/>
      <c r="N14" s="2"/>
      <c r="O14" s="2"/>
      <c r="P14" s="2"/>
      <c r="Q14" s="2"/>
      <c r="R14" s="2"/>
      <c r="S14" s="2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</row>
    <row r="15" spans="1:52" s="2" customFormat="1" ht="24.95" customHeight="1">
      <c r="B15" s="321" t="s">
        <v>16</v>
      </c>
      <c r="C15" s="790">
        <v>10518984.909999998</v>
      </c>
      <c r="D15" s="790">
        <v>10453541.890000002</v>
      </c>
      <c r="E15" s="322">
        <v>3959240.66</v>
      </c>
      <c r="F15" s="786">
        <v>3944950.0700000003</v>
      </c>
      <c r="G15" s="788">
        <v>14478225.569999998</v>
      </c>
      <c r="H15" s="788">
        <v>14398491.960000003</v>
      </c>
      <c r="I15" s="793">
        <v>13582034.550000001</v>
      </c>
      <c r="J15" s="793">
        <v>13518274.6</v>
      </c>
      <c r="K15" s="833">
        <v>6.5113143951078145</v>
      </c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</row>
    <row r="16" spans="1:52" s="32" customFormat="1" ht="24.95" customHeight="1">
      <c r="A16" s="2"/>
      <c r="B16" s="321" t="s">
        <v>17</v>
      </c>
      <c r="C16" s="790">
        <v>10832532.029999997</v>
      </c>
      <c r="D16" s="790">
        <v>10770845.329999996</v>
      </c>
      <c r="E16" s="322">
        <v>4059056.41</v>
      </c>
      <c r="F16" s="786">
        <v>4043573.33</v>
      </c>
      <c r="G16" s="788">
        <v>14891588.439999998</v>
      </c>
      <c r="H16" s="788">
        <v>14814418.659999996</v>
      </c>
      <c r="I16" s="793">
        <v>14342573.41</v>
      </c>
      <c r="J16" s="793">
        <v>14263200.58</v>
      </c>
      <c r="K16" s="833">
        <v>3.864617039550855</v>
      </c>
      <c r="L16" s="2"/>
      <c r="M16" s="2"/>
      <c r="N16" s="2"/>
      <c r="O16" s="2"/>
      <c r="P16" s="2"/>
      <c r="Q16" s="2"/>
      <c r="R16" s="2"/>
      <c r="S16" s="2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</row>
    <row r="17" spans="1:52" s="32" customFormat="1" ht="24.95" customHeight="1">
      <c r="A17" s="2"/>
      <c r="B17" s="321" t="s">
        <v>15</v>
      </c>
      <c r="C17" s="789">
        <v>10216268.529999999</v>
      </c>
      <c r="D17" s="790">
        <v>10162433.069999998</v>
      </c>
      <c r="E17" s="322">
        <v>3908827.98</v>
      </c>
      <c r="F17" s="786">
        <v>3895868.6900000004</v>
      </c>
      <c r="G17" s="788">
        <v>14125096.51</v>
      </c>
      <c r="H17" s="788">
        <v>14058301.759999998</v>
      </c>
      <c r="I17" s="793">
        <v>14028962.32</v>
      </c>
      <c r="J17" s="793">
        <v>13949496.25</v>
      </c>
      <c r="K17" s="833">
        <v>0.7799959801415568</v>
      </c>
      <c r="L17" s="2"/>
      <c r="M17" s="2"/>
      <c r="N17" s="2"/>
      <c r="O17" s="2"/>
      <c r="P17" s="2"/>
      <c r="Q17" s="2"/>
      <c r="R17" s="2"/>
      <c r="S17" s="2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</row>
    <row r="18" spans="1:52" s="32" customFormat="1" ht="24.95" customHeight="1">
      <c r="A18" s="2"/>
      <c r="B18" s="320" t="s">
        <v>537</v>
      </c>
      <c r="C18" s="791">
        <v>10430664.459999997</v>
      </c>
      <c r="D18" s="790">
        <v>10374932.190000001</v>
      </c>
      <c r="E18" s="322">
        <v>3994422.58</v>
      </c>
      <c r="F18" s="786">
        <v>3982658.45</v>
      </c>
      <c r="G18" s="788">
        <v>14425087.039999997</v>
      </c>
      <c r="H18" s="788">
        <v>14357590.640000001</v>
      </c>
      <c r="I18" s="793">
        <v>14768745.800000001</v>
      </c>
      <c r="J18" s="793">
        <v>14688586.6</v>
      </c>
      <c r="K18" s="833">
        <v>-2.2534228037978776</v>
      </c>
      <c r="L18" s="2"/>
      <c r="M18" s="2"/>
      <c r="N18" s="2"/>
      <c r="O18" s="2"/>
      <c r="P18" s="2"/>
      <c r="Q18" s="2"/>
      <c r="R18" s="2"/>
      <c r="S18" s="2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</row>
    <row r="19" spans="1:52" s="32" customFormat="1" ht="24.95" customHeight="1">
      <c r="A19" s="2"/>
      <c r="B19" s="321" t="s">
        <v>538</v>
      </c>
      <c r="C19" s="792">
        <v>10716755.770000001</v>
      </c>
      <c r="D19" s="790">
        <v>10666618.719999999</v>
      </c>
      <c r="E19" s="322">
        <v>4081829.6799999997</v>
      </c>
      <c r="F19" s="786">
        <v>4068477.84</v>
      </c>
      <c r="G19" s="788">
        <v>14798585.450000001</v>
      </c>
      <c r="H19" s="788">
        <v>14735096.559999999</v>
      </c>
      <c r="I19" s="793">
        <v>14343873.460000001</v>
      </c>
      <c r="J19" s="793">
        <v>14270417.549999999</v>
      </c>
      <c r="K19" s="833">
        <v>3.2562397587308167</v>
      </c>
      <c r="L19" s="2"/>
      <c r="M19" s="2"/>
      <c r="N19" s="2"/>
      <c r="O19" s="2"/>
      <c r="P19" s="2"/>
      <c r="Q19" s="2"/>
      <c r="R19" s="2"/>
      <c r="S19" s="2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</row>
    <row r="20" spans="1:52" s="32" customFormat="1" ht="24.95" customHeight="1">
      <c r="A20" s="2"/>
      <c r="B20" s="321" t="s">
        <v>539</v>
      </c>
      <c r="C20" s="792">
        <v>10159153.469999999</v>
      </c>
      <c r="D20" s="790">
        <v>10113349.629999999</v>
      </c>
      <c r="E20" s="322">
        <v>3960840.29</v>
      </c>
      <c r="F20" s="786">
        <v>3945687.8200000003</v>
      </c>
      <c r="G20" s="788">
        <v>14119993.759999998</v>
      </c>
      <c r="H20" s="788">
        <v>14059037.449999999</v>
      </c>
      <c r="I20" s="793">
        <v>14343956.219999999</v>
      </c>
      <c r="J20" s="793">
        <v>14275818.84</v>
      </c>
      <c r="K20" s="833">
        <v>-1.5185215813511954</v>
      </c>
      <c r="L20" s="2"/>
      <c r="M20" s="2"/>
      <c r="N20" s="2"/>
      <c r="O20" s="2"/>
      <c r="P20" s="2"/>
      <c r="Q20" s="2"/>
      <c r="R20" s="2"/>
      <c r="S20" s="2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</row>
    <row r="21" spans="1:52" s="32" customFormat="1" ht="24.95" customHeight="1">
      <c r="A21" s="2"/>
      <c r="B21" s="321" t="s">
        <v>540</v>
      </c>
      <c r="C21" s="792">
        <v>10267063.730000004</v>
      </c>
      <c r="D21" s="790">
        <v>10209760.360000001</v>
      </c>
      <c r="E21" s="322">
        <v>4478899.9399999995</v>
      </c>
      <c r="F21" s="786">
        <v>4462610.6399999997</v>
      </c>
      <c r="G21" s="788">
        <v>14745963.670000004</v>
      </c>
      <c r="H21" s="788">
        <v>14672371</v>
      </c>
      <c r="I21" s="793">
        <v>15086412.309999999</v>
      </c>
      <c r="J21" s="793">
        <v>15013393.389999999</v>
      </c>
      <c r="K21" s="833">
        <v>-2.2714544349923149</v>
      </c>
      <c r="L21" s="2"/>
      <c r="M21" s="2"/>
      <c r="N21" s="2"/>
      <c r="O21" s="2"/>
      <c r="P21" s="2"/>
      <c r="Q21" s="2"/>
      <c r="R21" s="2"/>
      <c r="S21" s="2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</row>
    <row r="22" spans="1:52" s="32" customFormat="1" ht="24.95" customHeight="1">
      <c r="A22" s="2"/>
      <c r="B22" s="321" t="s">
        <v>541</v>
      </c>
      <c r="C22" s="792">
        <v>9986815.8500000015</v>
      </c>
      <c r="D22" s="790">
        <v>9927791.879999999</v>
      </c>
      <c r="E22" s="322">
        <v>4734729.99</v>
      </c>
      <c r="F22" s="786">
        <v>4717755.4499999993</v>
      </c>
      <c r="G22" s="788">
        <v>14721545.840000002</v>
      </c>
      <c r="H22" s="788">
        <v>14645547.329999998</v>
      </c>
      <c r="I22" s="793">
        <v>14264291.76</v>
      </c>
      <c r="J22" s="793">
        <v>14195943.380000001</v>
      </c>
      <c r="K22" s="833">
        <v>3.1671297776055152</v>
      </c>
      <c r="L22" s="2"/>
      <c r="M22" s="2"/>
      <c r="N22" s="2"/>
      <c r="O22" s="2"/>
      <c r="P22" s="2"/>
      <c r="Q22" s="2"/>
      <c r="R22" s="2"/>
      <c r="S22" s="2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</row>
    <row r="23" spans="1:52" s="32" customFormat="1" ht="24.95" customHeight="1">
      <c r="A23" s="2"/>
      <c r="B23" s="321" t="s">
        <v>542</v>
      </c>
      <c r="C23" s="792">
        <v>10612261.880000001</v>
      </c>
      <c r="D23" s="790">
        <v>10543546.350000003</v>
      </c>
      <c r="E23" s="322">
        <v>3624554.76</v>
      </c>
      <c r="F23" s="786">
        <v>3613655.1000000006</v>
      </c>
      <c r="G23" s="788">
        <v>14236816.640000001</v>
      </c>
      <c r="H23" s="788">
        <v>14157201.450000003</v>
      </c>
      <c r="I23" s="793">
        <v>14679292.379999999</v>
      </c>
      <c r="J23" s="793">
        <v>14605449.73</v>
      </c>
      <c r="K23" s="833">
        <v>-3.069048117561779</v>
      </c>
      <c r="L23" s="2"/>
      <c r="M23" s="2"/>
      <c r="N23" s="2"/>
      <c r="O23" s="2"/>
      <c r="P23" s="2"/>
      <c r="Q23" s="2"/>
      <c r="R23" s="2"/>
      <c r="S23" s="2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</row>
    <row r="24" spans="1:52" s="32" customFormat="1" ht="24.95" customHeight="1">
      <c r="A24" s="2"/>
      <c r="B24" s="294">
        <v>2011</v>
      </c>
      <c r="C24" s="329">
        <v>126655735.47</v>
      </c>
      <c r="D24" s="329">
        <v>125986508.36</v>
      </c>
      <c r="E24" s="329">
        <v>48232746.859999999</v>
      </c>
      <c r="F24" s="329">
        <v>48065566.090000011</v>
      </c>
      <c r="G24" s="329">
        <v>174888482.32999998</v>
      </c>
      <c r="H24" s="329">
        <v>174052074.44999999</v>
      </c>
      <c r="I24" s="329">
        <v>168115450.17999998</v>
      </c>
      <c r="J24" s="329">
        <v>167287431.17999998</v>
      </c>
      <c r="K24" s="399">
        <v>4.0437247570149548</v>
      </c>
      <c r="L24" s="2"/>
      <c r="M24" s="2"/>
      <c r="N24" s="2"/>
      <c r="O24" s="2"/>
      <c r="P24" s="2"/>
      <c r="Q24" s="2"/>
      <c r="R24" s="2"/>
      <c r="S24" s="2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</row>
    <row r="25" spans="1:52" s="32" customFormat="1" ht="24.95" customHeight="1">
      <c r="A25" s="2"/>
      <c r="B25" s="102">
        <v>2010</v>
      </c>
      <c r="C25" s="794">
        <v>126559374.27000001</v>
      </c>
      <c r="D25" s="794">
        <v>125864516.16000001</v>
      </c>
      <c r="E25" s="794">
        <v>41556075.909999996</v>
      </c>
      <c r="F25" s="794">
        <v>41422915.020000003</v>
      </c>
      <c r="G25" s="93">
        <v>168115450.18000001</v>
      </c>
      <c r="H25" s="93">
        <v>167287431.18000001</v>
      </c>
      <c r="I25" s="112"/>
      <c r="J25" s="78"/>
      <c r="K25" s="400"/>
      <c r="L25" s="2"/>
      <c r="M25" s="2"/>
      <c r="N25" s="2"/>
      <c r="O25" s="2"/>
      <c r="P25" s="2"/>
      <c r="Q25" s="2"/>
      <c r="R25" s="2"/>
      <c r="S25" s="2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</row>
    <row r="26" spans="1:52" s="32" customFormat="1" ht="24.95" customHeight="1">
      <c r="A26" s="2"/>
      <c r="B26" s="296" t="s">
        <v>129</v>
      </c>
      <c r="C26" s="399">
        <v>7.6139124861995811E-2</v>
      </c>
      <c r="D26" s="399">
        <v>9.6923425062001023E-2</v>
      </c>
      <c r="E26" s="399">
        <v>16.066654042263263</v>
      </c>
      <c r="F26" s="399">
        <v>16.036174824472816</v>
      </c>
      <c r="G26" s="399">
        <v>4.0287981519534055</v>
      </c>
      <c r="H26" s="399">
        <v>4.0437247570149326</v>
      </c>
      <c r="I26" s="402"/>
      <c r="J26" s="403"/>
      <c r="K26" s="400"/>
      <c r="L26" s="2"/>
      <c r="M26" s="2"/>
      <c r="N26" s="2"/>
      <c r="O26" s="2"/>
      <c r="P26" s="2"/>
      <c r="Q26" s="2"/>
      <c r="R26" s="2"/>
      <c r="S26" s="2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</row>
    <row r="27" spans="1:52" ht="12.75">
      <c r="A27" s="3"/>
      <c r="B27" s="1" t="s">
        <v>149</v>
      </c>
      <c r="C27" s="39"/>
      <c r="D27" s="39"/>
      <c r="E27" s="39"/>
      <c r="F27" s="1"/>
      <c r="G27" s="22"/>
      <c r="H27" s="40"/>
      <c r="I27" s="132"/>
      <c r="J27" s="78"/>
      <c r="K27" s="401"/>
      <c r="L27" s="3"/>
      <c r="M27" s="5"/>
      <c r="N27" s="3"/>
      <c r="O27" s="3"/>
      <c r="P27" s="3"/>
      <c r="Q27" s="3"/>
      <c r="R27" s="3"/>
      <c r="S27" s="3"/>
      <c r="T27" s="666"/>
      <c r="U27" s="666"/>
      <c r="V27" s="666"/>
      <c r="W27" s="666"/>
      <c r="X27" s="666"/>
      <c r="Y27" s="666"/>
      <c r="Z27" s="666"/>
      <c r="AA27" s="666"/>
      <c r="AB27" s="666"/>
    </row>
    <row r="28" spans="1:52" ht="12.75">
      <c r="A28" s="3"/>
      <c r="B28" s="1" t="s">
        <v>150</v>
      </c>
      <c r="C28" s="39"/>
      <c r="D28" s="39"/>
      <c r="E28" s="39"/>
      <c r="F28" s="1"/>
      <c r="G28" s="22"/>
      <c r="H28" s="40"/>
      <c r="I28" s="12"/>
      <c r="J28" s="9"/>
      <c r="K28" s="12"/>
      <c r="L28" s="3"/>
      <c r="M28" s="5"/>
      <c r="N28" s="3"/>
      <c r="O28" s="3"/>
      <c r="P28" s="3"/>
      <c r="Q28" s="3"/>
      <c r="R28" s="3"/>
      <c r="S28" s="3"/>
      <c r="T28" s="666"/>
      <c r="U28" s="666"/>
      <c r="V28" s="666"/>
      <c r="W28" s="666"/>
      <c r="X28" s="666"/>
      <c r="Y28" s="666"/>
      <c r="Z28" s="666"/>
      <c r="AA28" s="666"/>
      <c r="AB28" s="666"/>
    </row>
    <row r="29" spans="1:52" ht="12.75">
      <c r="A29" s="3"/>
      <c r="B29" s="1" t="s">
        <v>226</v>
      </c>
      <c r="C29" s="39"/>
      <c r="D29" s="953"/>
      <c r="E29" s="39"/>
      <c r="F29" s="33"/>
      <c r="G29" s="46"/>
      <c r="H29" s="40"/>
      <c r="I29" s="12"/>
      <c r="J29" s="9"/>
      <c r="K29" s="12"/>
      <c r="L29" s="3"/>
      <c r="M29" s="5"/>
      <c r="N29" s="3"/>
      <c r="O29" s="3"/>
      <c r="P29" s="3"/>
      <c r="Q29" s="3"/>
      <c r="R29" s="3"/>
      <c r="S29" s="3"/>
      <c r="T29" s="666"/>
      <c r="U29" s="666"/>
      <c r="V29" s="666"/>
      <c r="W29" s="666"/>
      <c r="X29" s="666"/>
      <c r="Y29" s="666"/>
      <c r="Z29" s="666"/>
      <c r="AA29" s="666"/>
      <c r="AB29" s="666"/>
    </row>
    <row r="30" spans="1:52" ht="12.75">
      <c r="A30" s="3"/>
      <c r="B30" s="1" t="s">
        <v>514</v>
      </c>
      <c r="C30" s="39"/>
      <c r="D30" s="39"/>
      <c r="E30" s="41"/>
      <c r="F30" s="34"/>
      <c r="G30" s="37"/>
      <c r="H30" s="512"/>
      <c r="I30" s="12"/>
      <c r="J30" s="9"/>
      <c r="K30" s="12"/>
      <c r="L30" s="3"/>
      <c r="M30" s="5"/>
      <c r="N30" s="3"/>
      <c r="O30" s="3"/>
      <c r="P30" s="3"/>
      <c r="Q30" s="3"/>
      <c r="R30" s="3"/>
      <c r="S30" s="3"/>
      <c r="T30" s="666"/>
      <c r="U30" s="666"/>
      <c r="V30" s="666"/>
      <c r="W30" s="666"/>
      <c r="X30" s="666"/>
      <c r="Y30" s="666"/>
      <c r="Z30" s="666"/>
      <c r="AA30" s="666"/>
      <c r="AB30" s="666"/>
    </row>
    <row r="31" spans="1:52" ht="12.75">
      <c r="A31" s="3"/>
      <c r="B31" s="13"/>
      <c r="C31" s="12"/>
      <c r="D31" s="12"/>
      <c r="E31" s="38"/>
      <c r="F31" s="12"/>
      <c r="G31" s="12"/>
      <c r="H31" s="12"/>
      <c r="I31" s="3"/>
      <c r="J31" s="5"/>
      <c r="K31" s="3"/>
      <c r="L31" s="3"/>
      <c r="P31" s="3"/>
      <c r="Q31" s="3"/>
      <c r="R31" s="3"/>
      <c r="S31" s="3"/>
      <c r="T31" s="666"/>
      <c r="U31" s="666"/>
      <c r="V31" s="666"/>
      <c r="W31" s="666"/>
      <c r="X31" s="666"/>
      <c r="Y31" s="666"/>
      <c r="Z31" s="666"/>
      <c r="AA31" s="666"/>
      <c r="AB31" s="666"/>
    </row>
    <row r="32" spans="1:52" ht="18" customHeight="1">
      <c r="A32" s="3"/>
      <c r="B32" s="12"/>
      <c r="C32" s="12"/>
      <c r="D32" s="13"/>
      <c r="E32" s="13"/>
      <c r="F32" s="12"/>
      <c r="G32" s="12"/>
      <c r="H32" s="38"/>
      <c r="I32" s="12"/>
      <c r="J32" s="12"/>
      <c r="K32" s="12"/>
      <c r="L32" s="3"/>
      <c r="M32" s="5"/>
      <c r="N32" s="3"/>
      <c r="O32" s="3"/>
      <c r="P32" s="3"/>
      <c r="Q32" s="3"/>
      <c r="R32" s="3"/>
      <c r="S32" s="3"/>
      <c r="T32" s="666"/>
      <c r="U32" s="666"/>
      <c r="V32" s="666"/>
      <c r="W32" s="666"/>
      <c r="X32" s="666"/>
      <c r="Y32" s="666"/>
      <c r="Z32" s="666"/>
      <c r="AA32" s="666"/>
      <c r="AB32" s="666"/>
    </row>
    <row r="33" spans="1:52" s="26" customFormat="1" ht="18" customHeight="1">
      <c r="A33" s="3"/>
      <c r="D33" s="18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</row>
    <row r="34" spans="1:52" s="26" customFormat="1" ht="18" customHeight="1">
      <c r="A34" s="3"/>
      <c r="M34" s="18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</row>
    <row r="35" spans="1:52" s="26" customFormat="1" ht="18" customHeight="1">
      <c r="A35" s="3"/>
      <c r="M35" s="18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</row>
    <row r="36" spans="1:52" s="26" customFormat="1" ht="18" customHeight="1">
      <c r="A36" s="3"/>
      <c r="M36" s="18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</row>
    <row r="37" spans="1:52" s="26" customFormat="1" ht="18" customHeight="1">
      <c r="A37" s="3"/>
      <c r="B37" s="50"/>
      <c r="C37" s="50"/>
      <c r="D37" s="50"/>
      <c r="E37" s="50"/>
      <c r="F37" s="50"/>
      <c r="G37" s="50"/>
      <c r="M37" s="18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</row>
    <row r="38" spans="1:52" s="27" customFormat="1" ht="18" customHeight="1">
      <c r="A38" s="3"/>
      <c r="B38" s="50"/>
      <c r="C38" s="50"/>
      <c r="D38" s="50"/>
      <c r="E38" s="50"/>
      <c r="F38" s="50"/>
      <c r="G38" s="50"/>
      <c r="H38" s="26"/>
      <c r="I38" s="26"/>
      <c r="J38" s="26"/>
      <c r="K38" s="26"/>
      <c r="L38" s="26"/>
      <c r="M38" s="18"/>
      <c r="N38" s="26"/>
      <c r="O38" s="26"/>
      <c r="P38" s="26"/>
      <c r="Q38" s="26"/>
      <c r="R38" s="26"/>
      <c r="S38" s="26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2" s="31" customFormat="1" ht="18" customHeight="1">
      <c r="A39" s="3"/>
      <c r="B39" s="4"/>
      <c r="C39" s="4"/>
      <c r="D39" s="4"/>
      <c r="E39" s="4"/>
      <c r="F39" s="4"/>
      <c r="G39" s="4"/>
      <c r="H39" s="4"/>
      <c r="I39" s="27"/>
      <c r="J39" s="4"/>
      <c r="K39" s="4"/>
      <c r="L39" s="4"/>
      <c r="M39" s="5"/>
      <c r="N39" s="4"/>
      <c r="O39" s="4"/>
      <c r="P39" s="4"/>
      <c r="Q39" s="4"/>
      <c r="R39" s="4"/>
      <c r="S39" s="4"/>
      <c r="T39" s="667"/>
      <c r="U39" s="667"/>
      <c r="V39" s="667"/>
      <c r="W39" s="667"/>
      <c r="X39" s="667"/>
      <c r="Y39" s="667"/>
      <c r="Z39" s="667"/>
      <c r="AA39" s="667"/>
      <c r="AB39" s="667"/>
      <c r="AC39" s="667"/>
      <c r="AD39" s="667"/>
      <c r="AE39" s="667"/>
      <c r="AF39" s="667"/>
      <c r="AG39" s="667"/>
      <c r="AH39" s="667"/>
      <c r="AI39" s="667"/>
      <c r="AJ39" s="667"/>
      <c r="AK39" s="667"/>
      <c r="AL39" s="667"/>
      <c r="AM39" s="667"/>
      <c r="AN39" s="667"/>
      <c r="AO39" s="667"/>
      <c r="AP39" s="667"/>
      <c r="AQ39" s="667"/>
      <c r="AR39" s="667"/>
      <c r="AS39" s="667"/>
      <c r="AT39" s="667"/>
      <c r="AU39" s="667"/>
      <c r="AV39" s="667"/>
      <c r="AW39" s="667"/>
      <c r="AX39" s="667"/>
      <c r="AY39" s="667"/>
      <c r="AZ39" s="667"/>
    </row>
    <row r="40" spans="1:52" ht="18" customHeight="1">
      <c r="A40" s="3"/>
      <c r="B40" s="3"/>
      <c r="C40" s="3"/>
      <c r="D40" s="3"/>
      <c r="E40" s="3"/>
      <c r="F40" s="3"/>
      <c r="G40" s="3"/>
      <c r="H40" s="3"/>
      <c r="I40" s="4"/>
      <c r="J40" s="3"/>
      <c r="K40" s="3"/>
      <c r="L40" s="3"/>
      <c r="M40" s="5"/>
      <c r="N40" s="3"/>
      <c r="O40" s="3"/>
      <c r="P40" s="3"/>
      <c r="Q40" s="3"/>
      <c r="R40" s="3"/>
      <c r="S40" s="3"/>
      <c r="T40" s="666"/>
      <c r="U40" s="666"/>
      <c r="V40" s="666"/>
      <c r="W40" s="666"/>
      <c r="X40" s="666"/>
      <c r="Y40" s="666"/>
      <c r="Z40" s="666"/>
      <c r="AA40" s="666"/>
      <c r="AB40" s="666"/>
    </row>
    <row r="41" spans="1:52" ht="18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5"/>
      <c r="N41" s="3"/>
      <c r="O41" s="3"/>
      <c r="P41" s="3"/>
      <c r="Q41" s="3"/>
      <c r="R41" s="3"/>
      <c r="S41" s="3"/>
      <c r="T41" s="666"/>
      <c r="U41" s="666"/>
      <c r="V41" s="666"/>
      <c r="W41" s="666"/>
      <c r="X41" s="666"/>
      <c r="Y41" s="666"/>
      <c r="Z41" s="666"/>
      <c r="AA41" s="666"/>
      <c r="AB41" s="666"/>
    </row>
    <row r="42" spans="1:52" ht="18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5"/>
      <c r="N42" s="3"/>
      <c r="O42" s="3"/>
      <c r="P42" s="3"/>
      <c r="Q42" s="3"/>
      <c r="R42" s="3"/>
      <c r="S42" s="3"/>
      <c r="T42" s="666"/>
      <c r="U42" s="666"/>
      <c r="V42" s="666"/>
      <c r="W42" s="666"/>
      <c r="X42" s="666"/>
      <c r="Y42" s="666"/>
      <c r="Z42" s="666"/>
      <c r="AA42" s="666"/>
      <c r="AB42" s="666"/>
    </row>
    <row r="43" spans="1:52" ht="18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5"/>
      <c r="N43" s="3"/>
      <c r="O43" s="3"/>
      <c r="P43" s="3"/>
      <c r="Q43" s="3"/>
      <c r="R43" s="3"/>
      <c r="S43" s="3"/>
      <c r="T43" s="666"/>
      <c r="U43" s="666"/>
      <c r="V43" s="666"/>
      <c r="W43" s="666"/>
      <c r="X43" s="666"/>
      <c r="Y43" s="666"/>
      <c r="Z43" s="666"/>
      <c r="AA43" s="666"/>
      <c r="AB43" s="666"/>
    </row>
    <row r="44" spans="1:52" ht="18" customHeight="1">
      <c r="A44" s="3"/>
      <c r="B44" s="42"/>
      <c r="C44" s="12"/>
      <c r="D44" s="12"/>
      <c r="E44" s="12"/>
      <c r="F44" s="12"/>
      <c r="G44" s="12"/>
      <c r="H44" s="12"/>
      <c r="I44" s="3"/>
      <c r="J44" s="3"/>
      <c r="K44" s="3"/>
      <c r="L44" s="3"/>
      <c r="M44" s="5"/>
      <c r="N44" s="3"/>
      <c r="O44" s="3"/>
      <c r="P44" s="3"/>
      <c r="Q44" s="3"/>
      <c r="R44" s="3"/>
      <c r="S44" s="3"/>
      <c r="T44" s="666"/>
      <c r="U44" s="666"/>
      <c r="V44" s="666"/>
      <c r="W44" s="666"/>
      <c r="X44" s="666"/>
      <c r="Y44" s="666"/>
      <c r="Z44" s="666"/>
      <c r="AA44" s="666"/>
      <c r="AB44" s="666"/>
    </row>
    <row r="45" spans="1:52" ht="18" customHeight="1">
      <c r="A45" s="3"/>
      <c r="B45" s="42"/>
      <c r="C45" s="12"/>
      <c r="D45" s="12"/>
      <c r="E45" s="12"/>
      <c r="F45" s="12"/>
      <c r="G45" s="12"/>
      <c r="H45" s="12"/>
      <c r="I45" s="42"/>
      <c r="J45" s="3"/>
      <c r="K45" s="3"/>
      <c r="L45" s="3"/>
      <c r="M45" s="5"/>
      <c r="N45" s="3"/>
      <c r="O45" s="3"/>
      <c r="P45" s="3"/>
      <c r="Q45" s="3"/>
      <c r="R45" s="3"/>
      <c r="S45" s="3"/>
      <c r="T45" s="666"/>
      <c r="U45" s="666"/>
      <c r="V45" s="666"/>
      <c r="W45" s="666"/>
      <c r="X45" s="666"/>
      <c r="Y45" s="666"/>
      <c r="Z45" s="666"/>
      <c r="AA45" s="666"/>
      <c r="AB45" s="666"/>
    </row>
    <row r="46" spans="1:52" ht="18" customHeight="1">
      <c r="A46" s="3"/>
      <c r="B46" s="42"/>
      <c r="C46" s="12"/>
      <c r="D46" s="12"/>
      <c r="E46" s="12"/>
      <c r="F46" s="12"/>
      <c r="G46" s="12"/>
      <c r="H46" s="12"/>
      <c r="I46" s="42"/>
      <c r="J46" s="3"/>
      <c r="K46" s="3"/>
      <c r="L46" s="3"/>
      <c r="M46" s="5"/>
      <c r="N46" s="3"/>
      <c r="O46" s="3"/>
      <c r="P46" s="3"/>
      <c r="Q46" s="3"/>
      <c r="R46" s="3"/>
      <c r="S46" s="3"/>
      <c r="T46" s="666"/>
      <c r="U46" s="666"/>
      <c r="V46" s="666"/>
      <c r="W46" s="666"/>
      <c r="X46" s="666"/>
      <c r="Y46" s="666"/>
      <c r="Z46" s="666"/>
      <c r="AA46" s="666"/>
      <c r="AB46" s="666"/>
    </row>
    <row r="47" spans="1:52" ht="18" customHeight="1">
      <c r="A47" s="3"/>
      <c r="B47" s="42"/>
      <c r="C47" s="12"/>
      <c r="D47" s="12"/>
      <c r="E47" s="12"/>
      <c r="F47" s="12"/>
      <c r="G47" s="12"/>
      <c r="H47" s="12"/>
      <c r="I47" s="42"/>
      <c r="J47" s="3"/>
      <c r="K47" s="3"/>
      <c r="L47" s="3"/>
      <c r="M47" s="5"/>
      <c r="N47" s="3"/>
      <c r="O47" s="3"/>
      <c r="P47" s="3"/>
      <c r="Q47" s="3"/>
      <c r="R47" s="3"/>
      <c r="S47" s="3"/>
      <c r="T47" s="666"/>
      <c r="U47" s="666"/>
      <c r="V47" s="666"/>
      <c r="W47" s="666"/>
      <c r="X47" s="666"/>
      <c r="Y47" s="666"/>
      <c r="Z47" s="666"/>
      <c r="AA47" s="666"/>
      <c r="AB47" s="666"/>
    </row>
    <row r="48" spans="1:52" ht="18" customHeight="1">
      <c r="A48" s="3"/>
      <c r="B48" s="42"/>
      <c r="C48" s="12"/>
      <c r="D48" s="12"/>
      <c r="E48" s="12"/>
      <c r="F48" s="12"/>
      <c r="G48" s="12"/>
      <c r="H48" s="12"/>
      <c r="I48" s="42"/>
      <c r="J48" s="3"/>
      <c r="K48" s="3"/>
      <c r="L48" s="3"/>
      <c r="M48" s="5"/>
      <c r="N48" s="3"/>
      <c r="O48" s="3"/>
      <c r="P48" s="3"/>
      <c r="Q48" s="3"/>
      <c r="R48" s="3"/>
      <c r="S48" s="3"/>
      <c r="T48" s="666"/>
      <c r="U48" s="666"/>
      <c r="V48" s="666"/>
      <c r="W48" s="666"/>
      <c r="X48" s="666"/>
      <c r="Y48" s="666"/>
      <c r="Z48" s="666"/>
      <c r="AA48" s="666"/>
      <c r="AB48" s="666"/>
    </row>
    <row r="49" spans="1:28" ht="18" customHeight="1">
      <c r="A49" s="3"/>
      <c r="B49" s="42"/>
      <c r="C49" s="12"/>
      <c r="D49" s="12"/>
      <c r="E49" s="12"/>
      <c r="F49" s="12"/>
      <c r="G49" s="12"/>
      <c r="H49" s="12"/>
      <c r="I49" s="42"/>
      <c r="J49" s="3"/>
      <c r="K49" s="3"/>
      <c r="L49" s="3"/>
      <c r="M49" s="5"/>
      <c r="N49" s="3"/>
      <c r="O49" s="3"/>
      <c r="P49" s="3"/>
      <c r="Q49" s="3"/>
      <c r="R49" s="3"/>
      <c r="S49" s="3"/>
      <c r="T49" s="666"/>
      <c r="U49" s="666"/>
      <c r="V49" s="666"/>
      <c r="W49" s="666"/>
      <c r="X49" s="666"/>
      <c r="Y49" s="666"/>
      <c r="Z49" s="666"/>
      <c r="AA49" s="666"/>
      <c r="AB49" s="666"/>
    </row>
    <row r="50" spans="1:28" ht="18" customHeight="1">
      <c r="A50" s="3"/>
      <c r="B50" s="42"/>
      <c r="C50" s="12"/>
      <c r="D50" s="12"/>
      <c r="E50" s="12"/>
      <c r="F50" s="12"/>
      <c r="G50" s="12"/>
      <c r="H50" s="12"/>
      <c r="I50" s="42"/>
      <c r="J50" s="3"/>
      <c r="K50" s="3"/>
      <c r="L50" s="3"/>
      <c r="M50" s="5"/>
      <c r="N50" s="3"/>
      <c r="O50" s="3"/>
      <c r="P50" s="3"/>
      <c r="Q50" s="3"/>
      <c r="R50" s="3"/>
      <c r="S50" s="3"/>
      <c r="T50" s="666"/>
      <c r="U50" s="666"/>
      <c r="V50" s="666"/>
      <c r="W50" s="666"/>
      <c r="X50" s="666"/>
      <c r="Y50" s="666"/>
      <c r="Z50" s="666"/>
      <c r="AA50" s="666"/>
      <c r="AB50" s="666"/>
    </row>
    <row r="51" spans="1:28" ht="18" customHeight="1">
      <c r="A51" s="3"/>
      <c r="B51" s="42"/>
      <c r="C51" s="12"/>
      <c r="D51" s="12"/>
      <c r="E51" s="12"/>
      <c r="F51" s="12"/>
      <c r="G51" s="12"/>
      <c r="H51" s="12"/>
      <c r="I51" s="42"/>
      <c r="J51" s="3"/>
      <c r="K51" s="3"/>
      <c r="L51" s="3"/>
      <c r="M51" s="5"/>
      <c r="N51" s="3"/>
      <c r="O51" s="3"/>
      <c r="P51" s="3"/>
      <c r="Q51" s="3"/>
      <c r="R51" s="3"/>
      <c r="S51" s="3"/>
      <c r="T51" s="666"/>
      <c r="U51" s="666"/>
      <c r="V51" s="666"/>
      <c r="W51" s="666"/>
      <c r="X51" s="666"/>
      <c r="Y51" s="666"/>
      <c r="Z51" s="666"/>
      <c r="AA51" s="666"/>
      <c r="AB51" s="666"/>
    </row>
    <row r="52" spans="1:28" ht="18" customHeight="1">
      <c r="A52" s="3"/>
      <c r="B52" s="42"/>
      <c r="C52" s="12"/>
      <c r="D52" s="12"/>
      <c r="E52" s="12"/>
      <c r="F52" s="12"/>
      <c r="G52" s="12"/>
      <c r="H52" s="12"/>
      <c r="I52" s="42"/>
      <c r="J52" s="3"/>
      <c r="K52" s="3"/>
      <c r="L52" s="3"/>
      <c r="M52" s="5"/>
      <c r="N52" s="3"/>
      <c r="O52" s="3"/>
      <c r="P52" s="3"/>
      <c r="Q52" s="3"/>
      <c r="R52" s="3"/>
      <c r="S52" s="3"/>
      <c r="T52" s="666"/>
      <c r="U52" s="666"/>
      <c r="V52" s="666"/>
      <c r="W52" s="666"/>
      <c r="X52" s="666"/>
      <c r="Y52" s="666"/>
      <c r="Z52" s="666"/>
      <c r="AA52" s="666"/>
      <c r="AB52" s="666"/>
    </row>
    <row r="53" spans="1:28" ht="24.95" customHeight="1">
      <c r="A53" s="3"/>
      <c r="B53" s="1" t="s">
        <v>223</v>
      </c>
      <c r="C53" s="1"/>
      <c r="D53" s="1"/>
      <c r="E53" s="1"/>
      <c r="F53" s="1"/>
      <c r="G53" s="12"/>
      <c r="H53" s="12"/>
      <c r="I53" s="42"/>
      <c r="J53" s="3"/>
      <c r="K53" s="3"/>
      <c r="L53" s="3"/>
      <c r="M53" s="5"/>
      <c r="N53" s="3"/>
      <c r="O53" s="3"/>
      <c r="P53" s="3"/>
      <c r="Q53" s="3"/>
      <c r="R53" s="3"/>
      <c r="S53" s="3"/>
      <c r="T53" s="666"/>
      <c r="U53" s="666"/>
      <c r="V53" s="666"/>
      <c r="W53" s="666"/>
      <c r="X53" s="666"/>
      <c r="Y53" s="666"/>
      <c r="Z53" s="666"/>
      <c r="AA53" s="666"/>
      <c r="AB53" s="666"/>
    </row>
    <row r="54" spans="1:28" ht="12.75">
      <c r="A54" s="3"/>
      <c r="B54" s="1" t="s">
        <v>514</v>
      </c>
      <c r="C54" s="1"/>
      <c r="D54" s="1"/>
      <c r="E54" s="1"/>
      <c r="F54" s="1"/>
      <c r="G54" s="22"/>
      <c r="H54" s="12"/>
      <c r="I54" s="22"/>
      <c r="J54" s="3"/>
      <c r="K54" s="3"/>
      <c r="L54" s="3"/>
      <c r="M54" s="5"/>
      <c r="N54" s="3"/>
      <c r="O54" s="3"/>
      <c r="P54" s="3"/>
      <c r="Q54" s="3"/>
      <c r="R54" s="3"/>
      <c r="S54" s="3"/>
      <c r="T54" s="666"/>
      <c r="U54" s="666"/>
      <c r="V54" s="666"/>
      <c r="W54" s="666"/>
      <c r="X54" s="666"/>
      <c r="Y54" s="666"/>
      <c r="Z54" s="666"/>
      <c r="AA54" s="666"/>
      <c r="AB54" s="666"/>
    </row>
    <row r="55" spans="1:28" ht="12.75">
      <c r="A55" s="3"/>
      <c r="B55" s="43"/>
      <c r="C55" s="1"/>
      <c r="D55" s="1"/>
      <c r="E55" s="1"/>
      <c r="F55" s="1"/>
      <c r="G55" s="12"/>
      <c r="H55" s="12"/>
      <c r="I55" s="22"/>
      <c r="J55" s="3"/>
      <c r="K55" s="3"/>
      <c r="L55" s="3"/>
      <c r="M55" s="5"/>
      <c r="N55" s="3"/>
      <c r="O55" s="3"/>
      <c r="P55" s="3"/>
      <c r="Q55" s="3"/>
      <c r="R55" s="3"/>
      <c r="S55" s="3"/>
      <c r="T55" s="666"/>
      <c r="U55" s="666"/>
      <c r="V55" s="666"/>
      <c r="W55" s="666"/>
      <c r="X55" s="666"/>
      <c r="Y55" s="666"/>
      <c r="Z55" s="666"/>
      <c r="AA55" s="666"/>
      <c r="AB55" s="666"/>
    </row>
    <row r="56" spans="1:28" ht="12.75">
      <c r="A56" s="3"/>
      <c r="B56" s="43"/>
      <c r="C56" s="1"/>
      <c r="D56" s="1"/>
      <c r="E56" s="1"/>
      <c r="F56" s="1"/>
      <c r="G56" s="12"/>
      <c r="H56" s="12"/>
      <c r="I56" s="22"/>
      <c r="J56" s="3"/>
      <c r="K56" s="3"/>
      <c r="L56" s="3"/>
      <c r="M56" s="5"/>
      <c r="N56" s="3"/>
      <c r="O56" s="3"/>
      <c r="P56" s="3"/>
      <c r="Q56" s="3"/>
      <c r="R56" s="3"/>
      <c r="S56" s="3"/>
      <c r="T56" s="666"/>
      <c r="U56" s="666"/>
      <c r="V56" s="666"/>
      <c r="W56" s="666"/>
      <c r="X56" s="666"/>
      <c r="Y56" s="666"/>
      <c r="Z56" s="666"/>
      <c r="AA56" s="666"/>
      <c r="AB56" s="666"/>
    </row>
    <row r="57" spans="1:28" ht="12.75">
      <c r="A57" s="3"/>
      <c r="B57" s="43"/>
      <c r="C57" s="1"/>
      <c r="D57" s="1"/>
      <c r="E57" s="1"/>
      <c r="F57" s="1"/>
      <c r="G57" s="12"/>
      <c r="H57" s="12"/>
      <c r="I57" s="22"/>
      <c r="J57" s="3"/>
      <c r="K57" s="3"/>
      <c r="L57" s="3"/>
      <c r="M57" s="5"/>
      <c r="N57" s="3"/>
      <c r="O57" s="3"/>
      <c r="P57" s="3"/>
      <c r="Q57" s="3"/>
      <c r="R57" s="3"/>
      <c r="S57" s="3"/>
      <c r="T57" s="666"/>
      <c r="U57" s="666"/>
      <c r="V57" s="666"/>
      <c r="W57" s="666"/>
      <c r="X57" s="666"/>
      <c r="Y57" s="666"/>
      <c r="Z57" s="666"/>
      <c r="AA57" s="666"/>
      <c r="AB57" s="666"/>
    </row>
    <row r="58" spans="1:28" ht="12.75">
      <c r="A58" s="3"/>
      <c r="B58" s="43"/>
      <c r="C58" s="1"/>
      <c r="D58" s="1"/>
      <c r="E58" s="1"/>
      <c r="F58" s="1"/>
      <c r="G58" s="12"/>
      <c r="H58" s="12"/>
      <c r="I58" s="22"/>
      <c r="J58" s="3"/>
      <c r="K58" s="3"/>
      <c r="L58" s="3"/>
      <c r="M58" s="5"/>
      <c r="N58" s="3"/>
      <c r="O58" s="3"/>
      <c r="P58" s="3"/>
      <c r="Q58" s="3"/>
      <c r="R58" s="3"/>
      <c r="S58" s="3"/>
      <c r="T58" s="666"/>
      <c r="U58" s="666"/>
      <c r="V58" s="666"/>
      <c r="W58" s="666"/>
      <c r="X58" s="666"/>
      <c r="Y58" s="666"/>
      <c r="Z58" s="666"/>
      <c r="AA58" s="666"/>
      <c r="AB58" s="666"/>
    </row>
    <row r="59" spans="1:28" ht="12.75">
      <c r="A59" s="3"/>
      <c r="B59" s="43"/>
      <c r="C59" s="1"/>
      <c r="D59" s="1"/>
      <c r="E59" s="1"/>
      <c r="F59" s="1"/>
      <c r="G59" s="12"/>
      <c r="H59" s="12"/>
      <c r="I59" s="22"/>
      <c r="J59" s="3"/>
      <c r="K59" s="3"/>
      <c r="L59" s="3"/>
      <c r="M59" s="5"/>
      <c r="N59" s="3"/>
      <c r="O59" s="3"/>
      <c r="P59" s="3"/>
      <c r="Q59" s="3"/>
      <c r="R59" s="3"/>
      <c r="S59" s="3"/>
      <c r="T59" s="666"/>
      <c r="U59" s="666"/>
      <c r="V59" s="666"/>
      <c r="W59" s="666"/>
      <c r="X59" s="666"/>
      <c r="Y59" s="666"/>
      <c r="Z59" s="666"/>
      <c r="AA59" s="666"/>
      <c r="AB59" s="666"/>
    </row>
    <row r="60" spans="1:28" ht="12.75">
      <c r="A60" s="3"/>
      <c r="B60" s="43"/>
      <c r="C60" s="1"/>
      <c r="D60" s="1"/>
      <c r="E60" s="1"/>
      <c r="F60" s="1"/>
      <c r="G60" s="12"/>
      <c r="H60" s="12"/>
      <c r="I60" s="22"/>
      <c r="J60" s="3"/>
      <c r="K60" s="3"/>
      <c r="L60" s="3"/>
      <c r="M60" s="5"/>
      <c r="N60" s="3"/>
      <c r="O60" s="3"/>
      <c r="P60" s="3"/>
      <c r="Q60" s="3"/>
      <c r="R60" s="3"/>
      <c r="S60" s="3"/>
      <c r="T60" s="666"/>
      <c r="U60" s="666"/>
      <c r="V60" s="666"/>
      <c r="W60" s="666"/>
      <c r="X60" s="666"/>
      <c r="Y60" s="666"/>
      <c r="Z60" s="666"/>
      <c r="AA60" s="666"/>
      <c r="AB60" s="666"/>
    </row>
    <row r="61" spans="1:28" ht="12.75">
      <c r="A61" s="3"/>
      <c r="B61" s="43"/>
      <c r="C61" s="1"/>
      <c r="D61" s="1"/>
      <c r="E61" s="1"/>
      <c r="F61" s="1"/>
      <c r="G61" s="12"/>
      <c r="H61" s="12"/>
      <c r="I61" s="22"/>
      <c r="J61" s="3"/>
      <c r="K61" s="3"/>
      <c r="L61" s="3"/>
      <c r="M61" s="5"/>
      <c r="N61" s="3"/>
      <c r="O61" s="3"/>
      <c r="P61" s="3"/>
      <c r="Q61" s="3"/>
      <c r="R61" s="3"/>
      <c r="S61" s="3"/>
      <c r="T61" s="666"/>
      <c r="U61" s="666"/>
      <c r="V61" s="666"/>
      <c r="W61" s="666"/>
      <c r="X61" s="666"/>
      <c r="Y61" s="666"/>
      <c r="Z61" s="666"/>
      <c r="AA61" s="666"/>
      <c r="AB61" s="666"/>
    </row>
    <row r="62" spans="1:28" ht="12.75">
      <c r="A62" s="3"/>
      <c r="B62" s="43"/>
      <c r="C62" s="1"/>
      <c r="D62" s="1"/>
      <c r="E62" s="1"/>
      <c r="F62" s="1"/>
      <c r="G62" s="12"/>
      <c r="H62" s="12"/>
      <c r="I62" s="22"/>
      <c r="J62" s="3"/>
      <c r="K62" s="3"/>
      <c r="L62" s="3"/>
      <c r="M62" s="5"/>
      <c r="N62" s="3"/>
      <c r="O62" s="3"/>
      <c r="P62" s="3"/>
      <c r="Q62" s="3"/>
      <c r="R62" s="3"/>
      <c r="S62" s="3"/>
      <c r="T62" s="666"/>
      <c r="U62" s="666"/>
      <c r="V62" s="666"/>
      <c r="W62" s="666"/>
      <c r="X62" s="666"/>
      <c r="Y62" s="666"/>
      <c r="Z62" s="666"/>
      <c r="AA62" s="666"/>
      <c r="AB62" s="666"/>
    </row>
    <row r="63" spans="1:28" ht="12.75">
      <c r="A63" s="3"/>
      <c r="B63" s="43"/>
      <c r="C63" s="1"/>
      <c r="D63" s="1"/>
      <c r="E63" s="1"/>
      <c r="F63" s="1"/>
      <c r="G63" s="12"/>
      <c r="H63" s="12"/>
      <c r="I63" s="22"/>
      <c r="J63" s="3"/>
      <c r="K63" s="3"/>
      <c r="L63" s="3"/>
      <c r="M63" s="5"/>
      <c r="N63" s="3"/>
      <c r="O63" s="3"/>
      <c r="P63" s="3"/>
      <c r="Q63" s="3"/>
      <c r="R63" s="3"/>
      <c r="S63" s="3"/>
      <c r="T63" s="666"/>
      <c r="U63" s="666"/>
      <c r="V63" s="666"/>
      <c r="W63" s="666"/>
      <c r="X63" s="666"/>
      <c r="Y63" s="666"/>
      <c r="Z63" s="666"/>
      <c r="AA63" s="666"/>
      <c r="AB63" s="666"/>
    </row>
    <row r="64" spans="1:28" ht="12.75">
      <c r="A64" s="3"/>
      <c r="B64" s="43"/>
      <c r="C64" s="1"/>
      <c r="D64" s="1"/>
      <c r="E64" s="1"/>
      <c r="F64" s="1"/>
      <c r="G64" s="12"/>
      <c r="H64" s="12"/>
      <c r="I64" s="22"/>
      <c r="J64" s="3"/>
      <c r="K64" s="3"/>
      <c r="L64" s="3"/>
      <c r="M64" s="5"/>
      <c r="N64" s="3"/>
      <c r="O64" s="3"/>
      <c r="P64" s="3"/>
      <c r="Q64" s="3"/>
      <c r="R64" s="3"/>
      <c r="S64" s="3"/>
      <c r="T64" s="666"/>
      <c r="U64" s="666"/>
      <c r="V64" s="666"/>
      <c r="W64" s="666"/>
      <c r="X64" s="666"/>
      <c r="Y64" s="666"/>
      <c r="Z64" s="666"/>
      <c r="AA64" s="666"/>
      <c r="AB64" s="666"/>
    </row>
    <row r="65" spans="1:28" ht="12.75">
      <c r="A65" s="3"/>
      <c r="B65" s="43"/>
      <c r="C65" s="1"/>
      <c r="D65" s="1"/>
      <c r="E65" s="1"/>
      <c r="F65" s="1"/>
      <c r="G65" s="12"/>
      <c r="H65" s="12"/>
      <c r="I65" s="22"/>
      <c r="J65" s="3"/>
      <c r="K65" s="3"/>
      <c r="L65" s="3"/>
      <c r="M65" s="5"/>
      <c r="N65" s="3"/>
      <c r="O65" s="3"/>
      <c r="P65" s="3"/>
      <c r="Q65" s="3"/>
      <c r="R65" s="3"/>
      <c r="S65" s="3"/>
      <c r="T65" s="666"/>
      <c r="U65" s="666"/>
      <c r="V65" s="666"/>
      <c r="W65" s="666"/>
      <c r="X65" s="666"/>
      <c r="Y65" s="666"/>
      <c r="Z65" s="666"/>
      <c r="AA65" s="666"/>
      <c r="AB65" s="666"/>
    </row>
    <row r="66" spans="1:28" ht="12.75">
      <c r="A66" s="3"/>
      <c r="B66" s="43"/>
      <c r="C66" s="1"/>
      <c r="D66" s="1"/>
      <c r="E66" s="1"/>
      <c r="F66" s="1"/>
      <c r="G66" s="12"/>
      <c r="H66" s="12"/>
      <c r="I66" s="22"/>
      <c r="J66" s="3"/>
      <c r="K66" s="3"/>
      <c r="L66" s="3"/>
      <c r="M66" s="5"/>
      <c r="N66" s="3"/>
      <c r="O66" s="3"/>
      <c r="P66" s="3"/>
      <c r="Q66" s="3"/>
      <c r="R66" s="3"/>
      <c r="S66" s="3"/>
      <c r="T66" s="666"/>
      <c r="U66" s="666"/>
      <c r="V66" s="666"/>
      <c r="W66" s="666"/>
      <c r="X66" s="666"/>
      <c r="Y66" s="666"/>
      <c r="Z66" s="666"/>
      <c r="AA66" s="666"/>
      <c r="AB66" s="666"/>
    </row>
    <row r="67" spans="1:28" ht="12.75">
      <c r="A67" s="3"/>
      <c r="B67" s="43"/>
      <c r="C67" s="1"/>
      <c r="D67" s="1"/>
      <c r="E67" s="1"/>
      <c r="F67" s="1"/>
      <c r="G67" s="12"/>
      <c r="H67" s="12"/>
      <c r="I67" s="22"/>
      <c r="J67" s="3"/>
      <c r="K67" s="3"/>
      <c r="L67" s="3"/>
      <c r="M67" s="5"/>
      <c r="N67" s="3"/>
      <c r="O67" s="3"/>
      <c r="P67" s="3"/>
      <c r="Q67" s="3"/>
      <c r="R67" s="3"/>
      <c r="S67" s="3"/>
      <c r="T67" s="666"/>
      <c r="U67" s="666"/>
      <c r="V67" s="666"/>
      <c r="W67" s="666"/>
      <c r="X67" s="666"/>
      <c r="Y67" s="666"/>
      <c r="Z67" s="666"/>
      <c r="AA67" s="666"/>
      <c r="AB67" s="666"/>
    </row>
    <row r="68" spans="1:28" ht="12.75">
      <c r="A68" s="3"/>
      <c r="B68" s="43"/>
      <c r="C68" s="1"/>
      <c r="D68" s="1"/>
      <c r="E68" s="1"/>
      <c r="F68" s="1"/>
      <c r="G68" s="12"/>
      <c r="H68" s="12"/>
      <c r="I68" s="22"/>
      <c r="J68" s="3"/>
      <c r="K68" s="3"/>
      <c r="L68" s="3"/>
      <c r="M68" s="5"/>
      <c r="N68" s="3"/>
      <c r="O68" s="3"/>
      <c r="P68" s="3"/>
      <c r="Q68" s="3"/>
      <c r="R68" s="3"/>
      <c r="S68" s="3"/>
      <c r="T68" s="666"/>
      <c r="U68" s="666"/>
      <c r="V68" s="666"/>
      <c r="W68" s="666"/>
      <c r="X68" s="666"/>
      <c r="Y68" s="666"/>
      <c r="Z68" s="666"/>
      <c r="AA68" s="666"/>
      <c r="AB68" s="666"/>
    </row>
    <row r="69" spans="1:28" ht="12.75">
      <c r="A69" s="3"/>
      <c r="B69" s="43"/>
      <c r="C69" s="1"/>
      <c r="D69" s="1"/>
      <c r="E69" s="1"/>
      <c r="F69" s="1"/>
      <c r="G69" s="12"/>
      <c r="H69" s="12"/>
      <c r="I69" s="22"/>
      <c r="J69" s="3"/>
      <c r="K69" s="3"/>
      <c r="L69" s="3"/>
      <c r="M69" s="5"/>
      <c r="N69" s="3"/>
      <c r="O69" s="3"/>
      <c r="P69" s="3"/>
      <c r="Q69" s="3"/>
      <c r="R69" s="3"/>
      <c r="S69" s="3"/>
      <c r="T69" s="666"/>
      <c r="U69" s="666"/>
      <c r="V69" s="666"/>
      <c r="W69" s="666"/>
      <c r="X69" s="666"/>
      <c r="Y69" s="666"/>
      <c r="Z69" s="666"/>
      <c r="AA69" s="666"/>
      <c r="AB69" s="666"/>
    </row>
    <row r="70" spans="1:28" ht="12.75">
      <c r="A70" s="3"/>
      <c r="B70" s="43"/>
      <c r="C70" s="1"/>
      <c r="D70" s="1"/>
      <c r="E70" s="1"/>
      <c r="F70" s="1"/>
      <c r="G70" s="12"/>
      <c r="H70" s="12"/>
      <c r="I70" s="22"/>
      <c r="J70" s="3"/>
      <c r="K70" s="3"/>
      <c r="L70" s="3"/>
      <c r="M70" s="5"/>
      <c r="N70" s="3"/>
      <c r="O70" s="3"/>
      <c r="P70" s="3"/>
      <c r="Q70" s="3"/>
      <c r="R70" s="3"/>
      <c r="S70" s="3"/>
      <c r="T70" s="666"/>
      <c r="U70" s="666"/>
      <c r="V70" s="666"/>
      <c r="W70" s="666"/>
      <c r="X70" s="666"/>
      <c r="Y70" s="666"/>
      <c r="Z70" s="666"/>
      <c r="AA70" s="666"/>
      <c r="AB70" s="666"/>
    </row>
    <row r="71" spans="1:28" ht="12.75">
      <c r="A71" s="3"/>
      <c r="B71" s="43"/>
      <c r="C71" s="1"/>
      <c r="D71" s="1"/>
      <c r="E71" s="1"/>
      <c r="F71" s="1"/>
      <c r="G71" s="12"/>
      <c r="H71" s="12"/>
      <c r="I71" s="22"/>
      <c r="J71" s="3"/>
      <c r="K71" s="3"/>
      <c r="L71" s="3"/>
      <c r="M71" s="5"/>
      <c r="N71" s="3"/>
      <c r="O71" s="3"/>
      <c r="P71" s="3"/>
      <c r="Q71" s="3"/>
      <c r="R71" s="3"/>
      <c r="S71" s="3"/>
      <c r="T71" s="666"/>
      <c r="U71" s="666"/>
      <c r="V71" s="666"/>
      <c r="W71" s="666"/>
      <c r="X71" s="666"/>
      <c r="Y71" s="666"/>
      <c r="Z71" s="666"/>
      <c r="AA71" s="666"/>
      <c r="AB71" s="666"/>
    </row>
    <row r="72" spans="1:28" ht="12.75">
      <c r="A72" s="3"/>
      <c r="B72" s="43"/>
      <c r="C72" s="1"/>
      <c r="D72" s="1"/>
      <c r="E72" s="1"/>
      <c r="F72" s="1"/>
      <c r="G72" s="12"/>
      <c r="H72" s="12"/>
      <c r="I72" s="22"/>
      <c r="J72" s="3"/>
      <c r="K72" s="3"/>
      <c r="L72" s="3"/>
      <c r="M72" s="5"/>
      <c r="N72" s="3"/>
      <c r="O72" s="3"/>
      <c r="P72" s="3"/>
      <c r="Q72" s="3"/>
      <c r="R72" s="3"/>
      <c r="S72" s="3"/>
      <c r="T72" s="666"/>
      <c r="U72" s="666"/>
      <c r="V72" s="666"/>
      <c r="W72" s="666"/>
      <c r="X72" s="666"/>
      <c r="Y72" s="666"/>
      <c r="Z72" s="666"/>
      <c r="AA72" s="666"/>
      <c r="AB72" s="666"/>
    </row>
    <row r="73" spans="1:28" ht="12.75">
      <c r="A73" s="3"/>
      <c r="B73" s="43"/>
      <c r="C73" s="1"/>
      <c r="D73" s="1"/>
      <c r="E73" s="1"/>
      <c r="F73" s="1"/>
      <c r="G73" s="12"/>
      <c r="H73" s="12"/>
      <c r="I73" s="22"/>
      <c r="J73" s="3"/>
      <c r="K73" s="3"/>
      <c r="L73" s="3"/>
      <c r="M73" s="5"/>
      <c r="N73" s="3"/>
      <c r="O73" s="3"/>
      <c r="P73" s="3"/>
      <c r="Q73" s="3"/>
      <c r="R73" s="3"/>
      <c r="S73" s="3"/>
      <c r="T73" s="666"/>
      <c r="U73" s="666"/>
      <c r="V73" s="666"/>
      <c r="W73" s="666"/>
      <c r="X73" s="666"/>
      <c r="Y73" s="666"/>
      <c r="Z73" s="666"/>
      <c r="AA73" s="666"/>
      <c r="AB73" s="666"/>
    </row>
    <row r="74" spans="1:28" ht="12.75">
      <c r="A74" s="3"/>
      <c r="B74" s="43"/>
      <c r="C74" s="1"/>
      <c r="D74" s="1"/>
      <c r="E74" s="1"/>
      <c r="F74" s="1"/>
      <c r="G74" s="12"/>
      <c r="H74" s="12"/>
      <c r="I74" s="22"/>
      <c r="J74" s="3"/>
      <c r="K74" s="3"/>
      <c r="L74" s="3"/>
      <c r="M74" s="5"/>
      <c r="N74" s="3"/>
      <c r="O74" s="3"/>
      <c r="P74" s="3"/>
      <c r="Q74" s="3"/>
      <c r="R74" s="3"/>
      <c r="S74" s="3"/>
      <c r="T74" s="666"/>
      <c r="U74" s="666"/>
      <c r="V74" s="666"/>
      <c r="W74" s="666"/>
      <c r="X74" s="666"/>
      <c r="Y74" s="666"/>
      <c r="Z74" s="666"/>
      <c r="AA74" s="666"/>
      <c r="AB74" s="666"/>
    </row>
    <row r="75" spans="1:28" ht="12.75">
      <c r="A75" s="3"/>
      <c r="B75" s="43"/>
      <c r="C75" s="1"/>
      <c r="D75" s="1"/>
      <c r="E75" s="1"/>
      <c r="F75" s="1"/>
      <c r="G75" s="12"/>
      <c r="H75" s="12"/>
      <c r="I75" s="22"/>
      <c r="J75" s="3"/>
      <c r="K75" s="3"/>
      <c r="L75" s="3"/>
      <c r="M75" s="5"/>
      <c r="N75" s="3"/>
      <c r="O75" s="3"/>
      <c r="P75" s="3"/>
      <c r="Q75" s="3"/>
      <c r="R75" s="3"/>
      <c r="S75" s="3"/>
      <c r="T75" s="666"/>
      <c r="U75" s="666"/>
      <c r="V75" s="666"/>
      <c r="W75" s="666"/>
      <c r="X75" s="666"/>
      <c r="Y75" s="666"/>
      <c r="Z75" s="666"/>
      <c r="AA75" s="666"/>
      <c r="AB75" s="666"/>
    </row>
    <row r="76" spans="1:28" ht="12.75">
      <c r="A76" s="3"/>
      <c r="B76" s="43"/>
      <c r="C76" s="1"/>
      <c r="D76" s="1"/>
      <c r="E76" s="1"/>
      <c r="F76" s="1"/>
      <c r="G76" s="12"/>
      <c r="H76" s="12"/>
      <c r="I76" s="22"/>
      <c r="J76" s="3"/>
      <c r="K76" s="3"/>
      <c r="L76" s="3"/>
      <c r="M76" s="5"/>
      <c r="N76" s="3"/>
      <c r="O76" s="3"/>
      <c r="P76" s="3"/>
      <c r="Q76" s="3"/>
      <c r="R76" s="3"/>
      <c r="S76" s="3"/>
      <c r="T76" s="666"/>
      <c r="U76" s="666"/>
      <c r="V76" s="666"/>
      <c r="W76" s="666"/>
      <c r="X76" s="666"/>
      <c r="Y76" s="666"/>
      <c r="Z76" s="666"/>
      <c r="AA76" s="666"/>
      <c r="AB76" s="666"/>
    </row>
    <row r="77" spans="1:28" ht="12.75">
      <c r="A77" s="3"/>
      <c r="B77" s="43"/>
      <c r="C77" s="1"/>
      <c r="D77" s="1"/>
      <c r="E77" s="1"/>
      <c r="F77" s="1"/>
      <c r="G77" s="12"/>
      <c r="H77" s="12"/>
      <c r="I77" s="22"/>
      <c r="J77" s="3"/>
      <c r="K77" s="3"/>
      <c r="L77" s="3"/>
      <c r="M77" s="5"/>
      <c r="N77" s="3"/>
      <c r="O77" s="3"/>
      <c r="P77" s="3"/>
      <c r="Q77" s="3"/>
      <c r="R77" s="3"/>
      <c r="S77" s="3"/>
      <c r="T77" s="666"/>
      <c r="U77" s="666"/>
      <c r="V77" s="666"/>
      <c r="W77" s="666"/>
      <c r="X77" s="666"/>
      <c r="Y77" s="666"/>
      <c r="Z77" s="666"/>
      <c r="AA77" s="666"/>
      <c r="AB77" s="666"/>
    </row>
    <row r="78" spans="1:28" ht="12.75">
      <c r="A78" s="3"/>
      <c r="B78" s="43"/>
      <c r="C78" s="1"/>
      <c r="D78" s="1"/>
      <c r="E78" s="1"/>
      <c r="F78" s="1"/>
      <c r="G78" s="12"/>
      <c r="H78" s="12"/>
      <c r="I78" s="22"/>
      <c r="J78" s="3"/>
      <c r="K78" s="3"/>
      <c r="L78" s="3"/>
      <c r="M78" s="5"/>
      <c r="N78" s="3"/>
      <c r="O78" s="3"/>
      <c r="P78" s="3"/>
      <c r="Q78" s="3"/>
      <c r="R78" s="3"/>
      <c r="S78" s="3"/>
      <c r="T78" s="666"/>
      <c r="U78" s="666"/>
      <c r="V78" s="666"/>
      <c r="W78" s="666"/>
      <c r="X78" s="666"/>
      <c r="Y78" s="666"/>
      <c r="Z78" s="666"/>
      <c r="AA78" s="666"/>
      <c r="AB78" s="666"/>
    </row>
    <row r="79" spans="1:28" ht="12.75">
      <c r="A79" s="3"/>
      <c r="B79" s="43"/>
      <c r="C79" s="1"/>
      <c r="D79" s="1"/>
      <c r="E79" s="1"/>
      <c r="F79" s="1"/>
      <c r="G79" s="12"/>
      <c r="H79" s="12"/>
      <c r="I79" s="22"/>
      <c r="J79" s="3"/>
      <c r="K79" s="3"/>
      <c r="L79" s="3"/>
      <c r="M79" s="5"/>
      <c r="N79" s="3"/>
      <c r="O79" s="3"/>
      <c r="P79" s="3"/>
      <c r="Q79" s="3"/>
      <c r="R79" s="3"/>
      <c r="S79" s="3"/>
      <c r="T79" s="666"/>
      <c r="U79" s="666"/>
      <c r="V79" s="666"/>
      <c r="W79" s="666"/>
      <c r="X79" s="666"/>
      <c r="Y79" s="666"/>
      <c r="Z79" s="666"/>
      <c r="AA79" s="666"/>
      <c r="AB79" s="666"/>
    </row>
    <row r="80" spans="1:28" ht="12.75">
      <c r="A80" s="3"/>
      <c r="B80" s="43"/>
      <c r="C80" s="1"/>
      <c r="D80" s="1"/>
      <c r="E80" s="1"/>
      <c r="F80" s="1"/>
      <c r="G80" s="12"/>
      <c r="H80" s="12"/>
      <c r="I80" s="22"/>
      <c r="J80" s="3"/>
      <c r="K80" s="3"/>
      <c r="L80" s="3"/>
      <c r="M80" s="5"/>
      <c r="N80" s="3"/>
      <c r="O80" s="3"/>
      <c r="P80" s="3"/>
      <c r="Q80" s="3"/>
      <c r="R80" s="3"/>
      <c r="S80" s="3"/>
      <c r="T80" s="666"/>
      <c r="U80" s="666"/>
      <c r="V80" s="666"/>
      <c r="W80" s="666"/>
      <c r="X80" s="666"/>
      <c r="Y80" s="666"/>
      <c r="Z80" s="666"/>
      <c r="AA80" s="666"/>
      <c r="AB80" s="666"/>
    </row>
    <row r="81" spans="1:28" ht="12.75">
      <c r="A81" s="3"/>
      <c r="B81" s="43"/>
      <c r="C81" s="1"/>
      <c r="D81" s="1"/>
      <c r="E81" s="1"/>
      <c r="F81" s="1"/>
      <c r="G81" s="12"/>
      <c r="H81" s="12"/>
      <c r="I81" s="22"/>
      <c r="J81" s="3"/>
      <c r="K81" s="3"/>
      <c r="L81" s="3"/>
      <c r="M81" s="5"/>
      <c r="N81" s="3"/>
      <c r="O81" s="3"/>
      <c r="P81" s="3"/>
      <c r="Q81" s="3"/>
      <c r="R81" s="3"/>
      <c r="S81" s="3"/>
      <c r="T81" s="666"/>
      <c r="U81" s="666"/>
      <c r="V81" s="666"/>
      <c r="W81" s="666"/>
      <c r="X81" s="666"/>
      <c r="Y81" s="666"/>
      <c r="Z81" s="666"/>
      <c r="AA81" s="666"/>
      <c r="AB81" s="666"/>
    </row>
    <row r="82" spans="1:28" ht="12.75">
      <c r="A82" s="3"/>
      <c r="B82" s="43"/>
      <c r="C82" s="1"/>
      <c r="D82" s="1"/>
      <c r="E82" s="1"/>
      <c r="F82" s="1"/>
      <c r="G82" s="12"/>
      <c r="H82" s="12"/>
      <c r="I82" s="22"/>
      <c r="J82" s="3"/>
      <c r="K82" s="3"/>
      <c r="L82" s="3"/>
      <c r="M82" s="5"/>
      <c r="N82" s="3"/>
      <c r="O82" s="3"/>
      <c r="P82" s="3"/>
      <c r="Q82" s="3"/>
      <c r="R82" s="3"/>
      <c r="S82" s="3"/>
      <c r="T82" s="666"/>
      <c r="U82" s="666"/>
      <c r="V82" s="666"/>
      <c r="W82" s="666"/>
      <c r="X82" s="666"/>
      <c r="Y82" s="666"/>
      <c r="Z82" s="666"/>
      <c r="AA82" s="666"/>
      <c r="AB82" s="666"/>
    </row>
    <row r="83" spans="1:28" ht="12.75">
      <c r="A83" s="3"/>
      <c r="B83" s="42"/>
      <c r="C83" s="12"/>
      <c r="D83" s="12"/>
      <c r="E83" s="12"/>
      <c r="F83" s="12"/>
      <c r="G83" s="12"/>
      <c r="H83" s="12"/>
      <c r="I83" s="12"/>
      <c r="J83" s="3"/>
      <c r="K83" s="3"/>
      <c r="L83" s="3"/>
      <c r="M83" s="5"/>
      <c r="N83" s="3"/>
      <c r="O83" s="3"/>
      <c r="P83" s="3"/>
      <c r="Q83" s="3"/>
      <c r="R83" s="3"/>
      <c r="S83" s="3"/>
      <c r="T83" s="666"/>
      <c r="U83" s="666"/>
      <c r="V83" s="666"/>
      <c r="W83" s="666"/>
      <c r="X83" s="666"/>
      <c r="Y83" s="666"/>
      <c r="Z83" s="666"/>
      <c r="AA83" s="666"/>
      <c r="AB83" s="666"/>
    </row>
    <row r="84" spans="1:28" ht="12.75">
      <c r="A84" s="3"/>
      <c r="B84" s="1" t="s">
        <v>223</v>
      </c>
      <c r="C84" s="12"/>
      <c r="D84" s="12"/>
      <c r="E84" s="12"/>
      <c r="F84" s="12"/>
      <c r="G84" s="12"/>
      <c r="H84" s="12"/>
      <c r="I84" s="12"/>
      <c r="J84" s="3"/>
      <c r="K84" s="3"/>
      <c r="L84" s="3"/>
      <c r="M84" s="5"/>
      <c r="N84" s="3"/>
      <c r="O84" s="3"/>
      <c r="P84" s="3"/>
      <c r="Q84" s="3"/>
      <c r="R84" s="3"/>
      <c r="S84" s="3"/>
      <c r="T84" s="666"/>
      <c r="U84" s="666"/>
      <c r="V84" s="666"/>
      <c r="W84" s="666"/>
      <c r="X84" s="666"/>
      <c r="Y84" s="666"/>
      <c r="Z84" s="666"/>
      <c r="AA84" s="666"/>
      <c r="AB84" s="666"/>
    </row>
    <row r="85" spans="1:28" ht="12.75" customHeight="1">
      <c r="A85" s="3"/>
      <c r="B85" s="96" t="s">
        <v>514</v>
      </c>
      <c r="C85" s="666"/>
      <c r="D85" s="666"/>
      <c r="E85" s="666"/>
      <c r="F85" s="666"/>
      <c r="G85" s="666"/>
      <c r="H85" s="666"/>
      <c r="I85" s="666"/>
      <c r="J85" s="666"/>
      <c r="K85" s="666"/>
      <c r="L85" s="666"/>
      <c r="M85" s="666"/>
      <c r="N85" s="666"/>
      <c r="O85" s="666"/>
      <c r="P85" s="666"/>
      <c r="Q85" s="666"/>
      <c r="R85" s="666"/>
      <c r="S85" s="666"/>
      <c r="T85" s="666"/>
      <c r="U85" s="666"/>
      <c r="V85" s="666"/>
      <c r="W85" s="666"/>
      <c r="X85" s="666"/>
      <c r="Y85" s="666"/>
      <c r="Z85" s="666"/>
      <c r="AA85" s="666"/>
      <c r="AB85" s="666"/>
    </row>
    <row r="86" spans="1:28" ht="12.75" customHeight="1">
      <c r="A86" s="3"/>
      <c r="B86" s="666"/>
      <c r="C86" s="666"/>
      <c r="D86" s="666"/>
      <c r="E86" s="666"/>
      <c r="F86" s="666"/>
      <c r="G86" s="666"/>
      <c r="H86" s="666"/>
      <c r="I86" s="666"/>
      <c r="J86" s="666"/>
      <c r="K86" s="666"/>
      <c r="L86" s="666"/>
      <c r="M86" s="666"/>
      <c r="N86" s="666"/>
      <c r="O86" s="666"/>
      <c r="P86" s="666"/>
      <c r="Q86" s="666"/>
      <c r="R86" s="666"/>
      <c r="S86" s="666"/>
      <c r="T86" s="666"/>
      <c r="U86" s="666"/>
      <c r="V86" s="666"/>
      <c r="W86" s="666"/>
      <c r="X86" s="666"/>
      <c r="Y86" s="666"/>
      <c r="Z86" s="666"/>
      <c r="AA86" s="666"/>
      <c r="AB86" s="666"/>
    </row>
    <row r="87" spans="1:28" ht="12.75" customHeight="1">
      <c r="A87" s="3"/>
      <c r="B87" s="96"/>
      <c r="C87" s="96"/>
      <c r="D87" s="96"/>
      <c r="E87" s="96"/>
      <c r="F87" s="666"/>
      <c r="G87" s="666"/>
      <c r="H87" s="666"/>
      <c r="I87" s="666"/>
      <c r="J87" s="666"/>
      <c r="K87" s="666"/>
      <c r="L87" s="666"/>
      <c r="M87" s="666"/>
      <c r="N87" s="666"/>
      <c r="O87" s="666"/>
      <c r="P87" s="666"/>
      <c r="Q87" s="666"/>
      <c r="R87" s="666"/>
      <c r="S87" s="666"/>
      <c r="T87" s="666"/>
      <c r="U87" s="666"/>
      <c r="V87" s="666"/>
      <c r="W87" s="666"/>
      <c r="X87" s="666"/>
      <c r="Y87" s="666"/>
      <c r="Z87" s="666"/>
      <c r="AA87" s="666"/>
      <c r="AB87" s="666"/>
    </row>
    <row r="88" spans="1:28" ht="12.75" customHeight="1">
      <c r="A88" s="3"/>
      <c r="B88" s="96"/>
      <c r="C88" s="96"/>
      <c r="D88" s="96"/>
      <c r="E88" s="96"/>
      <c r="F88" s="666"/>
      <c r="G88" s="666"/>
      <c r="H88" s="666"/>
      <c r="I88" s="666"/>
      <c r="J88" s="666"/>
      <c r="K88" s="666"/>
      <c r="L88" s="666"/>
      <c r="M88" s="666"/>
      <c r="N88" s="666"/>
      <c r="O88" s="666"/>
      <c r="P88" s="666"/>
      <c r="Q88" s="666"/>
      <c r="R88" s="666"/>
      <c r="S88" s="666"/>
      <c r="T88" s="666"/>
      <c r="U88" s="666"/>
      <c r="V88" s="666"/>
      <c r="W88" s="666"/>
      <c r="X88" s="666"/>
      <c r="Y88" s="666"/>
      <c r="Z88" s="666"/>
      <c r="AA88" s="666"/>
      <c r="AB88" s="666"/>
    </row>
    <row r="89" spans="1:28" ht="20.100000000000001" customHeight="1">
      <c r="A89" s="3"/>
      <c r="B89" s="1251" t="s">
        <v>157</v>
      </c>
      <c r="C89" s="1251"/>
      <c r="D89" s="1251"/>
      <c r="E89" s="1251"/>
      <c r="F89" s="1251"/>
      <c r="G89" s="1251"/>
      <c r="H89" s="1251"/>
      <c r="I89" s="1251"/>
      <c r="J89" s="1251"/>
      <c r="K89" s="1251"/>
      <c r="L89" s="1251"/>
      <c r="M89" s="1251"/>
      <c r="N89" s="1251"/>
      <c r="O89" s="1251"/>
      <c r="P89" s="1251"/>
      <c r="Q89" s="666"/>
      <c r="R89" s="666"/>
      <c r="S89" s="666"/>
      <c r="T89" s="666"/>
      <c r="U89" s="666"/>
      <c r="V89" s="666"/>
      <c r="W89" s="666"/>
      <c r="X89" s="666"/>
      <c r="Y89" s="666"/>
      <c r="Z89" s="666"/>
      <c r="AA89" s="666"/>
      <c r="AB89" s="666"/>
    </row>
    <row r="90" spans="1:28" ht="20.100000000000001" customHeight="1">
      <c r="A90" s="3"/>
      <c r="B90" s="1251">
        <v>2011</v>
      </c>
      <c r="C90" s="1251"/>
      <c r="D90" s="1251"/>
      <c r="E90" s="1251"/>
      <c r="F90" s="1251"/>
      <c r="G90" s="1251"/>
      <c r="H90" s="1251"/>
      <c r="I90" s="1251"/>
      <c r="J90" s="1251"/>
      <c r="K90" s="1251"/>
      <c r="L90" s="1251"/>
      <c r="M90" s="1251"/>
      <c r="N90" s="1251"/>
      <c r="O90" s="1251"/>
      <c r="P90" s="1251"/>
      <c r="Q90" s="666"/>
      <c r="R90" s="666"/>
      <c r="S90" s="666"/>
      <c r="T90" s="666"/>
      <c r="U90" s="666"/>
      <c r="V90" s="666"/>
      <c r="W90" s="666"/>
      <c r="X90" s="666"/>
      <c r="Y90" s="666"/>
      <c r="Z90" s="666"/>
      <c r="AA90" s="666"/>
      <c r="AB90" s="666"/>
    </row>
    <row r="91" spans="1:28" ht="20.100000000000001" customHeight="1">
      <c r="A91" s="3"/>
      <c r="B91" s="1249" t="s">
        <v>518</v>
      </c>
      <c r="C91" s="1249"/>
      <c r="D91" s="1249"/>
      <c r="E91" s="1249"/>
      <c r="F91" s="1249"/>
      <c r="G91" s="1249"/>
      <c r="H91" s="1249"/>
      <c r="I91" s="1249"/>
      <c r="J91" s="1249"/>
      <c r="K91" s="1249"/>
      <c r="L91" s="1249"/>
      <c r="M91" s="1249"/>
      <c r="N91" s="1249"/>
      <c r="O91" s="1249"/>
      <c r="P91" s="1249"/>
      <c r="Q91" s="666"/>
      <c r="R91" s="666"/>
      <c r="S91" s="666"/>
      <c r="T91" s="666"/>
      <c r="U91" s="666"/>
      <c r="V91" s="666"/>
      <c r="W91" s="666"/>
      <c r="X91" s="666"/>
      <c r="Y91" s="666"/>
      <c r="Z91" s="666"/>
      <c r="AA91" s="666"/>
      <c r="AB91" s="666"/>
    </row>
    <row r="92" spans="1:28" ht="47.25" customHeight="1">
      <c r="A92" s="3"/>
      <c r="B92" s="464" t="s">
        <v>158</v>
      </c>
      <c r="C92" s="464" t="s">
        <v>14</v>
      </c>
      <c r="D92" s="464" t="s">
        <v>12</v>
      </c>
      <c r="E92" s="464" t="s">
        <v>13</v>
      </c>
      <c r="F92" s="464" t="s">
        <v>16</v>
      </c>
      <c r="G92" s="464" t="s">
        <v>17</v>
      </c>
      <c r="H92" s="464" t="s">
        <v>15</v>
      </c>
      <c r="I92" s="464" t="s">
        <v>537</v>
      </c>
      <c r="J92" s="464" t="s">
        <v>538</v>
      </c>
      <c r="K92" s="464" t="s">
        <v>539</v>
      </c>
      <c r="L92" s="464" t="s">
        <v>540</v>
      </c>
      <c r="M92" s="464" t="s">
        <v>541</v>
      </c>
      <c r="N92" s="464" t="s">
        <v>542</v>
      </c>
      <c r="O92" s="465">
        <v>2011</v>
      </c>
      <c r="P92" s="465">
        <v>2010</v>
      </c>
      <c r="Q92" s="666"/>
      <c r="R92" s="666"/>
      <c r="S92" s="666"/>
      <c r="T92" s="666"/>
      <c r="U92" s="666"/>
      <c r="V92" s="666"/>
      <c r="W92" s="666"/>
      <c r="X92" s="666"/>
      <c r="Y92" s="666"/>
      <c r="Z92" s="666"/>
      <c r="AA92" s="666"/>
      <c r="AB92" s="666"/>
    </row>
    <row r="93" spans="1:28" ht="24.95" customHeight="1">
      <c r="A93" s="3"/>
      <c r="B93" s="460" t="s">
        <v>8</v>
      </c>
      <c r="C93" s="461">
        <v>11010.98</v>
      </c>
      <c r="D93" s="462">
        <v>10280.709999999999</v>
      </c>
      <c r="E93" s="461">
        <v>10846.14</v>
      </c>
      <c r="F93" s="462">
        <v>9742.25</v>
      </c>
      <c r="G93" s="462">
        <v>10329.66</v>
      </c>
      <c r="H93" s="795">
        <v>9653.34</v>
      </c>
      <c r="I93" s="797">
        <v>10307</v>
      </c>
      <c r="J93" s="797">
        <v>10061</v>
      </c>
      <c r="K93" s="797">
        <v>9570</v>
      </c>
      <c r="L93" s="797">
        <v>9434</v>
      </c>
      <c r="M93" s="797">
        <v>9221</v>
      </c>
      <c r="N93" s="797">
        <v>10707</v>
      </c>
      <c r="O93" s="795">
        <v>121163.08</v>
      </c>
      <c r="P93" s="796">
        <v>124489.41</v>
      </c>
      <c r="Q93" s="666"/>
      <c r="R93" s="666"/>
      <c r="S93" s="666"/>
      <c r="T93" s="666"/>
      <c r="U93" s="666"/>
      <c r="V93" s="666"/>
      <c r="W93" s="666"/>
      <c r="X93" s="666"/>
      <c r="Y93" s="666"/>
      <c r="Z93" s="666"/>
      <c r="AA93" s="666"/>
      <c r="AB93" s="666"/>
    </row>
    <row r="94" spans="1:28" ht="24.95" customHeight="1">
      <c r="A94" s="3"/>
      <c r="B94" s="460" t="s">
        <v>159</v>
      </c>
      <c r="C94" s="462">
        <v>10844.37</v>
      </c>
      <c r="D94" s="462">
        <v>9730</v>
      </c>
      <c r="E94" s="461">
        <v>10222.459999999999</v>
      </c>
      <c r="F94" s="462">
        <v>8066.93</v>
      </c>
      <c r="G94" s="462">
        <v>10920</v>
      </c>
      <c r="H94" s="795">
        <v>9912</v>
      </c>
      <c r="I94" s="797">
        <v>10171</v>
      </c>
      <c r="J94" s="797">
        <v>10190.58</v>
      </c>
      <c r="K94" s="797">
        <v>9856</v>
      </c>
      <c r="L94" s="797">
        <v>9980.2000000000007</v>
      </c>
      <c r="M94" s="797">
        <v>9592.7999999999993</v>
      </c>
      <c r="N94" s="797">
        <v>10746.3</v>
      </c>
      <c r="O94" s="795">
        <v>120232.64000000001</v>
      </c>
      <c r="P94" s="796">
        <v>120671.97999999998</v>
      </c>
      <c r="Q94" s="666"/>
      <c r="R94" s="666"/>
      <c r="S94" s="666"/>
      <c r="T94" s="666"/>
      <c r="U94" s="666"/>
      <c r="V94" s="666"/>
      <c r="W94" s="666"/>
      <c r="X94" s="666"/>
      <c r="Y94" s="666"/>
      <c r="Z94" s="666"/>
      <c r="AA94" s="666"/>
      <c r="AB94" s="666"/>
    </row>
    <row r="95" spans="1:28" ht="24.95" customHeight="1">
      <c r="A95" s="3"/>
      <c r="B95" s="460" t="s">
        <v>160</v>
      </c>
      <c r="C95" s="462">
        <v>8471.3799999999992</v>
      </c>
      <c r="D95" s="462">
        <v>7827.8</v>
      </c>
      <c r="E95" s="461">
        <v>8191.26</v>
      </c>
      <c r="F95" s="462">
        <v>8075</v>
      </c>
      <c r="G95" s="462">
        <v>8524</v>
      </c>
      <c r="H95" s="795">
        <v>7709</v>
      </c>
      <c r="I95" s="797">
        <v>8097</v>
      </c>
      <c r="J95" s="797">
        <v>8073</v>
      </c>
      <c r="K95" s="797">
        <v>7875</v>
      </c>
      <c r="L95" s="797">
        <v>8321</v>
      </c>
      <c r="M95" s="797">
        <v>8942</v>
      </c>
      <c r="N95" s="797">
        <v>8794</v>
      </c>
      <c r="O95" s="795">
        <v>98900.44</v>
      </c>
      <c r="P95" s="796">
        <v>95175.03</v>
      </c>
      <c r="Q95" s="666"/>
      <c r="R95" s="666"/>
      <c r="S95" s="666"/>
      <c r="T95" s="666"/>
      <c r="U95" s="666"/>
      <c r="V95" s="666"/>
      <c r="W95" s="666"/>
      <c r="X95" s="666"/>
      <c r="Y95" s="666"/>
      <c r="Z95" s="666"/>
      <c r="AA95" s="666"/>
      <c r="AB95" s="666"/>
    </row>
    <row r="96" spans="1:28" ht="24.95" customHeight="1">
      <c r="A96" s="3"/>
      <c r="B96" s="460" t="s">
        <v>161</v>
      </c>
      <c r="C96" s="462">
        <v>13349.21</v>
      </c>
      <c r="D96" s="462">
        <v>11523.99</v>
      </c>
      <c r="E96" s="461">
        <v>13123.91</v>
      </c>
      <c r="F96" s="462">
        <v>12903.14</v>
      </c>
      <c r="G96" s="462">
        <v>13413</v>
      </c>
      <c r="H96" s="795">
        <v>12467.52</v>
      </c>
      <c r="I96" s="797">
        <v>12444</v>
      </c>
      <c r="J96" s="797">
        <v>12836.15</v>
      </c>
      <c r="K96" s="797">
        <v>12036.78</v>
      </c>
      <c r="L96" s="797">
        <v>12291.7</v>
      </c>
      <c r="M96" s="797">
        <v>11920.07</v>
      </c>
      <c r="N96" s="797">
        <v>12771</v>
      </c>
      <c r="O96" s="795">
        <v>151080.47</v>
      </c>
      <c r="P96" s="796">
        <v>150699.14000000001</v>
      </c>
      <c r="Q96" s="666"/>
      <c r="R96" s="666"/>
      <c r="S96" s="666"/>
      <c r="T96" s="666"/>
      <c r="U96" s="666"/>
      <c r="V96" s="666"/>
      <c r="W96" s="666"/>
      <c r="X96" s="666"/>
      <c r="Y96" s="666"/>
      <c r="Z96" s="666"/>
      <c r="AA96" s="666"/>
      <c r="AB96" s="666"/>
    </row>
    <row r="97" spans="1:28" ht="24.95" customHeight="1">
      <c r="A97" s="3"/>
      <c r="B97" s="460" t="s">
        <v>162</v>
      </c>
      <c r="C97" s="462">
        <v>13417.52</v>
      </c>
      <c r="D97" s="462">
        <v>13068.84</v>
      </c>
      <c r="E97" s="461">
        <v>13035.87</v>
      </c>
      <c r="F97" s="462">
        <v>12369.21</v>
      </c>
      <c r="G97" s="462">
        <v>12968</v>
      </c>
      <c r="H97" s="795">
        <v>12324</v>
      </c>
      <c r="I97" s="797">
        <v>12838</v>
      </c>
      <c r="J97" s="797">
        <v>12786</v>
      </c>
      <c r="K97" s="797">
        <v>12434</v>
      </c>
      <c r="L97" s="797">
        <v>12513</v>
      </c>
      <c r="M97" s="797">
        <v>11876</v>
      </c>
      <c r="N97" s="797">
        <v>12805</v>
      </c>
      <c r="O97" s="795">
        <v>152435.44</v>
      </c>
      <c r="P97" s="796">
        <v>146361.74</v>
      </c>
      <c r="Q97" s="666"/>
      <c r="R97" s="666"/>
      <c r="S97" s="666"/>
      <c r="T97" s="666"/>
      <c r="U97" s="666"/>
      <c r="V97" s="666"/>
      <c r="W97" s="666"/>
      <c r="X97" s="666"/>
      <c r="Y97" s="666"/>
      <c r="Z97" s="666"/>
      <c r="AA97" s="666"/>
      <c r="AB97" s="666"/>
    </row>
    <row r="98" spans="1:28" ht="24.95" customHeight="1">
      <c r="A98" s="3"/>
      <c r="B98" s="460" t="s">
        <v>163</v>
      </c>
      <c r="C98" s="462">
        <v>5167</v>
      </c>
      <c r="D98" s="462">
        <v>4781</v>
      </c>
      <c r="E98" s="461"/>
      <c r="F98" s="462">
        <v>4466</v>
      </c>
      <c r="G98" s="462">
        <v>4576</v>
      </c>
      <c r="H98" s="795">
        <v>4063</v>
      </c>
      <c r="I98" s="797">
        <v>5510</v>
      </c>
      <c r="J98" s="797">
        <v>4526</v>
      </c>
      <c r="K98" s="797">
        <v>4156</v>
      </c>
      <c r="L98" s="797">
        <v>4472</v>
      </c>
      <c r="M98" s="797">
        <v>4411</v>
      </c>
      <c r="N98" s="797">
        <v>4783</v>
      </c>
      <c r="O98" s="795">
        <v>50911</v>
      </c>
      <c r="P98" s="796">
        <v>57862</v>
      </c>
      <c r="Q98" s="666"/>
      <c r="R98" s="666"/>
      <c r="S98" s="666"/>
      <c r="T98" s="666"/>
      <c r="U98" s="666"/>
      <c r="V98" s="666"/>
      <c r="W98" s="666"/>
      <c r="X98" s="666"/>
      <c r="Y98" s="666"/>
      <c r="Z98" s="666"/>
      <c r="AA98" s="666"/>
      <c r="AB98" s="666"/>
    </row>
    <row r="99" spans="1:28" ht="24.95" customHeight="1">
      <c r="A99" s="3"/>
      <c r="B99" s="466">
        <v>2011</v>
      </c>
      <c r="C99" s="467">
        <v>62260.459999999992</v>
      </c>
      <c r="D99" s="467">
        <v>57212.34</v>
      </c>
      <c r="E99" s="467">
        <v>55419.640000000007</v>
      </c>
      <c r="F99" s="467">
        <v>55622.53</v>
      </c>
      <c r="G99" s="467">
        <v>60730.66</v>
      </c>
      <c r="H99" s="467">
        <v>56128.86</v>
      </c>
      <c r="I99" s="467">
        <v>59367</v>
      </c>
      <c r="J99" s="467">
        <v>58472.73</v>
      </c>
      <c r="K99" s="467">
        <v>55927.78</v>
      </c>
      <c r="L99" s="467">
        <v>57011.9</v>
      </c>
      <c r="M99" s="467">
        <v>55962.869999999995</v>
      </c>
      <c r="N99" s="467">
        <v>60606.3</v>
      </c>
      <c r="O99" s="467">
        <v>694723.07000000007</v>
      </c>
      <c r="P99" s="467">
        <v>695259.3</v>
      </c>
      <c r="Q99" s="666"/>
      <c r="R99" s="666"/>
      <c r="S99" s="666"/>
      <c r="T99" s="666"/>
      <c r="U99" s="666"/>
      <c r="V99" s="666"/>
      <c r="W99" s="666"/>
      <c r="X99" s="666"/>
      <c r="Y99" s="666"/>
      <c r="Z99" s="666"/>
      <c r="AA99" s="666"/>
      <c r="AB99" s="666"/>
    </row>
    <row r="100" spans="1:28" ht="24.95" customHeight="1">
      <c r="A100" s="3"/>
      <c r="B100" s="470">
        <v>2010</v>
      </c>
      <c r="C100" s="794">
        <v>56829.97</v>
      </c>
      <c r="D100" s="794">
        <v>42541.919999999998</v>
      </c>
      <c r="E100" s="794">
        <v>58786.15</v>
      </c>
      <c r="F100" s="794">
        <v>56504.939999999995</v>
      </c>
      <c r="G100" s="794">
        <v>58239.4</v>
      </c>
      <c r="H100" s="794">
        <v>58723.69</v>
      </c>
      <c r="I100" s="794">
        <v>60998.829999999994</v>
      </c>
      <c r="J100" s="794">
        <v>60849.32</v>
      </c>
      <c r="K100" s="794">
        <v>59067.18</v>
      </c>
      <c r="L100" s="794">
        <v>61798.59</v>
      </c>
      <c r="M100" s="794">
        <v>60057.18</v>
      </c>
      <c r="N100" s="794">
        <v>60862.130000000005</v>
      </c>
      <c r="O100" s="794">
        <v>695259.3</v>
      </c>
      <c r="P100" s="471"/>
      <c r="Q100" s="666"/>
      <c r="R100" s="666"/>
      <c r="S100" s="666"/>
      <c r="T100" s="666"/>
      <c r="U100" s="666"/>
      <c r="V100" s="666"/>
      <c r="W100" s="666"/>
      <c r="X100" s="666"/>
      <c r="Y100" s="666"/>
      <c r="Z100" s="666"/>
      <c r="AA100" s="666"/>
      <c r="AB100" s="666"/>
    </row>
    <row r="101" spans="1:28" ht="24.95" customHeight="1">
      <c r="A101" s="3"/>
      <c r="B101" s="468" t="s">
        <v>129</v>
      </c>
      <c r="C101" s="469">
        <v>9.555679863987244</v>
      </c>
      <c r="D101" s="469">
        <v>34.484621286486373</v>
      </c>
      <c r="E101" s="469">
        <v>-5.7267060353501487</v>
      </c>
      <c r="F101" s="469">
        <v>-1.5616510698002628</v>
      </c>
      <c r="G101" s="469">
        <v>4.2776196183339943</v>
      </c>
      <c r="H101" s="469">
        <v>-4.4187107451864822</v>
      </c>
      <c r="I101" s="469">
        <v>-2.6751824584176354</v>
      </c>
      <c r="J101" s="469">
        <v>-3.9056968919291113</v>
      </c>
      <c r="K101" s="469">
        <v>-5.3149650956758059</v>
      </c>
      <c r="L101" s="469">
        <v>-7.7456297951134401</v>
      </c>
      <c r="M101" s="469">
        <v>-6.8173530625314172</v>
      </c>
      <c r="N101" s="469">
        <v>-0.42034348781417874</v>
      </c>
      <c r="O101" s="469">
        <v>-7.7126620240819399E-2</v>
      </c>
      <c r="P101" s="472"/>
      <c r="Q101" s="666"/>
      <c r="R101" s="666"/>
      <c r="S101" s="666"/>
      <c r="T101" s="666"/>
      <c r="U101" s="666"/>
      <c r="V101" s="666"/>
      <c r="W101" s="666"/>
      <c r="X101" s="666"/>
      <c r="Y101" s="666"/>
      <c r="Z101" s="666"/>
      <c r="AA101" s="666"/>
      <c r="AB101" s="666"/>
    </row>
    <row r="102" spans="1:28" ht="20.100000000000001" customHeight="1">
      <c r="A102" s="3"/>
      <c r="B102" s="463" t="s">
        <v>226</v>
      </c>
      <c r="C102" s="463"/>
      <c r="D102" s="463"/>
      <c r="E102" s="463"/>
      <c r="F102" s="463"/>
      <c r="G102" s="463"/>
      <c r="H102" s="463"/>
      <c r="I102" s="3"/>
      <c r="J102" s="473"/>
      <c r="K102" s="51"/>
      <c r="L102" s="51"/>
      <c r="M102" s="51"/>
      <c r="N102" s="666"/>
      <c r="O102" s="666"/>
      <c r="P102" s="666"/>
      <c r="Q102" s="666"/>
      <c r="R102" s="666"/>
      <c r="S102" s="666"/>
      <c r="T102" s="666"/>
      <c r="U102" s="666"/>
      <c r="V102" s="666"/>
      <c r="W102" s="666"/>
      <c r="X102" s="666"/>
      <c r="Y102" s="666"/>
      <c r="Z102" s="666"/>
      <c r="AA102" s="666"/>
      <c r="AB102" s="666"/>
    </row>
    <row r="103" spans="1:28" ht="20.100000000000001" customHeight="1">
      <c r="A103" s="3"/>
      <c r="B103" s="463" t="s">
        <v>513</v>
      </c>
      <c r="C103" s="463"/>
      <c r="D103" s="463"/>
      <c r="E103" s="463"/>
      <c r="F103" s="463"/>
      <c r="G103" s="463"/>
      <c r="H103" s="463"/>
      <c r="I103" s="3"/>
      <c r="J103" s="3"/>
      <c r="K103" s="51"/>
      <c r="L103" s="51"/>
      <c r="M103" s="51"/>
      <c r="N103" s="666"/>
      <c r="O103" s="666"/>
      <c r="P103" s="666"/>
      <c r="Q103" s="666"/>
      <c r="R103" s="666"/>
      <c r="S103" s="666"/>
      <c r="T103" s="666"/>
      <c r="U103" s="666"/>
      <c r="V103" s="666"/>
      <c r="W103" s="666"/>
      <c r="X103" s="666"/>
      <c r="Y103" s="666"/>
      <c r="Z103" s="666"/>
      <c r="AA103" s="666"/>
      <c r="AB103" s="666"/>
    </row>
    <row r="104" spans="1:28" ht="20.100000000000001" customHeight="1">
      <c r="A104" s="3"/>
      <c r="B104" s="1"/>
      <c r="C104" s="1"/>
      <c r="D104" s="1"/>
      <c r="E104" s="1"/>
      <c r="F104" s="3"/>
      <c r="G104" s="3"/>
      <c r="H104" s="3"/>
      <c r="I104" s="3"/>
      <c r="J104" s="3"/>
      <c r="K104" s="51"/>
      <c r="L104" s="51"/>
      <c r="M104" s="51"/>
      <c r="N104" s="666"/>
      <c r="O104" s="666"/>
      <c r="P104" s="666"/>
      <c r="Q104" s="666"/>
      <c r="R104" s="666"/>
      <c r="S104" s="666"/>
      <c r="T104" s="666"/>
      <c r="U104" s="666"/>
      <c r="V104" s="666"/>
      <c r="W104" s="666"/>
      <c r="X104" s="666"/>
      <c r="Y104" s="666"/>
      <c r="Z104" s="666"/>
      <c r="AA104" s="666"/>
      <c r="AB104" s="666"/>
    </row>
    <row r="105" spans="1:28" ht="20.100000000000001" customHeight="1">
      <c r="A105" s="3"/>
      <c r="B105" s="1"/>
      <c r="C105" s="1"/>
      <c r="D105" s="1"/>
      <c r="E105" s="1"/>
      <c r="F105" s="3"/>
      <c r="G105" s="3"/>
      <c r="H105" s="3"/>
      <c r="I105" s="3"/>
      <c r="J105" s="3"/>
      <c r="K105" s="51"/>
      <c r="L105" s="51"/>
      <c r="M105" s="51"/>
      <c r="N105" s="666"/>
      <c r="O105" s="666"/>
      <c r="P105" s="666"/>
      <c r="Q105" s="666"/>
      <c r="R105" s="666"/>
      <c r="S105" s="666"/>
      <c r="T105" s="666"/>
      <c r="U105" s="666"/>
      <c r="V105" s="666"/>
      <c r="W105" s="666"/>
      <c r="X105" s="666"/>
      <c r="Y105" s="666"/>
      <c r="Z105" s="666"/>
      <c r="AA105" s="666"/>
      <c r="AB105" s="666"/>
    </row>
    <row r="106" spans="1:28" ht="20.100000000000001" customHeight="1">
      <c r="A106" s="3"/>
      <c r="B106" s="1"/>
      <c r="C106" s="1"/>
      <c r="D106" s="1"/>
      <c r="E106" s="1"/>
      <c r="F106" s="3"/>
      <c r="G106" s="3"/>
      <c r="H106" s="3"/>
      <c r="I106" s="3"/>
      <c r="J106" s="3"/>
      <c r="K106" s="51"/>
      <c r="L106" s="51"/>
      <c r="M106" s="51"/>
      <c r="N106" s="666"/>
      <c r="O106" s="666"/>
      <c r="P106" s="666"/>
      <c r="Q106" s="666"/>
      <c r="R106" s="666"/>
      <c r="S106" s="666"/>
      <c r="T106" s="666"/>
      <c r="U106" s="666"/>
      <c r="V106" s="666"/>
      <c r="W106" s="666"/>
      <c r="X106" s="666"/>
      <c r="Y106" s="666"/>
      <c r="Z106" s="666"/>
      <c r="AA106" s="666"/>
      <c r="AB106" s="666"/>
    </row>
    <row r="107" spans="1:28" ht="20.100000000000001" customHeight="1">
      <c r="A107" s="3"/>
      <c r="B107" s="1"/>
      <c r="C107" s="1"/>
      <c r="D107" s="1"/>
      <c r="E107" s="1"/>
      <c r="F107" s="3"/>
      <c r="G107" s="3"/>
      <c r="H107" s="3"/>
      <c r="I107" s="3"/>
      <c r="J107" s="3"/>
      <c r="K107" s="51"/>
      <c r="L107" s="51"/>
      <c r="M107" s="51"/>
      <c r="N107" s="666"/>
      <c r="O107" s="666"/>
      <c r="P107" s="666"/>
      <c r="Q107" s="666"/>
      <c r="R107" s="666"/>
      <c r="S107" s="666"/>
      <c r="T107" s="666"/>
      <c r="U107" s="666"/>
      <c r="V107" s="666"/>
      <c r="W107" s="666"/>
      <c r="X107" s="666"/>
      <c r="Y107" s="666"/>
      <c r="Z107" s="666"/>
      <c r="AA107" s="666"/>
      <c r="AB107" s="666"/>
    </row>
    <row r="108" spans="1:28" ht="20.100000000000001" customHeight="1">
      <c r="A108" s="3"/>
      <c r="B108" s="1"/>
      <c r="C108" s="1"/>
      <c r="D108" s="1"/>
      <c r="E108" s="1"/>
      <c r="F108" s="3"/>
      <c r="G108" s="3"/>
      <c r="H108" s="3"/>
      <c r="I108" s="3"/>
      <c r="J108" s="3"/>
      <c r="K108" s="51"/>
      <c r="L108" s="51"/>
      <c r="M108" s="51"/>
      <c r="N108" s="666"/>
      <c r="O108" s="666"/>
      <c r="P108" s="666"/>
      <c r="Q108" s="666"/>
      <c r="R108" s="666"/>
      <c r="S108" s="666"/>
      <c r="T108" s="666"/>
      <c r="U108" s="666"/>
      <c r="V108" s="666"/>
      <c r="W108" s="666"/>
      <c r="X108" s="666"/>
      <c r="Y108" s="666"/>
      <c r="Z108" s="666"/>
      <c r="AA108" s="666"/>
      <c r="AB108" s="666"/>
    </row>
    <row r="109" spans="1:28" ht="20.100000000000001" customHeight="1">
      <c r="A109" s="3"/>
      <c r="B109" s="1"/>
      <c r="C109" s="1"/>
      <c r="D109" s="1"/>
      <c r="E109" s="1"/>
      <c r="F109" s="3"/>
      <c r="G109" s="3"/>
      <c r="H109" s="3"/>
      <c r="I109" s="3"/>
      <c r="J109" s="3"/>
      <c r="K109" s="51"/>
      <c r="L109" s="51"/>
      <c r="M109" s="51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</row>
    <row r="110" spans="1:28" ht="20.100000000000001" customHeight="1">
      <c r="A110" s="3"/>
      <c r="B110" s="1"/>
      <c r="C110" s="1"/>
      <c r="D110" s="1"/>
      <c r="E110" s="1"/>
      <c r="F110" s="3"/>
      <c r="G110" s="3"/>
      <c r="H110" s="3"/>
      <c r="I110" s="3"/>
      <c r="J110" s="3"/>
      <c r="K110" s="51"/>
      <c r="L110" s="51"/>
      <c r="M110" s="51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</row>
    <row r="111" spans="1:28" ht="20.100000000000001" customHeight="1">
      <c r="A111" s="3"/>
      <c r="B111" s="1"/>
      <c r="C111" s="1"/>
      <c r="D111" s="1"/>
      <c r="E111" s="1"/>
      <c r="F111" s="3"/>
      <c r="G111" s="3"/>
      <c r="H111" s="3"/>
      <c r="I111" s="3"/>
      <c r="J111" s="3"/>
      <c r="K111" s="51"/>
      <c r="L111" s="51"/>
      <c r="M111" s="51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</row>
    <row r="112" spans="1:28" ht="20.100000000000001" customHeight="1">
      <c r="A112" s="3"/>
      <c r="B112" s="1"/>
      <c r="C112" s="1"/>
      <c r="D112" s="1"/>
      <c r="E112" s="1"/>
      <c r="F112" s="3"/>
      <c r="G112" s="3"/>
      <c r="H112" s="3"/>
      <c r="I112" s="3"/>
      <c r="J112" s="3"/>
      <c r="K112" s="51"/>
      <c r="L112" s="51"/>
      <c r="M112" s="51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</row>
    <row r="113" spans="1:55" ht="20.100000000000001" customHeight="1">
      <c r="A113" s="3"/>
      <c r="B113" s="1"/>
      <c r="C113" s="1"/>
      <c r="D113" s="1"/>
      <c r="E113" s="1"/>
      <c r="F113" s="3"/>
      <c r="G113" s="3"/>
      <c r="H113" s="3"/>
      <c r="I113" s="3"/>
      <c r="J113" s="3"/>
      <c r="K113" s="51"/>
      <c r="L113" s="51"/>
      <c r="M113" s="51"/>
      <c r="N113" s="666"/>
      <c r="O113" s="666"/>
      <c r="P113" s="666"/>
      <c r="Q113" s="666"/>
      <c r="R113" s="666"/>
      <c r="S113" s="666"/>
      <c r="T113" s="666"/>
      <c r="U113" s="666"/>
      <c r="V113" s="666"/>
      <c r="W113" s="666"/>
      <c r="X113" s="666"/>
      <c r="Y113" s="666"/>
      <c r="Z113" s="666"/>
      <c r="AA113" s="666"/>
      <c r="AB113" s="666"/>
    </row>
    <row r="114" spans="1:55" ht="20.100000000000001" customHeight="1">
      <c r="A114" s="3"/>
      <c r="B114" s="1"/>
      <c r="C114" s="1"/>
      <c r="D114" s="1"/>
      <c r="E114" s="1"/>
      <c r="F114" s="3"/>
      <c r="G114" s="3"/>
      <c r="H114" s="3"/>
      <c r="I114" s="3"/>
      <c r="J114" s="3"/>
      <c r="K114" s="51"/>
      <c r="L114" s="51"/>
      <c r="M114" s="51"/>
      <c r="N114" s="666"/>
      <c r="O114" s="666"/>
      <c r="P114" s="666"/>
      <c r="Q114" s="666"/>
      <c r="R114" s="666"/>
      <c r="S114" s="666"/>
      <c r="T114" s="666"/>
      <c r="U114" s="666"/>
      <c r="V114" s="666"/>
      <c r="W114" s="666"/>
      <c r="X114" s="666"/>
      <c r="Y114" s="666"/>
      <c r="Z114" s="666"/>
      <c r="AA114" s="666"/>
      <c r="AB114" s="666"/>
    </row>
    <row r="115" spans="1:55" ht="20.100000000000001" customHeight="1">
      <c r="A115" s="3"/>
      <c r="B115" s="1"/>
      <c r="C115" s="1"/>
      <c r="D115" s="1"/>
      <c r="E115" s="1"/>
      <c r="F115" s="3"/>
      <c r="G115" s="3"/>
      <c r="H115" s="3"/>
      <c r="I115" s="3"/>
      <c r="J115" s="3"/>
      <c r="K115" s="51"/>
      <c r="L115" s="51"/>
      <c r="M115" s="51"/>
      <c r="N115" s="666"/>
      <c r="O115" s="666"/>
      <c r="P115" s="666"/>
      <c r="Q115" s="666"/>
      <c r="R115" s="666"/>
      <c r="S115" s="666"/>
      <c r="T115" s="666"/>
      <c r="U115" s="666"/>
      <c r="V115" s="666"/>
      <c r="W115" s="666"/>
      <c r="X115" s="666"/>
      <c r="Y115" s="666"/>
      <c r="Z115" s="666"/>
      <c r="AA115" s="666"/>
      <c r="AB115" s="666"/>
    </row>
    <row r="116" spans="1:55" ht="20.100000000000001" customHeight="1">
      <c r="A116" s="3"/>
      <c r="B116" s="1"/>
      <c r="C116" s="1"/>
      <c r="D116" s="1"/>
      <c r="E116" s="1"/>
      <c r="F116" s="3"/>
      <c r="G116" s="3"/>
      <c r="H116" s="3"/>
      <c r="I116" s="3"/>
      <c r="J116" s="3"/>
      <c r="K116" s="51"/>
      <c r="L116" s="51"/>
      <c r="M116" s="51"/>
      <c r="N116" s="666"/>
      <c r="O116" s="666"/>
      <c r="P116" s="666"/>
      <c r="Q116" s="666"/>
      <c r="R116" s="666"/>
      <c r="S116" s="666"/>
      <c r="T116" s="666"/>
      <c r="U116" s="666"/>
      <c r="V116" s="666"/>
      <c r="W116" s="666"/>
      <c r="X116" s="666"/>
      <c r="Y116" s="666"/>
      <c r="Z116" s="666"/>
      <c r="AA116" s="666"/>
      <c r="AB116" s="666"/>
    </row>
    <row r="117" spans="1:55" ht="20.100000000000001" customHeight="1">
      <c r="A117" s="3"/>
      <c r="B117" s="1"/>
      <c r="C117" s="1"/>
      <c r="D117" s="1"/>
      <c r="E117" s="1"/>
      <c r="F117" s="3"/>
      <c r="G117" s="3"/>
      <c r="H117" s="3"/>
      <c r="I117" s="3"/>
      <c r="J117" s="3"/>
      <c r="K117" s="51"/>
      <c r="L117" s="51"/>
      <c r="M117" s="51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Z117" s="666"/>
      <c r="AA117" s="666"/>
      <c r="AB117" s="666"/>
    </row>
    <row r="118" spans="1:55" ht="20.100000000000001" customHeight="1">
      <c r="A118" s="3"/>
      <c r="B118" s="1"/>
      <c r="C118" s="1"/>
      <c r="D118" s="1"/>
      <c r="E118" s="1"/>
      <c r="F118" s="3"/>
      <c r="G118" s="3"/>
      <c r="H118" s="3"/>
      <c r="I118" s="3"/>
      <c r="J118" s="3"/>
      <c r="K118" s="51"/>
      <c r="L118" s="51"/>
      <c r="M118" s="51"/>
      <c r="N118" s="666"/>
      <c r="O118" s="666"/>
      <c r="P118" s="666"/>
      <c r="Q118" s="666"/>
      <c r="R118" s="666"/>
      <c r="S118" s="666"/>
      <c r="T118" s="666"/>
      <c r="U118" s="666"/>
      <c r="V118" s="666"/>
      <c r="W118" s="666"/>
      <c r="X118" s="666"/>
      <c r="Y118" s="666"/>
      <c r="Z118" s="666"/>
      <c r="AA118" s="666"/>
      <c r="AB118" s="666"/>
    </row>
    <row r="119" spans="1:55" ht="20.100000000000001" customHeight="1">
      <c r="A119" s="3"/>
      <c r="B119" s="1"/>
      <c r="C119" s="1"/>
      <c r="D119" s="1"/>
      <c r="E119" s="1"/>
      <c r="F119" s="3"/>
      <c r="G119" s="3"/>
      <c r="H119" s="3"/>
      <c r="I119" s="3"/>
      <c r="J119" s="3"/>
      <c r="K119" s="51"/>
      <c r="L119" s="51"/>
      <c r="M119" s="51"/>
      <c r="N119" s="666"/>
      <c r="O119" s="666"/>
      <c r="P119" s="666"/>
      <c r="Q119" s="666"/>
      <c r="R119" s="666"/>
      <c r="S119" s="666"/>
      <c r="T119" s="666"/>
      <c r="U119" s="666"/>
      <c r="V119" s="666"/>
      <c r="W119" s="666"/>
      <c r="X119" s="666"/>
      <c r="Y119" s="666"/>
      <c r="Z119" s="666"/>
      <c r="AA119" s="666"/>
      <c r="AB119" s="666"/>
    </row>
    <row r="120" spans="1:55" ht="20.100000000000001" customHeight="1">
      <c r="A120" s="3"/>
      <c r="B120" s="1"/>
      <c r="C120" s="1"/>
      <c r="D120" s="1"/>
      <c r="E120" s="1"/>
      <c r="F120" s="3"/>
      <c r="G120" s="3"/>
      <c r="H120" s="3"/>
      <c r="I120" s="3"/>
      <c r="J120" s="3"/>
      <c r="K120" s="51"/>
      <c r="L120" s="51"/>
      <c r="M120" s="51"/>
      <c r="N120" s="51"/>
      <c r="O120" s="666"/>
      <c r="P120" s="666"/>
      <c r="Q120" s="666"/>
      <c r="R120" s="666"/>
      <c r="S120" s="666"/>
      <c r="T120" s="666"/>
      <c r="U120" s="666"/>
      <c r="V120" s="666"/>
      <c r="W120" s="666"/>
      <c r="X120" s="666"/>
      <c r="Y120" s="666"/>
      <c r="Z120" s="666"/>
      <c r="AA120" s="666"/>
      <c r="AB120" s="666"/>
    </row>
    <row r="121" spans="1:55" ht="20.100000000000001" customHeight="1">
      <c r="A121" s="3"/>
      <c r="B121" s="1"/>
      <c r="C121" s="1"/>
      <c r="D121" s="1"/>
      <c r="E121" s="1"/>
      <c r="F121" s="3"/>
      <c r="G121" s="3"/>
      <c r="H121" s="3"/>
      <c r="I121" s="3"/>
      <c r="J121" s="3"/>
      <c r="K121" s="51"/>
      <c r="L121" s="51"/>
      <c r="M121" s="51"/>
      <c r="N121" s="51"/>
      <c r="O121" s="666"/>
      <c r="P121" s="666"/>
      <c r="Q121" s="666"/>
      <c r="R121" s="666"/>
      <c r="S121" s="666"/>
      <c r="T121" s="666"/>
      <c r="U121" s="666"/>
      <c r="V121" s="666"/>
      <c r="W121" s="666"/>
      <c r="X121" s="666"/>
      <c r="Y121" s="666"/>
      <c r="Z121" s="666"/>
      <c r="AA121" s="666"/>
      <c r="AB121" s="666"/>
      <c r="BA121" s="666"/>
      <c r="BB121" s="666"/>
      <c r="BC121" s="666"/>
    </row>
    <row r="122" spans="1:55" ht="20.100000000000001" customHeight="1">
      <c r="A122" s="3"/>
      <c r="B122" s="1"/>
      <c r="C122" s="1"/>
      <c r="D122" s="1"/>
      <c r="E122" s="1"/>
      <c r="F122" s="3"/>
      <c r="G122" s="3"/>
      <c r="H122" s="3"/>
      <c r="I122" s="3"/>
      <c r="J122" s="3"/>
      <c r="K122" s="51"/>
      <c r="L122" s="51"/>
      <c r="M122" s="51"/>
      <c r="N122" s="51"/>
      <c r="O122" s="666"/>
      <c r="P122" s="666"/>
      <c r="Q122" s="666"/>
      <c r="R122" s="666"/>
      <c r="S122" s="666"/>
      <c r="T122" s="666"/>
      <c r="U122" s="666"/>
      <c r="V122" s="666"/>
      <c r="W122" s="666"/>
      <c r="X122" s="666"/>
      <c r="Y122" s="666"/>
      <c r="Z122" s="666"/>
      <c r="AA122" s="666"/>
      <c r="AB122" s="666"/>
      <c r="BA122" s="666"/>
      <c r="BB122" s="666"/>
      <c r="BC122" s="666"/>
    </row>
    <row r="123" spans="1:55" ht="20.100000000000001" customHeight="1">
      <c r="A123" s="3"/>
      <c r="B123" s="1"/>
      <c r="C123" s="1"/>
      <c r="D123" s="1"/>
      <c r="E123" s="1"/>
      <c r="F123" s="3"/>
      <c r="G123" s="3"/>
      <c r="H123" s="3"/>
      <c r="I123" s="3"/>
      <c r="J123" s="3"/>
      <c r="K123" s="51"/>
      <c r="L123" s="51"/>
      <c r="M123" s="51"/>
      <c r="N123" s="51"/>
      <c r="O123" s="666"/>
      <c r="P123" s="666"/>
      <c r="Q123" s="666"/>
      <c r="R123" s="666"/>
      <c r="S123" s="666"/>
      <c r="T123" s="666"/>
      <c r="U123" s="666"/>
      <c r="V123" s="666"/>
      <c r="W123" s="666"/>
      <c r="X123" s="666"/>
      <c r="Y123" s="666"/>
      <c r="Z123" s="666"/>
      <c r="AA123" s="666"/>
      <c r="AB123" s="666"/>
      <c r="BA123" s="666"/>
      <c r="BB123" s="666"/>
      <c r="BC123" s="666"/>
    </row>
    <row r="124" spans="1:55" ht="20.100000000000001" customHeight="1">
      <c r="A124" s="3"/>
      <c r="B124" s="1"/>
      <c r="C124" s="1"/>
      <c r="D124" s="1"/>
      <c r="E124" s="1"/>
      <c r="F124" s="3"/>
      <c r="G124" s="3"/>
      <c r="H124" s="3"/>
      <c r="I124" s="3"/>
      <c r="J124" s="3"/>
      <c r="K124" s="51"/>
      <c r="L124" s="51"/>
      <c r="M124" s="51"/>
      <c r="N124" s="51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BA124" s="666"/>
      <c r="BB124" s="666"/>
      <c r="BC124" s="666"/>
    </row>
    <row r="125" spans="1:55" ht="12.75" customHeight="1">
      <c r="A125" s="3"/>
      <c r="B125" s="1"/>
      <c r="C125" s="1"/>
      <c r="D125" s="1"/>
      <c r="E125" s="1"/>
      <c r="F125" s="3"/>
      <c r="G125" s="3"/>
      <c r="H125" s="3"/>
      <c r="I125" s="3"/>
      <c r="J125" s="3"/>
      <c r="K125" s="51"/>
      <c r="L125" s="51"/>
      <c r="M125" s="51"/>
      <c r="N125" s="51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BA125" s="666"/>
      <c r="BB125" s="666"/>
      <c r="BC125" s="666"/>
    </row>
    <row r="126" spans="1:55" ht="12.75" customHeight="1">
      <c r="A126" s="3"/>
      <c r="B126" s="463" t="s">
        <v>226</v>
      </c>
      <c r="C126" s="1"/>
      <c r="D126" s="1"/>
      <c r="E126" s="1"/>
      <c r="F126" s="3"/>
      <c r="G126" s="3"/>
      <c r="H126" s="3"/>
      <c r="I126" s="3"/>
      <c r="J126" s="3"/>
      <c r="K126" s="51"/>
      <c r="L126" s="51"/>
      <c r="M126" s="51"/>
      <c r="N126" s="51"/>
      <c r="O126" s="666"/>
      <c r="P126" s="666"/>
      <c r="Q126" s="666"/>
      <c r="R126" s="666"/>
      <c r="S126" s="666"/>
      <c r="T126" s="666"/>
      <c r="U126" s="666"/>
      <c r="V126" s="666"/>
      <c r="W126" s="666"/>
      <c r="X126" s="666"/>
      <c r="Y126" s="666"/>
      <c r="Z126" s="666"/>
      <c r="AA126" s="666"/>
      <c r="AB126" s="666"/>
      <c r="BA126" s="666"/>
      <c r="BB126" s="666"/>
      <c r="BC126" s="666"/>
    </row>
    <row r="127" spans="1:55" ht="12.75" customHeight="1">
      <c r="A127" s="3"/>
      <c r="B127" s="463" t="s">
        <v>513</v>
      </c>
      <c r="C127" s="1"/>
      <c r="D127" s="1"/>
      <c r="E127" s="1"/>
      <c r="F127" s="3"/>
      <c r="G127" s="3"/>
      <c r="H127" s="3"/>
      <c r="I127" s="3"/>
      <c r="J127" s="3"/>
      <c r="K127" s="51"/>
      <c r="L127" s="51"/>
      <c r="M127" s="51"/>
      <c r="N127" s="51"/>
      <c r="O127" s="666"/>
      <c r="P127" s="666"/>
      <c r="Q127" s="666"/>
      <c r="R127" s="666"/>
      <c r="S127" s="666"/>
      <c r="T127" s="666"/>
      <c r="U127" s="666"/>
      <c r="V127" s="666"/>
      <c r="W127" s="666"/>
      <c r="X127" s="666"/>
      <c r="Y127" s="666"/>
      <c r="Z127" s="666"/>
      <c r="AA127" s="666"/>
      <c r="AB127" s="666"/>
      <c r="BA127" s="666"/>
      <c r="BB127" s="666"/>
      <c r="BC127" s="666"/>
    </row>
    <row r="128" spans="1:55" ht="12.75" customHeight="1">
      <c r="A128" s="3"/>
      <c r="B128" s="752"/>
      <c r="C128" s="1"/>
      <c r="D128" s="1"/>
      <c r="E128" s="1"/>
      <c r="F128" s="3"/>
      <c r="G128" s="3"/>
      <c r="H128" s="3"/>
      <c r="I128" s="3"/>
      <c r="J128" s="3"/>
      <c r="K128" s="666"/>
      <c r="L128" s="666"/>
      <c r="M128" s="666"/>
      <c r="N128" s="666"/>
      <c r="O128" s="666"/>
      <c r="P128" s="666"/>
      <c r="Q128" s="666"/>
      <c r="R128" s="666"/>
      <c r="S128" s="666"/>
      <c r="T128" s="666"/>
      <c r="U128" s="666"/>
      <c r="V128" s="666"/>
      <c r="W128" s="666"/>
      <c r="X128" s="666"/>
      <c r="Y128" s="666"/>
      <c r="Z128" s="666"/>
      <c r="AA128" s="666"/>
      <c r="AB128" s="666"/>
      <c r="BA128" s="666"/>
      <c r="BB128" s="666"/>
      <c r="BC128" s="666"/>
    </row>
    <row r="129" spans="1:62" ht="12.75" customHeight="1">
      <c r="A129" s="1066"/>
      <c r="B129" s="1310" t="s">
        <v>875</v>
      </c>
      <c r="C129" s="1310"/>
      <c r="D129" s="1310"/>
      <c r="E129" s="1310"/>
      <c r="F129" s="1310"/>
      <c r="G129" s="1310"/>
      <c r="H129" s="1310"/>
      <c r="I129" s="1310"/>
      <c r="J129" s="1310"/>
      <c r="K129" s="1310"/>
      <c r="L129" s="1310"/>
      <c r="M129" s="1310"/>
      <c r="N129" s="1310"/>
      <c r="O129" s="1310"/>
      <c r="P129" s="1067"/>
      <c r="Q129" s="1055"/>
      <c r="R129" s="1055"/>
      <c r="S129" s="1055"/>
      <c r="T129" s="1055"/>
      <c r="U129" s="1055"/>
      <c r="V129" s="1055"/>
      <c r="W129" s="1055"/>
      <c r="X129" s="1055"/>
      <c r="Y129" s="1055"/>
      <c r="Z129" s="1055"/>
      <c r="AA129" s="1055"/>
      <c r="AB129" s="1055"/>
      <c r="AC129" s="1055"/>
      <c r="AD129" s="1055"/>
      <c r="AE129" s="1055"/>
      <c r="AF129" s="1055"/>
      <c r="AG129" s="1056"/>
      <c r="AH129" s="1056"/>
      <c r="AI129" s="1056"/>
      <c r="AJ129" s="1056"/>
      <c r="AK129" s="1056"/>
      <c r="AL129" s="1056"/>
      <c r="AM129" s="1056"/>
      <c r="AN129" s="1040"/>
      <c r="AO129" s="1040"/>
      <c r="AP129" s="1040"/>
      <c r="AQ129" s="1040"/>
      <c r="AR129" s="1040"/>
      <c r="AS129" s="1040"/>
      <c r="AT129" s="1040"/>
      <c r="AU129" s="1040"/>
      <c r="AV129" s="1040"/>
      <c r="AW129" s="1040"/>
      <c r="AX129" s="1040"/>
      <c r="AY129" s="1040"/>
      <c r="AZ129" s="1040"/>
      <c r="BA129" s="1044"/>
      <c r="BB129" s="1044"/>
      <c r="BC129" s="1044"/>
    </row>
    <row r="130" spans="1:62" ht="37.5" customHeight="1">
      <c r="A130" s="1068"/>
      <c r="B130" s="1310" t="s">
        <v>843</v>
      </c>
      <c r="C130" s="1310"/>
      <c r="D130" s="1310"/>
      <c r="E130" s="1310"/>
      <c r="F130" s="1310"/>
      <c r="G130" s="1310"/>
      <c r="H130" s="1310"/>
      <c r="I130" s="1310"/>
      <c r="J130" s="1310"/>
      <c r="K130" s="1310"/>
      <c r="L130" s="1310"/>
      <c r="M130" s="1310"/>
      <c r="N130" s="1310"/>
      <c r="O130" s="1310"/>
      <c r="P130" s="1068"/>
      <c r="Q130" s="1055"/>
      <c r="R130" s="1055"/>
      <c r="S130" s="1055"/>
      <c r="T130" s="1055"/>
      <c r="U130" s="1055"/>
      <c r="V130" s="1055"/>
      <c r="W130" s="1055"/>
      <c r="X130" s="1055"/>
      <c r="Y130" s="1055"/>
      <c r="Z130" s="1055"/>
      <c r="AA130" s="1055"/>
      <c r="AB130" s="1055"/>
      <c r="AC130" s="1055"/>
      <c r="AD130" s="1055"/>
      <c r="AE130" s="1055"/>
      <c r="AF130" s="1055"/>
      <c r="AG130" s="1056"/>
      <c r="AH130" s="1056"/>
      <c r="AI130" s="1056"/>
      <c r="AJ130" s="1056"/>
      <c r="AK130" s="1056"/>
      <c r="AL130" s="1056"/>
      <c r="AM130" s="1056"/>
      <c r="AN130" s="1040"/>
      <c r="AO130" s="1040"/>
      <c r="AP130" s="1040"/>
      <c r="AQ130" s="1040"/>
      <c r="AR130" s="1040"/>
      <c r="AS130" s="1040"/>
      <c r="AT130" s="1040"/>
      <c r="AU130" s="1040"/>
      <c r="AV130" s="1040"/>
      <c r="AW130" s="1040"/>
      <c r="AX130" s="1040"/>
      <c r="AY130" s="1040"/>
      <c r="AZ130" s="1040"/>
      <c r="BA130" s="1044"/>
      <c r="BB130" s="1044"/>
      <c r="BC130" s="1044"/>
    </row>
    <row r="131" spans="1:62" ht="12.75" customHeight="1">
      <c r="A131" s="1068"/>
      <c r="B131" s="1310" t="s">
        <v>1017</v>
      </c>
      <c r="C131" s="1310"/>
      <c r="D131" s="1310"/>
      <c r="E131" s="1310"/>
      <c r="F131" s="1310"/>
      <c r="G131" s="1310"/>
      <c r="H131" s="1310"/>
      <c r="I131" s="1310"/>
      <c r="J131" s="1310"/>
      <c r="K131" s="1310"/>
      <c r="L131" s="1310"/>
      <c r="M131" s="1310"/>
      <c r="N131" s="1310"/>
      <c r="O131" s="1310"/>
      <c r="P131" s="1068"/>
      <c r="Q131" s="1055"/>
      <c r="R131" s="1055"/>
      <c r="S131" s="1055"/>
      <c r="T131" s="1055"/>
      <c r="U131" s="1055"/>
      <c r="V131" s="1055"/>
      <c r="W131" s="1055"/>
      <c r="X131" s="1055"/>
      <c r="Y131" s="1055"/>
      <c r="Z131" s="1055"/>
      <c r="AA131" s="1055"/>
      <c r="AB131" s="1055"/>
      <c r="AC131" s="1055"/>
      <c r="AD131" s="1055"/>
      <c r="AE131" s="1055"/>
      <c r="AF131" s="1055"/>
      <c r="AG131" s="1056"/>
      <c r="AH131" s="1056"/>
      <c r="AI131" s="1056"/>
      <c r="AJ131" s="1056"/>
      <c r="AK131" s="1056"/>
      <c r="AL131" s="1056"/>
      <c r="AM131" s="1056"/>
      <c r="AN131" s="1040"/>
      <c r="AO131" s="1040"/>
      <c r="AP131" s="1040"/>
      <c r="AQ131" s="1040"/>
      <c r="AR131" s="1040"/>
      <c r="AS131" s="1040"/>
      <c r="AT131" s="1040"/>
      <c r="AU131" s="1040"/>
      <c r="AV131" s="1040"/>
      <c r="AW131" s="1040"/>
      <c r="AX131" s="1040"/>
      <c r="AY131" s="1040"/>
      <c r="AZ131" s="1040"/>
      <c r="BA131" s="1044"/>
      <c r="BB131" s="1044"/>
      <c r="BC131" s="1044"/>
    </row>
    <row r="132" spans="1:62" s="1042" customFormat="1" ht="20.100000000000001" customHeight="1">
      <c r="A132" s="1101"/>
      <c r="B132" s="1102" t="s">
        <v>906</v>
      </c>
      <c r="C132" s="1103" t="s">
        <v>14</v>
      </c>
      <c r="D132" s="1103" t="s">
        <v>12</v>
      </c>
      <c r="E132" s="1103" t="s">
        <v>13</v>
      </c>
      <c r="F132" s="1103" t="s">
        <v>16</v>
      </c>
      <c r="G132" s="1103" t="s">
        <v>17</v>
      </c>
      <c r="H132" s="1103" t="s">
        <v>15</v>
      </c>
      <c r="I132" s="1103" t="s">
        <v>537</v>
      </c>
      <c r="J132" s="1103" t="s">
        <v>538</v>
      </c>
      <c r="K132" s="1103" t="s">
        <v>539</v>
      </c>
      <c r="L132" s="1103" t="s">
        <v>540</v>
      </c>
      <c r="M132" s="1103" t="s">
        <v>541</v>
      </c>
      <c r="N132" s="1103" t="s">
        <v>542</v>
      </c>
      <c r="O132" s="1103" t="s">
        <v>3</v>
      </c>
      <c r="P132" s="1104"/>
      <c r="Q132" s="1105"/>
      <c r="R132" s="1105"/>
      <c r="S132" s="1105"/>
      <c r="T132" s="1105"/>
      <c r="U132" s="1105"/>
      <c r="V132" s="1105"/>
      <c r="W132" s="1105"/>
      <c r="X132" s="1105"/>
      <c r="Y132" s="1105"/>
      <c r="Z132" s="1105"/>
      <c r="AA132" s="1105"/>
      <c r="AB132" s="1105"/>
      <c r="AC132" s="1105"/>
      <c r="AD132" s="1105"/>
      <c r="AE132" s="1105"/>
      <c r="AF132" s="1105"/>
      <c r="AG132" s="1105"/>
      <c r="AH132" s="1105"/>
      <c r="AI132" s="1105"/>
      <c r="AJ132" s="1105"/>
      <c r="AK132" s="1105"/>
      <c r="AL132" s="1105"/>
      <c r="AM132" s="1105"/>
      <c r="BA132" s="1043"/>
      <c r="BB132" s="1043"/>
      <c r="BC132" s="1043"/>
    </row>
    <row r="133" spans="1:62" ht="20.100000000000001" customHeight="1">
      <c r="A133" s="1081"/>
      <c r="B133" s="1069" t="s">
        <v>847</v>
      </c>
      <c r="C133" s="1070">
        <v>3582446.728941001</v>
      </c>
      <c r="D133" s="1070">
        <v>3294456.7999999989</v>
      </c>
      <c r="E133" s="1070">
        <v>3158396.0100000016</v>
      </c>
      <c r="F133" s="1070">
        <v>2854478.66</v>
      </c>
      <c r="G133" s="1070">
        <v>3052915.9299999997</v>
      </c>
      <c r="H133" s="1070">
        <v>2853589.4199999981</v>
      </c>
      <c r="I133" s="1070">
        <v>2882051.5199999996</v>
      </c>
      <c r="J133" s="1070">
        <v>3146643.2799999993</v>
      </c>
      <c r="K133" s="1070">
        <v>2894551.2199999988</v>
      </c>
      <c r="L133" s="1070">
        <v>2953780.6300000018</v>
      </c>
      <c r="M133" s="1070">
        <v>3227577.0999999987</v>
      </c>
      <c r="N133" s="1070">
        <v>2485743.4100000011</v>
      </c>
      <c r="O133" s="1070">
        <v>36386630.708941005</v>
      </c>
      <c r="P133" s="1080"/>
      <c r="Q133" s="1059"/>
      <c r="R133" s="1059"/>
      <c r="S133" s="1059"/>
      <c r="T133" s="1059"/>
      <c r="U133" s="1059"/>
      <c r="V133" s="1059"/>
      <c r="W133" s="1059"/>
      <c r="X133" s="1059"/>
      <c r="Y133" s="1059"/>
      <c r="Z133" s="1059"/>
      <c r="AA133" s="1059"/>
      <c r="AB133" s="1059"/>
      <c r="AC133" s="1059"/>
      <c r="AD133" s="1059"/>
      <c r="AE133" s="1059"/>
      <c r="AF133" s="1059"/>
      <c r="AG133" s="1059"/>
      <c r="AH133" s="1059"/>
      <c r="AI133" s="1059"/>
      <c r="AJ133" s="1059"/>
      <c r="AK133" s="1059"/>
      <c r="AL133" s="1059"/>
      <c r="AM133" s="1059"/>
      <c r="AN133" s="1040"/>
      <c r="AO133" s="1040"/>
      <c r="AP133" s="1040"/>
      <c r="AQ133" s="1040"/>
      <c r="AR133" s="1040"/>
      <c r="AS133" s="1040"/>
      <c r="AT133" s="1040"/>
      <c r="AU133" s="1040"/>
      <c r="AV133" s="1040"/>
      <c r="AW133" s="1040"/>
      <c r="AX133" s="1040"/>
      <c r="AY133" s="1040"/>
      <c r="AZ133" s="1040"/>
      <c r="BA133" s="1044"/>
      <c r="BB133" s="1044"/>
      <c r="BC133" s="1044"/>
    </row>
    <row r="134" spans="1:62" ht="20.100000000000001" customHeight="1">
      <c r="A134" s="1081"/>
      <c r="B134" s="1069" t="s">
        <v>848</v>
      </c>
      <c r="C134" s="1070">
        <v>1264635.33</v>
      </c>
      <c r="D134" s="1070">
        <v>1123339.9400000002</v>
      </c>
      <c r="E134" s="1070">
        <v>1196199.7999999998</v>
      </c>
      <c r="F134" s="1070">
        <v>1166792.1599999999</v>
      </c>
      <c r="G134" s="1070">
        <v>1198098.5899999999</v>
      </c>
      <c r="H134" s="1070">
        <v>1120891.2900000003</v>
      </c>
      <c r="I134" s="1070">
        <v>1120265.3799999999</v>
      </c>
      <c r="J134" s="1070">
        <v>1150219.47</v>
      </c>
      <c r="K134" s="1070">
        <v>1146667.29</v>
      </c>
      <c r="L134" s="1070">
        <v>1166946.53</v>
      </c>
      <c r="M134" s="1070">
        <v>1116947.3400000001</v>
      </c>
      <c r="N134" s="1070">
        <v>1202795.9400000002</v>
      </c>
      <c r="O134" s="1070">
        <v>13973799.059999999</v>
      </c>
      <c r="P134" s="1080"/>
      <c r="Q134" s="1059"/>
      <c r="R134" s="1059"/>
      <c r="S134" s="1059"/>
      <c r="T134" s="1059"/>
      <c r="U134" s="1059"/>
      <c r="V134" s="1059"/>
      <c r="W134" s="1059"/>
      <c r="X134" s="1059"/>
      <c r="Y134" s="1059"/>
      <c r="Z134" s="1059"/>
      <c r="AA134" s="1059"/>
      <c r="AB134" s="1059"/>
      <c r="AC134" s="1059"/>
      <c r="AD134" s="1059"/>
      <c r="AE134" s="1059"/>
      <c r="AF134" s="1059"/>
      <c r="AG134" s="1059"/>
      <c r="AH134" s="1059"/>
      <c r="AI134" s="1059"/>
      <c r="AJ134" s="1059"/>
      <c r="AK134" s="1059"/>
      <c r="AL134" s="1059"/>
      <c r="AM134" s="1059"/>
      <c r="AN134" s="1040"/>
      <c r="AO134" s="1040"/>
      <c r="AP134" s="1040"/>
      <c r="AQ134" s="1040"/>
      <c r="AR134" s="1040"/>
      <c r="AS134" s="1040"/>
      <c r="AT134" s="1040"/>
      <c r="AU134" s="1040"/>
      <c r="AV134" s="1040"/>
      <c r="AW134" s="1040"/>
      <c r="AX134" s="1040"/>
      <c r="AY134" s="1040"/>
      <c r="AZ134" s="1040"/>
      <c r="BA134" s="1044"/>
      <c r="BB134" s="1044"/>
      <c r="BC134" s="1044"/>
    </row>
    <row r="135" spans="1:62" ht="20.100000000000001" customHeight="1">
      <c r="A135" s="1081"/>
      <c r="B135" s="1069" t="s">
        <v>21</v>
      </c>
      <c r="C135" s="1070">
        <v>493246.1</v>
      </c>
      <c r="D135" s="1070">
        <v>444296.03</v>
      </c>
      <c r="E135" s="1070">
        <v>519436.9</v>
      </c>
      <c r="F135" s="1070">
        <v>478344</v>
      </c>
      <c r="G135" s="1070">
        <v>508135.4</v>
      </c>
      <c r="H135" s="1070">
        <v>434454.62</v>
      </c>
      <c r="I135" s="1070">
        <v>516403.68</v>
      </c>
      <c r="J135" s="1070">
        <v>522133.18</v>
      </c>
      <c r="K135" s="1070">
        <v>499885.5</v>
      </c>
      <c r="L135" s="1070">
        <v>497925.29</v>
      </c>
      <c r="M135" s="1070">
        <v>485451.76</v>
      </c>
      <c r="N135" s="1070">
        <v>488747.04</v>
      </c>
      <c r="O135" s="1070">
        <v>5888459.5</v>
      </c>
      <c r="P135" s="1080"/>
      <c r="Q135" s="1059"/>
      <c r="R135" s="1059"/>
      <c r="S135" s="1059"/>
      <c r="T135" s="1059"/>
      <c r="U135" s="1059"/>
      <c r="V135" s="1059"/>
      <c r="W135" s="1059"/>
      <c r="X135" s="1059"/>
      <c r="Y135" s="1059"/>
      <c r="Z135" s="1059"/>
      <c r="AA135" s="1059"/>
      <c r="AB135" s="1059"/>
      <c r="AC135" s="1059"/>
      <c r="AD135" s="1059"/>
      <c r="AE135" s="1059"/>
      <c r="AF135" s="1059"/>
      <c r="AG135" s="1059"/>
      <c r="AH135" s="1059"/>
      <c r="AI135" s="1059"/>
      <c r="AJ135" s="1059"/>
      <c r="AK135" s="1059"/>
      <c r="AL135" s="1059"/>
      <c r="AM135" s="1059"/>
      <c r="AN135" s="1040"/>
      <c r="AO135" s="1040"/>
      <c r="AP135" s="1040"/>
      <c r="AQ135" s="1040"/>
      <c r="AR135" s="1040"/>
      <c r="AS135" s="1040"/>
      <c r="AT135" s="1040"/>
      <c r="AU135" s="1040"/>
      <c r="AV135" s="1040"/>
      <c r="AW135" s="1040"/>
      <c r="AX135" s="1040"/>
      <c r="AY135" s="1040"/>
      <c r="AZ135" s="1040"/>
      <c r="BA135" s="1044"/>
      <c r="BB135" s="1044"/>
      <c r="BC135" s="1044"/>
    </row>
    <row r="136" spans="1:62" ht="20.100000000000001" customHeight="1">
      <c r="A136" s="1081"/>
      <c r="B136" s="1069" t="s">
        <v>205</v>
      </c>
      <c r="C136" s="1070">
        <v>1462377.13</v>
      </c>
      <c r="D136" s="1070">
        <v>1338828.5</v>
      </c>
      <c r="E136" s="1070">
        <v>1527839.16</v>
      </c>
      <c r="F136" s="1070">
        <v>1502324.6500000001</v>
      </c>
      <c r="G136" s="1070">
        <v>1520618.8</v>
      </c>
      <c r="H136" s="1070">
        <v>1461968.82</v>
      </c>
      <c r="I136" s="1070">
        <v>1516324.45</v>
      </c>
      <c r="J136" s="1070">
        <v>1550744.17</v>
      </c>
      <c r="K136" s="1070">
        <v>1488615.14</v>
      </c>
      <c r="L136" s="1070">
        <v>1547000.74</v>
      </c>
      <c r="M136" s="1070">
        <v>1527712.04</v>
      </c>
      <c r="N136" s="1070">
        <v>1630323.38</v>
      </c>
      <c r="O136" s="1070">
        <v>18074676.98</v>
      </c>
      <c r="P136" s="1080"/>
      <c r="Q136" s="1059"/>
      <c r="R136" s="1059"/>
      <c r="S136" s="1059"/>
      <c r="T136" s="1059"/>
      <c r="U136" s="1059"/>
      <c r="V136" s="1059"/>
      <c r="W136" s="1059"/>
      <c r="X136" s="1059"/>
      <c r="Y136" s="1059"/>
      <c r="Z136" s="1059"/>
      <c r="AA136" s="1059"/>
      <c r="AB136" s="1059"/>
      <c r="AC136" s="1059"/>
      <c r="AD136" s="1059"/>
      <c r="AE136" s="1059"/>
      <c r="AF136" s="1059"/>
      <c r="AG136" s="1059"/>
      <c r="AH136" s="1059"/>
      <c r="AI136" s="1059"/>
      <c r="AJ136" s="1059"/>
      <c r="AK136" s="1059"/>
      <c r="AL136" s="1059"/>
      <c r="AM136" s="1059"/>
      <c r="AN136" s="1040"/>
      <c r="AO136" s="1040"/>
      <c r="AP136" s="1040"/>
      <c r="AQ136" s="1040"/>
      <c r="AR136" s="1040"/>
      <c r="AS136" s="1040"/>
      <c r="AT136" s="1040"/>
      <c r="AU136" s="1040"/>
      <c r="AV136" s="1040"/>
      <c r="AW136" s="1040"/>
      <c r="AX136" s="1040"/>
      <c r="AY136" s="1040"/>
      <c r="AZ136" s="1040"/>
      <c r="BA136" s="1044"/>
      <c r="BB136" s="1044"/>
      <c r="BC136" s="1044"/>
    </row>
    <row r="137" spans="1:62" ht="20.100000000000001" customHeight="1">
      <c r="A137" s="1082"/>
      <c r="B137" s="1069" t="s">
        <v>22</v>
      </c>
      <c r="C137" s="1070">
        <v>11763.34</v>
      </c>
      <c r="D137" s="1070">
        <v>0</v>
      </c>
      <c r="E137" s="1070">
        <v>0</v>
      </c>
      <c r="F137" s="1070">
        <v>3382.59</v>
      </c>
      <c r="G137" s="1070">
        <v>0</v>
      </c>
      <c r="H137" s="1070">
        <v>0</v>
      </c>
      <c r="I137" s="1070">
        <v>0</v>
      </c>
      <c r="J137" s="1070">
        <v>13767.75</v>
      </c>
      <c r="K137" s="1070">
        <v>0</v>
      </c>
      <c r="L137" s="1070">
        <v>0</v>
      </c>
      <c r="M137" s="1070">
        <v>0</v>
      </c>
      <c r="N137" s="1070">
        <v>2429.5700000000002</v>
      </c>
      <c r="O137" s="1070">
        <v>31343.25</v>
      </c>
      <c r="P137" s="1080"/>
      <c r="Q137" s="1059"/>
      <c r="R137" s="1059"/>
      <c r="S137" s="1059"/>
      <c r="T137" s="1059"/>
      <c r="U137" s="1059"/>
      <c r="V137" s="1059"/>
      <c r="W137" s="1059"/>
      <c r="X137" s="1059"/>
      <c r="Y137" s="1059"/>
      <c r="Z137" s="1059"/>
      <c r="AA137" s="1059"/>
      <c r="AB137" s="1059"/>
      <c r="AC137" s="1059"/>
      <c r="AD137" s="1059"/>
      <c r="AE137" s="1059"/>
      <c r="AF137" s="1059"/>
      <c r="AG137" s="1059"/>
      <c r="AH137" s="1059"/>
      <c r="AI137" s="1059"/>
      <c r="AJ137" s="1059"/>
      <c r="AK137" s="1059"/>
      <c r="AL137" s="1059"/>
      <c r="AM137" s="1059"/>
      <c r="AN137" s="1040"/>
      <c r="AO137" s="1040"/>
      <c r="AP137" s="1040"/>
      <c r="AQ137" s="1040"/>
      <c r="AR137" s="1040"/>
      <c r="AS137" s="1040"/>
      <c r="AT137" s="1040"/>
      <c r="AU137" s="1040"/>
      <c r="AV137" s="1040"/>
      <c r="AW137" s="1040"/>
      <c r="AX137" s="1040"/>
      <c r="AY137" s="1040"/>
      <c r="AZ137" s="1040"/>
      <c r="BA137" s="1044"/>
      <c r="BB137" s="1044"/>
      <c r="BC137" s="1044"/>
    </row>
    <row r="138" spans="1:62" ht="20.100000000000001" customHeight="1">
      <c r="A138" s="1082"/>
      <c r="B138" s="1069" t="s">
        <v>850</v>
      </c>
      <c r="C138" s="1070">
        <v>424379.75</v>
      </c>
      <c r="D138" s="1070">
        <v>369597.04000000004</v>
      </c>
      <c r="E138" s="1070">
        <v>397243.52</v>
      </c>
      <c r="F138" s="1070">
        <v>380704.32</v>
      </c>
      <c r="G138" s="1070">
        <v>370383.86</v>
      </c>
      <c r="H138" s="1070">
        <v>368395.95</v>
      </c>
      <c r="I138" s="1070">
        <v>415850.02</v>
      </c>
      <c r="J138" s="1070">
        <v>411450.36</v>
      </c>
      <c r="K138" s="1070">
        <v>397700.87</v>
      </c>
      <c r="L138" s="1070">
        <v>401654.93</v>
      </c>
      <c r="M138" s="1070">
        <v>421600.84</v>
      </c>
      <c r="N138" s="1070">
        <v>420003.61</v>
      </c>
      <c r="O138" s="1070">
        <v>4778965.0700000012</v>
      </c>
      <c r="P138" s="1080"/>
      <c r="Q138" s="1059"/>
      <c r="R138" s="1059"/>
      <c r="S138" s="1059"/>
      <c r="T138" s="1059"/>
      <c r="U138" s="1059"/>
      <c r="V138" s="1059"/>
      <c r="W138" s="1059"/>
      <c r="X138" s="1059"/>
      <c r="Y138" s="1059"/>
      <c r="Z138" s="1059"/>
      <c r="AA138" s="1059"/>
      <c r="AB138" s="1059"/>
      <c r="AC138" s="1059"/>
      <c r="AD138" s="1059"/>
      <c r="AE138" s="1059"/>
      <c r="AF138" s="1059"/>
      <c r="AG138" s="1059"/>
      <c r="AH138" s="1059"/>
      <c r="AI138" s="1059"/>
      <c r="AJ138" s="1059"/>
      <c r="AK138" s="1059"/>
      <c r="AL138" s="1059"/>
      <c r="AM138" s="1059"/>
      <c r="AN138" s="1040"/>
      <c r="AO138" s="1040"/>
      <c r="AP138" s="1040"/>
      <c r="AQ138" s="1040"/>
      <c r="AR138" s="1040"/>
      <c r="AS138" s="1040"/>
      <c r="AT138" s="1040"/>
      <c r="AU138" s="1040"/>
      <c r="AV138" s="1040"/>
      <c r="AW138" s="1040"/>
      <c r="AX138" s="1040"/>
      <c r="AY138" s="1040"/>
      <c r="AZ138" s="1040"/>
      <c r="BA138" s="1044"/>
      <c r="BB138" s="1044"/>
      <c r="BC138" s="1044"/>
    </row>
    <row r="139" spans="1:62" ht="20.100000000000001" customHeight="1">
      <c r="A139" s="1082"/>
      <c r="B139" s="1069" t="s">
        <v>851</v>
      </c>
      <c r="C139" s="1070">
        <v>331976.34000000003</v>
      </c>
      <c r="D139" s="1070">
        <v>333516.28999999998</v>
      </c>
      <c r="E139" s="1070">
        <v>330397.95</v>
      </c>
      <c r="F139" s="1070">
        <v>332043.96999999997</v>
      </c>
      <c r="G139" s="1070">
        <v>345697.14</v>
      </c>
      <c r="H139" s="1070">
        <v>290794.28000000003</v>
      </c>
      <c r="I139" s="1070">
        <v>320756.77</v>
      </c>
      <c r="J139" s="1070">
        <v>374525.54</v>
      </c>
      <c r="K139" s="1070">
        <v>344505.21</v>
      </c>
      <c r="L139" s="1070">
        <v>249627.74</v>
      </c>
      <c r="M139" s="1070">
        <v>34985.26</v>
      </c>
      <c r="N139" s="1070">
        <v>178015.05</v>
      </c>
      <c r="O139" s="1070">
        <v>3466841.54</v>
      </c>
      <c r="P139" s="1080"/>
      <c r="Q139" s="1059"/>
      <c r="R139" s="1059"/>
      <c r="S139" s="1059"/>
      <c r="T139" s="1059"/>
      <c r="U139" s="1059"/>
      <c r="V139" s="1059"/>
      <c r="W139" s="1059"/>
      <c r="X139" s="1059"/>
      <c r="Y139" s="1059"/>
      <c r="Z139" s="1059"/>
      <c r="AA139" s="1059"/>
      <c r="AB139" s="1059"/>
      <c r="AC139" s="1059"/>
      <c r="AD139" s="1059"/>
      <c r="AE139" s="1059"/>
      <c r="AF139" s="1059"/>
      <c r="AG139" s="1059"/>
      <c r="AH139" s="1059"/>
      <c r="AI139" s="1059"/>
      <c r="AJ139" s="1059"/>
      <c r="AK139" s="1059"/>
      <c r="AL139" s="1059"/>
      <c r="AM139" s="1059"/>
      <c r="AN139" s="1040"/>
      <c r="AO139" s="1040"/>
      <c r="AP139" s="1040"/>
      <c r="AQ139" s="1040"/>
      <c r="AR139" s="1040"/>
      <c r="AS139" s="1040"/>
      <c r="AT139" s="1040"/>
      <c r="AU139" s="1040"/>
      <c r="AV139" s="1040"/>
      <c r="AW139" s="1040"/>
      <c r="AX139" s="1040"/>
      <c r="AY139" s="1040"/>
      <c r="AZ139" s="1040"/>
      <c r="BA139" s="1044"/>
      <c r="BB139" s="1044"/>
      <c r="BC139" s="1044"/>
    </row>
    <row r="140" spans="1:62" ht="20.100000000000001" customHeight="1">
      <c r="A140" s="1081"/>
      <c r="B140" s="1069" t="s">
        <v>852</v>
      </c>
      <c r="C140" s="1070">
        <v>912405.76</v>
      </c>
      <c r="D140" s="1070">
        <v>825133</v>
      </c>
      <c r="E140" s="1070">
        <v>813872.89</v>
      </c>
      <c r="F140" s="1070">
        <v>857965.61</v>
      </c>
      <c r="G140" s="1070">
        <v>866591.57</v>
      </c>
      <c r="H140" s="1070">
        <v>837914.1</v>
      </c>
      <c r="I140" s="1070">
        <v>870538.52</v>
      </c>
      <c r="J140" s="1070">
        <v>933040.93</v>
      </c>
      <c r="K140" s="1070">
        <v>805061.92</v>
      </c>
      <c r="L140" s="1070">
        <v>643279.59</v>
      </c>
      <c r="M140" s="1070">
        <v>96943.41</v>
      </c>
      <c r="N140" s="1070">
        <v>416222.21</v>
      </c>
      <c r="O140" s="1070">
        <v>8878969.5099999998</v>
      </c>
      <c r="P140" s="1080"/>
      <c r="Q140" s="1059"/>
      <c r="R140" s="1059"/>
      <c r="S140" s="1059"/>
      <c r="T140" s="1059"/>
      <c r="U140" s="1059"/>
      <c r="V140" s="1059"/>
      <c r="W140" s="1059"/>
      <c r="X140" s="1059"/>
      <c r="Y140" s="1059"/>
      <c r="Z140" s="1059"/>
      <c r="AA140" s="1059"/>
      <c r="AB140" s="1059"/>
      <c r="AC140" s="1059"/>
      <c r="AD140" s="1059"/>
      <c r="AE140" s="1059"/>
      <c r="AF140" s="1059"/>
      <c r="AG140" s="1059"/>
      <c r="AH140" s="1059"/>
      <c r="AI140" s="1059"/>
      <c r="AJ140" s="1059"/>
      <c r="AK140" s="1059"/>
      <c r="AL140" s="1059"/>
      <c r="AM140" s="1059"/>
      <c r="AN140" s="1040"/>
      <c r="AO140" s="1040"/>
      <c r="AP140" s="1040"/>
      <c r="AQ140" s="1040"/>
      <c r="AR140" s="1040"/>
      <c r="AS140" s="1040"/>
      <c r="AT140" s="1040"/>
      <c r="AU140" s="1040"/>
      <c r="AV140" s="1040"/>
      <c r="AW140" s="1040"/>
      <c r="AX140" s="1040"/>
      <c r="AY140" s="1040"/>
      <c r="AZ140" s="1040"/>
      <c r="BA140" s="1044"/>
      <c r="BB140" s="1044"/>
      <c r="BC140" s="1044"/>
    </row>
    <row r="141" spans="1:62" ht="20.100000000000001" customHeight="1">
      <c r="A141" s="1081"/>
      <c r="B141" s="1069" t="s">
        <v>853</v>
      </c>
      <c r="C141" s="1070">
        <v>669885.56999999995</v>
      </c>
      <c r="D141" s="1070">
        <v>570584.78</v>
      </c>
      <c r="E141" s="1070">
        <v>522099.53</v>
      </c>
      <c r="F141" s="1070">
        <v>420139.24</v>
      </c>
      <c r="G141" s="1070">
        <v>391915.46</v>
      </c>
      <c r="H141" s="1070">
        <v>372177.9</v>
      </c>
      <c r="I141" s="1070">
        <v>334284.32</v>
      </c>
      <c r="J141" s="1070">
        <v>185410.3</v>
      </c>
      <c r="K141" s="1070">
        <v>296519.82</v>
      </c>
      <c r="L141" s="1070">
        <v>234676.89</v>
      </c>
      <c r="M141" s="1070">
        <v>33937.449999999997</v>
      </c>
      <c r="N141" s="1070">
        <v>63516.02</v>
      </c>
      <c r="O141" s="1070">
        <v>4095147.28</v>
      </c>
      <c r="P141" s="1080"/>
      <c r="Q141" s="1059"/>
      <c r="R141" s="1059"/>
      <c r="S141" s="1059"/>
      <c r="T141" s="1059"/>
      <c r="U141" s="1059"/>
      <c r="V141" s="1059"/>
      <c r="W141" s="1059"/>
      <c r="X141" s="1059"/>
      <c r="Y141" s="1059"/>
      <c r="Z141" s="1059"/>
      <c r="AA141" s="1059"/>
      <c r="AB141" s="1059"/>
      <c r="AC141" s="1059"/>
      <c r="AD141" s="1059"/>
      <c r="AE141" s="1059"/>
      <c r="AF141" s="1059"/>
      <c r="AG141" s="1059"/>
      <c r="AH141" s="1059"/>
      <c r="AI141" s="1059"/>
      <c r="AJ141" s="1059"/>
      <c r="AK141" s="1059"/>
      <c r="AL141" s="1059"/>
      <c r="AM141" s="1059"/>
      <c r="AN141" s="1040"/>
      <c r="AO141" s="1040"/>
      <c r="AP141" s="1040"/>
      <c r="AQ141" s="1040"/>
      <c r="AR141" s="1040"/>
      <c r="AS141" s="1040"/>
      <c r="AT141" s="1040"/>
      <c r="AU141" s="1040"/>
      <c r="AV141" s="1040"/>
      <c r="AW141" s="1040"/>
      <c r="AX141" s="1040"/>
      <c r="AY141" s="1040"/>
      <c r="AZ141" s="1040"/>
      <c r="BA141" s="1044"/>
      <c r="BB141" s="1044"/>
      <c r="BC141" s="1044"/>
    </row>
    <row r="142" spans="1:62" ht="20.100000000000001" customHeight="1">
      <c r="A142" s="1081"/>
      <c r="B142" s="1069" t="s">
        <v>854</v>
      </c>
      <c r="C142" s="1070">
        <v>115702.29</v>
      </c>
      <c r="D142" s="1070">
        <v>94673.46</v>
      </c>
      <c r="E142" s="1070">
        <v>122837.41</v>
      </c>
      <c r="F142" s="1070">
        <v>107824.01</v>
      </c>
      <c r="G142" s="1070">
        <v>110569.59</v>
      </c>
      <c r="H142" s="1070">
        <v>102504.8</v>
      </c>
      <c r="I142" s="1070">
        <v>108400</v>
      </c>
      <c r="J142" s="1070">
        <v>107768.76000000001</v>
      </c>
      <c r="K142" s="1070">
        <v>105717.73999999999</v>
      </c>
      <c r="L142" s="1070">
        <v>102991.86000000002</v>
      </c>
      <c r="M142" s="1070">
        <v>108659.15</v>
      </c>
      <c r="N142" s="1070">
        <v>110375.15</v>
      </c>
      <c r="O142" s="1070">
        <v>1298024.22</v>
      </c>
      <c r="P142" s="1080"/>
      <c r="Q142" s="1059"/>
      <c r="R142" s="1059"/>
      <c r="S142" s="1059"/>
      <c r="T142" s="1059"/>
      <c r="U142" s="1059"/>
      <c r="V142" s="1059"/>
      <c r="W142" s="1059"/>
      <c r="X142" s="1059"/>
      <c r="Y142" s="1059"/>
      <c r="Z142" s="1059"/>
      <c r="AA142" s="1059"/>
      <c r="AB142" s="1059"/>
      <c r="AC142" s="1059"/>
      <c r="AD142" s="1059"/>
      <c r="AE142" s="1059"/>
      <c r="AF142" s="1059"/>
      <c r="AG142" s="1059"/>
      <c r="AH142" s="1059"/>
      <c r="AI142" s="1059"/>
      <c r="AJ142" s="1059"/>
      <c r="AK142" s="1059"/>
      <c r="AL142" s="1059"/>
      <c r="AM142" s="1059"/>
      <c r="AN142" s="1040"/>
      <c r="AO142" s="1040"/>
      <c r="AP142" s="1040"/>
      <c r="AQ142" s="1040"/>
      <c r="AR142" s="1040"/>
      <c r="AS142" s="1040"/>
      <c r="AT142" s="1040"/>
      <c r="AU142" s="1040"/>
      <c r="AV142" s="1040"/>
      <c r="AW142" s="1040"/>
      <c r="AX142" s="1040"/>
      <c r="AY142" s="1040"/>
      <c r="AZ142" s="1040"/>
      <c r="BA142" s="1044"/>
      <c r="BB142" s="1044"/>
      <c r="BC142" s="1044"/>
    </row>
    <row r="143" spans="1:62" ht="20.100000000000001" customHeight="1">
      <c r="A143" s="1082"/>
      <c r="B143" s="1069" t="s">
        <v>855</v>
      </c>
      <c r="C143" s="1070">
        <v>637224.79</v>
      </c>
      <c r="D143" s="1070">
        <v>597062.51</v>
      </c>
      <c r="E143" s="1070">
        <v>663463.56999999995</v>
      </c>
      <c r="F143" s="1070">
        <v>637683.05000000005</v>
      </c>
      <c r="G143" s="1070">
        <v>630449.28999999992</v>
      </c>
      <c r="H143" s="1070">
        <v>661373.6100000001</v>
      </c>
      <c r="I143" s="1070">
        <v>668887.04999999993</v>
      </c>
      <c r="J143" s="1070">
        <v>616925.22</v>
      </c>
      <c r="K143" s="1070">
        <v>579077.91</v>
      </c>
      <c r="L143" s="1070">
        <v>729378.46</v>
      </c>
      <c r="M143" s="1070">
        <v>683128.22</v>
      </c>
      <c r="N143" s="1070">
        <v>762763.69</v>
      </c>
      <c r="O143" s="1070">
        <v>7867417.3699999992</v>
      </c>
      <c r="P143" s="1059"/>
      <c r="Q143" s="1059"/>
      <c r="R143" s="1059"/>
      <c r="S143" s="1059"/>
      <c r="T143" s="1059"/>
      <c r="U143" s="1059"/>
      <c r="V143" s="1059"/>
      <c r="W143" s="1059"/>
      <c r="X143" s="1059"/>
      <c r="Y143" s="1059"/>
      <c r="Z143" s="1059"/>
      <c r="AA143" s="1059"/>
      <c r="AB143" s="1059"/>
      <c r="AC143" s="1059"/>
      <c r="AD143" s="1059"/>
      <c r="AE143" s="1059"/>
      <c r="AF143" s="1059"/>
      <c r="AG143" s="1059"/>
      <c r="AH143" s="1059"/>
      <c r="AI143" s="1059"/>
      <c r="AJ143" s="1059"/>
      <c r="AK143" s="1059"/>
      <c r="AL143" s="1059"/>
      <c r="AM143" s="1059"/>
      <c r="AN143" s="1040"/>
      <c r="AO143" s="1040"/>
      <c r="AP143" s="1040"/>
      <c r="AQ143" s="1040"/>
      <c r="AR143" s="1040"/>
      <c r="AS143" s="1040"/>
      <c r="AT143" s="1040"/>
      <c r="AU143" s="1040"/>
      <c r="AV143" s="1040"/>
      <c r="AW143" s="1040"/>
      <c r="AX143" s="1040"/>
      <c r="AY143" s="1040"/>
      <c r="AZ143" s="1040"/>
      <c r="BA143" s="1044"/>
      <c r="BB143" s="1044"/>
      <c r="BC143" s="1044"/>
    </row>
    <row r="144" spans="1:62" ht="20.100000000000001" customHeight="1">
      <c r="A144" s="1082"/>
      <c r="B144" s="1069" t="s">
        <v>856</v>
      </c>
      <c r="C144" s="1070">
        <v>228100</v>
      </c>
      <c r="D144" s="1070">
        <v>210050</v>
      </c>
      <c r="E144" s="1070">
        <v>221500</v>
      </c>
      <c r="F144" s="1070">
        <v>246100</v>
      </c>
      <c r="G144" s="1070">
        <v>283550</v>
      </c>
      <c r="H144" s="1070">
        <v>235700</v>
      </c>
      <c r="I144" s="1070">
        <v>249675</v>
      </c>
      <c r="J144" s="1070">
        <v>274730</v>
      </c>
      <c r="K144" s="1070">
        <v>240230</v>
      </c>
      <c r="L144" s="1070">
        <v>289781.68</v>
      </c>
      <c r="M144" s="1070">
        <v>307850</v>
      </c>
      <c r="N144" s="1070">
        <v>251400</v>
      </c>
      <c r="O144" s="1070">
        <v>3038666.68</v>
      </c>
      <c r="P144" s="1059"/>
      <c r="Q144" s="1059"/>
      <c r="R144" s="1059"/>
      <c r="S144" s="1059"/>
      <c r="T144" s="1059"/>
      <c r="U144" s="1059"/>
      <c r="V144" s="1059"/>
      <c r="W144" s="1059"/>
      <c r="X144" s="1059"/>
      <c r="Y144" s="1059"/>
      <c r="Z144" s="1059"/>
      <c r="AA144" s="1059"/>
      <c r="AB144" s="1059"/>
      <c r="AC144" s="1059"/>
      <c r="AD144" s="1059"/>
      <c r="AE144" s="1059"/>
      <c r="AF144" s="1059"/>
      <c r="AG144" s="1059"/>
      <c r="AH144" s="1059"/>
      <c r="AI144" s="1059"/>
      <c r="AJ144" s="1059"/>
      <c r="AK144" s="1059"/>
      <c r="AL144" s="1059"/>
      <c r="AM144" s="1059"/>
      <c r="AN144" s="1040"/>
      <c r="AO144" s="1040"/>
      <c r="AP144" s="1040"/>
      <c r="AQ144" s="1040"/>
      <c r="AR144" s="1040"/>
      <c r="AS144" s="1040"/>
      <c r="AT144" s="1040"/>
      <c r="AU144" s="1040"/>
      <c r="AV144" s="1040"/>
      <c r="AW144" s="1040"/>
      <c r="AX144" s="1040"/>
      <c r="AY144" s="1040"/>
      <c r="AZ144" s="1040"/>
      <c r="BA144" s="1044"/>
      <c r="BB144" s="1044"/>
      <c r="BC144" s="1044"/>
      <c r="BD144" s="1040"/>
      <c r="BE144" s="1040"/>
      <c r="BF144" s="1040"/>
      <c r="BG144" s="1040"/>
      <c r="BH144" s="1040"/>
      <c r="BI144" s="1040"/>
      <c r="BJ144" s="1040"/>
    </row>
    <row r="145" spans="1:62" ht="20.100000000000001" customHeight="1">
      <c r="A145" s="1082"/>
      <c r="B145" s="1069" t="s">
        <v>857</v>
      </c>
      <c r="C145" s="1070">
        <v>36868.19</v>
      </c>
      <c r="D145" s="1070">
        <v>33984.089999999997</v>
      </c>
      <c r="E145" s="1070">
        <v>36495.51</v>
      </c>
      <c r="F145" s="1070">
        <v>36144.49</v>
      </c>
      <c r="G145" s="1070">
        <v>38776.449999999997</v>
      </c>
      <c r="H145" s="1070">
        <v>36186.269999999997</v>
      </c>
      <c r="I145" s="1070">
        <v>36011.519999999997</v>
      </c>
      <c r="J145" s="1070">
        <v>34350.129999999997</v>
      </c>
      <c r="K145" s="1070">
        <v>33255.65</v>
      </c>
      <c r="L145" s="1070">
        <v>34883</v>
      </c>
      <c r="M145" s="1070">
        <v>31878.22</v>
      </c>
      <c r="N145" s="1070">
        <v>33460.32</v>
      </c>
      <c r="O145" s="1070">
        <v>422293.84</v>
      </c>
      <c r="P145" s="1059"/>
      <c r="Q145" s="1059"/>
      <c r="R145" s="1059"/>
      <c r="S145" s="1059"/>
      <c r="T145" s="1059"/>
      <c r="U145" s="1059"/>
      <c r="V145" s="1059"/>
      <c r="W145" s="1059"/>
      <c r="X145" s="1059"/>
      <c r="Y145" s="1059"/>
      <c r="Z145" s="1059"/>
      <c r="AA145" s="1059"/>
      <c r="AB145" s="1059"/>
      <c r="AC145" s="1059"/>
      <c r="AD145" s="1059"/>
      <c r="AE145" s="1059"/>
      <c r="AF145" s="1059"/>
      <c r="AG145" s="1059"/>
      <c r="AH145" s="1059"/>
      <c r="AI145" s="1059"/>
      <c r="AJ145" s="1059"/>
      <c r="AK145" s="1059"/>
      <c r="AL145" s="1059"/>
      <c r="AM145" s="1059"/>
      <c r="AN145" s="1063"/>
      <c r="AO145" s="1063"/>
      <c r="AP145" s="1063"/>
      <c r="AQ145" s="1063"/>
      <c r="AR145" s="1063"/>
      <c r="AS145" s="1063"/>
      <c r="AT145" s="1063"/>
      <c r="AU145" s="1063"/>
      <c r="AV145" s="1063"/>
      <c r="AW145" s="1063"/>
      <c r="AX145" s="1063"/>
      <c r="AY145" s="1063"/>
      <c r="AZ145" s="1063"/>
      <c r="BA145" s="1063"/>
      <c r="BB145" s="1063"/>
      <c r="BC145" s="1063"/>
      <c r="BD145" s="1063"/>
      <c r="BE145" s="1063"/>
      <c r="BF145" s="1063"/>
      <c r="BG145" s="1063"/>
      <c r="BH145" s="1063"/>
      <c r="BI145" s="1063"/>
      <c r="BJ145" s="1063"/>
    </row>
    <row r="146" spans="1:62" ht="20.100000000000001" customHeight="1">
      <c r="A146" s="1081"/>
      <c r="B146" s="1069" t="s">
        <v>858</v>
      </c>
      <c r="C146" s="1070">
        <v>560202.28</v>
      </c>
      <c r="D146" s="1070">
        <v>500156.69</v>
      </c>
      <c r="E146" s="1070">
        <v>541595.52</v>
      </c>
      <c r="F146" s="1070">
        <v>520733.82</v>
      </c>
      <c r="G146" s="1070">
        <v>544675.04</v>
      </c>
      <c r="H146" s="1070">
        <v>528495.13</v>
      </c>
      <c r="I146" s="1070">
        <v>495089.99</v>
      </c>
      <c r="J146" s="1070">
        <v>506968.23</v>
      </c>
      <c r="K146" s="1070">
        <v>465302.19</v>
      </c>
      <c r="L146" s="1070">
        <v>493666.22</v>
      </c>
      <c r="M146" s="1070">
        <v>488390.98</v>
      </c>
      <c r="N146" s="1070">
        <v>509194.96</v>
      </c>
      <c r="O146" s="1070">
        <v>6154471.0499999998</v>
      </c>
      <c r="P146" s="1059"/>
      <c r="Q146" s="1059"/>
      <c r="R146" s="1059"/>
      <c r="S146" s="1059"/>
      <c r="T146" s="1059"/>
      <c r="U146" s="1059"/>
      <c r="V146" s="1059"/>
      <c r="W146" s="1059"/>
      <c r="X146" s="1059"/>
      <c r="Y146" s="1059"/>
      <c r="Z146" s="1059"/>
      <c r="AA146" s="1059"/>
      <c r="AB146" s="1059"/>
      <c r="AC146" s="1059"/>
      <c r="AD146" s="1059"/>
      <c r="AE146" s="1059"/>
      <c r="AF146" s="1059"/>
      <c r="AG146" s="1059"/>
      <c r="AH146" s="1059"/>
      <c r="AI146" s="1059"/>
      <c r="AJ146" s="1059"/>
      <c r="AK146" s="1059"/>
      <c r="AL146" s="1059"/>
      <c r="AM146" s="1059"/>
      <c r="AN146" s="1063"/>
      <c r="AO146" s="1063"/>
      <c r="AP146" s="1063"/>
      <c r="AQ146" s="1063"/>
      <c r="AR146" s="1063"/>
      <c r="AS146" s="1063"/>
      <c r="AT146" s="1063"/>
      <c r="AU146" s="1063"/>
      <c r="AV146" s="1063"/>
      <c r="AW146" s="1063"/>
      <c r="AX146" s="1063"/>
      <c r="AY146" s="1063"/>
      <c r="AZ146" s="1063"/>
      <c r="BA146" s="1063"/>
      <c r="BB146" s="1063"/>
      <c r="BC146" s="1063"/>
      <c r="BD146" s="1063"/>
      <c r="BE146" s="1063"/>
      <c r="BF146" s="1063"/>
      <c r="BG146" s="1063"/>
      <c r="BH146" s="1063"/>
      <c r="BI146" s="1063"/>
      <c r="BJ146" s="1063"/>
    </row>
    <row r="147" spans="1:62" ht="20.100000000000001" customHeight="1">
      <c r="A147" s="1081"/>
      <c r="B147" s="1069" t="s">
        <v>859</v>
      </c>
      <c r="C147" s="1070">
        <v>386614.3</v>
      </c>
      <c r="D147" s="1070">
        <v>358871.22</v>
      </c>
      <c r="E147" s="1070">
        <v>404294.76</v>
      </c>
      <c r="F147" s="1070">
        <v>378118</v>
      </c>
      <c r="G147" s="1070">
        <v>401892.26</v>
      </c>
      <c r="H147" s="1070">
        <v>371800.12</v>
      </c>
      <c r="I147" s="1070">
        <v>359754.38</v>
      </c>
      <c r="J147" s="1070">
        <v>364220.18</v>
      </c>
      <c r="K147" s="1070">
        <v>351710.44</v>
      </c>
      <c r="L147" s="1070">
        <v>376119.76</v>
      </c>
      <c r="M147" s="1070">
        <v>398780.89</v>
      </c>
      <c r="N147" s="1070">
        <v>405042.72</v>
      </c>
      <c r="O147" s="1070">
        <v>4557219.03</v>
      </c>
      <c r="P147" s="1059"/>
      <c r="Q147" s="1059"/>
      <c r="R147" s="1059"/>
      <c r="S147" s="1059"/>
      <c r="T147" s="1059"/>
      <c r="U147" s="1059"/>
      <c r="V147" s="1059"/>
      <c r="W147" s="1059"/>
      <c r="X147" s="1059"/>
      <c r="Y147" s="1059"/>
      <c r="Z147" s="1059"/>
      <c r="AA147" s="1059"/>
      <c r="AB147" s="1059"/>
      <c r="AC147" s="1059"/>
      <c r="AD147" s="1059"/>
      <c r="AE147" s="1059"/>
      <c r="AF147" s="1059"/>
      <c r="AG147" s="1059"/>
      <c r="AH147" s="1059"/>
      <c r="AI147" s="1059"/>
      <c r="AJ147" s="1059"/>
      <c r="AK147" s="1059"/>
      <c r="AL147" s="1059"/>
      <c r="AM147" s="1059"/>
      <c r="AN147" s="1063"/>
      <c r="AO147" s="1063"/>
      <c r="AP147" s="1063"/>
      <c r="AQ147" s="1063"/>
      <c r="AR147" s="1063"/>
      <c r="AS147" s="1063"/>
      <c r="AT147" s="1063"/>
      <c r="AU147" s="1063"/>
      <c r="AV147" s="1063"/>
      <c r="AW147" s="1063"/>
      <c r="AX147" s="1063"/>
      <c r="AY147" s="1063"/>
      <c r="AZ147" s="1063"/>
      <c r="BA147" s="1063"/>
      <c r="BB147" s="1063"/>
      <c r="BC147" s="1063"/>
      <c r="BD147" s="1063"/>
      <c r="BE147" s="1063"/>
      <c r="BF147" s="1063"/>
      <c r="BG147" s="1063"/>
      <c r="BH147" s="1063"/>
      <c r="BI147" s="1063"/>
      <c r="BJ147" s="1063"/>
    </row>
    <row r="148" spans="1:62" ht="20.100000000000001" customHeight="1">
      <c r="A148" s="1081"/>
      <c r="B148" s="1069" t="s">
        <v>860</v>
      </c>
      <c r="C148" s="1070">
        <v>37660.949999999997</v>
      </c>
      <c r="D148" s="1070">
        <v>112896.67</v>
      </c>
      <c r="E148" s="1070">
        <v>134086.48000000001</v>
      </c>
      <c r="F148" s="1070">
        <v>122816.92</v>
      </c>
      <c r="G148" s="1070">
        <v>121691.34</v>
      </c>
      <c r="H148" s="1070">
        <v>114958.17</v>
      </c>
      <c r="I148" s="1070">
        <v>115375.34</v>
      </c>
      <c r="J148" s="1070">
        <v>122117.25</v>
      </c>
      <c r="K148" s="1070">
        <v>117304.46</v>
      </c>
      <c r="L148" s="1070">
        <v>115494.09</v>
      </c>
      <c r="M148" s="1070">
        <v>110644.58</v>
      </c>
      <c r="N148" s="1070">
        <v>109717.66</v>
      </c>
      <c r="O148" s="1070">
        <v>1334763.9099999999</v>
      </c>
      <c r="P148" s="1059"/>
      <c r="Q148" s="1059"/>
      <c r="R148" s="1059"/>
      <c r="S148" s="1059"/>
      <c r="T148" s="1059"/>
      <c r="U148" s="1059"/>
      <c r="V148" s="1059"/>
      <c r="W148" s="1059"/>
      <c r="X148" s="1059"/>
      <c r="Y148" s="1059"/>
      <c r="Z148" s="1059"/>
      <c r="AA148" s="1059"/>
      <c r="AB148" s="1059"/>
      <c r="AC148" s="1059"/>
      <c r="AD148" s="1059"/>
      <c r="AE148" s="1059"/>
      <c r="AF148" s="1059"/>
      <c r="AG148" s="1059"/>
      <c r="AH148" s="1059"/>
      <c r="AI148" s="1059"/>
      <c r="AJ148" s="1059"/>
      <c r="AK148" s="1059"/>
      <c r="AL148" s="1059"/>
      <c r="AM148" s="1059"/>
      <c r="AN148" s="1063"/>
      <c r="AO148" s="1063"/>
      <c r="AP148" s="1063"/>
      <c r="AQ148" s="1063"/>
      <c r="AR148" s="1063"/>
      <c r="AS148" s="1063"/>
      <c r="AT148" s="1063"/>
      <c r="AU148" s="1063"/>
      <c r="AV148" s="1063"/>
      <c r="AW148" s="1063"/>
      <c r="AX148" s="1063"/>
      <c r="AY148" s="1063"/>
      <c r="AZ148" s="1063"/>
      <c r="BA148" s="1063"/>
      <c r="BB148" s="1063"/>
      <c r="BC148" s="1063"/>
      <c r="BD148" s="1063"/>
      <c r="BE148" s="1063"/>
      <c r="BF148" s="1063"/>
      <c r="BG148" s="1063"/>
      <c r="BH148" s="1063"/>
      <c r="BI148" s="1063"/>
      <c r="BJ148" s="1063"/>
    </row>
    <row r="149" spans="1:62" ht="20.100000000000001" customHeight="1">
      <c r="A149" s="1082"/>
      <c r="B149" s="1069" t="s">
        <v>861</v>
      </c>
      <c r="C149" s="1070">
        <v>0</v>
      </c>
      <c r="D149" s="1070">
        <v>44134.13</v>
      </c>
      <c r="E149" s="1070">
        <v>169747.08</v>
      </c>
      <c r="F149" s="1070">
        <v>160999</v>
      </c>
      <c r="G149" s="1070">
        <v>157372.91</v>
      </c>
      <c r="H149" s="1070">
        <v>151098.18</v>
      </c>
      <c r="I149" s="1070">
        <v>142486.53</v>
      </c>
      <c r="J149" s="1070">
        <v>137637</v>
      </c>
      <c r="K149" s="1070">
        <v>148433</v>
      </c>
      <c r="L149" s="1070">
        <v>140599.04000000001</v>
      </c>
      <c r="M149" s="1070">
        <v>148284.20000000001</v>
      </c>
      <c r="N149" s="1070">
        <v>156349.60999999999</v>
      </c>
      <c r="O149" s="1070">
        <v>1557140.6800000002</v>
      </c>
      <c r="P149" s="1059"/>
      <c r="Q149" s="1059"/>
      <c r="R149" s="1059"/>
      <c r="S149" s="1059"/>
      <c r="T149" s="1059"/>
      <c r="U149" s="1059"/>
      <c r="V149" s="1059"/>
      <c r="W149" s="1059"/>
      <c r="X149" s="1059"/>
      <c r="Y149" s="1059"/>
      <c r="Z149" s="1059"/>
      <c r="AA149" s="1059"/>
      <c r="AB149" s="1059"/>
      <c r="AC149" s="1059"/>
      <c r="AD149" s="1059"/>
      <c r="AE149" s="1059"/>
      <c r="AF149" s="1059"/>
      <c r="AG149" s="1059"/>
      <c r="AH149" s="1059"/>
      <c r="AI149" s="1059"/>
      <c r="AJ149" s="1059"/>
      <c r="AK149" s="1059"/>
      <c r="AL149" s="1059"/>
      <c r="AM149" s="1059"/>
      <c r="AN149" s="1063"/>
      <c r="AO149" s="1063"/>
      <c r="AP149" s="1063"/>
      <c r="AQ149" s="1063"/>
      <c r="AR149" s="1063"/>
      <c r="AS149" s="1063"/>
      <c r="AT149" s="1063"/>
      <c r="AU149" s="1063"/>
      <c r="AV149" s="1063"/>
      <c r="AW149" s="1063"/>
      <c r="AX149" s="1063"/>
      <c r="AY149" s="1063"/>
      <c r="AZ149" s="1063"/>
      <c r="BA149" s="1063"/>
      <c r="BB149" s="1063"/>
      <c r="BC149" s="1063"/>
      <c r="BD149" s="1063"/>
      <c r="BE149" s="1063"/>
      <c r="BF149" s="1063"/>
      <c r="BG149" s="1063"/>
      <c r="BH149" s="1063"/>
      <c r="BI149" s="1063"/>
      <c r="BJ149" s="1063"/>
    </row>
    <row r="150" spans="1:62" ht="20.100000000000001" customHeight="1">
      <c r="A150" s="1082"/>
      <c r="B150" s="1069" t="s">
        <v>862</v>
      </c>
      <c r="C150" s="1070">
        <v>0</v>
      </c>
      <c r="D150" s="1070">
        <v>12183.37</v>
      </c>
      <c r="E150" s="1070">
        <v>62128.22</v>
      </c>
      <c r="F150" s="1070">
        <v>76222.63</v>
      </c>
      <c r="G150" s="1070">
        <v>65588.61</v>
      </c>
      <c r="H150" s="1070">
        <v>65977.899999999994</v>
      </c>
      <c r="I150" s="1070">
        <v>65277.98</v>
      </c>
      <c r="J150" s="1070">
        <v>58393.78</v>
      </c>
      <c r="K150" s="1070">
        <v>51595.62</v>
      </c>
      <c r="L150" s="1070">
        <v>65587.8</v>
      </c>
      <c r="M150" s="1070">
        <v>64130.89</v>
      </c>
      <c r="N150" s="1070">
        <v>62391.03</v>
      </c>
      <c r="O150" s="1070">
        <v>649477.82999999996</v>
      </c>
      <c r="P150" s="1059"/>
      <c r="Q150" s="1059"/>
      <c r="R150" s="1059"/>
      <c r="S150" s="1059"/>
      <c r="T150" s="1059"/>
      <c r="U150" s="1059"/>
      <c r="V150" s="1059"/>
      <c r="W150" s="1059"/>
      <c r="X150" s="1059"/>
      <c r="Y150" s="1059"/>
      <c r="Z150" s="1059"/>
      <c r="AA150" s="1059"/>
      <c r="AB150" s="1059"/>
      <c r="AC150" s="1059"/>
      <c r="AD150" s="1059"/>
      <c r="AE150" s="1059"/>
      <c r="AF150" s="1059"/>
      <c r="AG150" s="1059"/>
      <c r="AH150" s="1059"/>
      <c r="AI150" s="1059"/>
      <c r="AJ150" s="1059"/>
      <c r="AK150" s="1059"/>
      <c r="AL150" s="1059"/>
      <c r="AM150" s="1059"/>
      <c r="AN150" s="1063"/>
      <c r="AO150" s="1063"/>
      <c r="AP150" s="1063"/>
      <c r="AQ150" s="1063"/>
      <c r="AR150" s="1063"/>
      <c r="AS150" s="1063"/>
      <c r="AT150" s="1063"/>
      <c r="AU150" s="1063"/>
      <c r="AV150" s="1063"/>
      <c r="AW150" s="1063"/>
      <c r="AX150" s="1063"/>
      <c r="AY150" s="1063"/>
      <c r="AZ150" s="1063"/>
      <c r="BA150" s="1063"/>
      <c r="BB150" s="1063"/>
      <c r="BC150" s="1063"/>
      <c r="BD150" s="1063"/>
      <c r="BE150" s="1063"/>
      <c r="BF150" s="1063"/>
      <c r="BG150" s="1063"/>
      <c r="BH150" s="1063"/>
      <c r="BI150" s="1063"/>
      <c r="BJ150" s="1063"/>
    </row>
    <row r="151" spans="1:62" ht="20.100000000000001" customHeight="1">
      <c r="A151" s="1082"/>
      <c r="B151" s="1069" t="s">
        <v>863</v>
      </c>
      <c r="C151" s="1070">
        <v>0</v>
      </c>
      <c r="D151" s="1070">
        <v>13474.4</v>
      </c>
      <c r="E151" s="1070">
        <v>122777.09</v>
      </c>
      <c r="F151" s="1070">
        <v>132359.62</v>
      </c>
      <c r="G151" s="1070">
        <v>131377.67000000001</v>
      </c>
      <c r="H151" s="1070">
        <v>127355.3</v>
      </c>
      <c r="I151" s="1070">
        <v>132926.47</v>
      </c>
      <c r="J151" s="1070">
        <v>135544.25</v>
      </c>
      <c r="K151" s="1070">
        <v>132095.67000000001</v>
      </c>
      <c r="L151" s="1070">
        <v>135333.28</v>
      </c>
      <c r="M151" s="1070">
        <v>130213.7</v>
      </c>
      <c r="N151" s="1070">
        <v>117490.32</v>
      </c>
      <c r="O151" s="1070">
        <v>1310947.77</v>
      </c>
      <c r="P151" s="1059"/>
      <c r="Q151" s="1059"/>
      <c r="R151" s="1059"/>
      <c r="S151" s="1059"/>
      <c r="T151" s="1059"/>
      <c r="U151" s="1059"/>
      <c r="V151" s="1059"/>
      <c r="W151" s="1059"/>
      <c r="X151" s="1059"/>
      <c r="Y151" s="1059"/>
      <c r="Z151" s="1059"/>
      <c r="AA151" s="1059"/>
      <c r="AB151" s="1059"/>
      <c r="AC151" s="1059"/>
      <c r="AD151" s="1059"/>
      <c r="AE151" s="1059"/>
      <c r="AF151" s="1059"/>
      <c r="AG151" s="1059"/>
      <c r="AH151" s="1059"/>
      <c r="AI151" s="1059"/>
      <c r="AJ151" s="1059"/>
      <c r="AK151" s="1059"/>
      <c r="AL151" s="1059"/>
      <c r="AM151" s="1059"/>
      <c r="AN151" s="1063"/>
      <c r="AO151" s="1063"/>
      <c r="AP151" s="1063"/>
      <c r="AQ151" s="1063"/>
      <c r="AR151" s="1063"/>
      <c r="AS151" s="1063"/>
      <c r="AT151" s="1063"/>
      <c r="AU151" s="1063"/>
      <c r="AV151" s="1063"/>
      <c r="AW151" s="1063"/>
      <c r="AX151" s="1063"/>
      <c r="AY151" s="1063"/>
      <c r="AZ151" s="1063"/>
      <c r="BA151" s="1063"/>
      <c r="BB151" s="1063"/>
      <c r="BC151" s="1063"/>
      <c r="BD151" s="1063"/>
      <c r="BE151" s="1063"/>
      <c r="BF151" s="1063"/>
      <c r="BG151" s="1063"/>
      <c r="BH151" s="1063"/>
      <c r="BI151" s="1063"/>
      <c r="BJ151" s="1063"/>
    </row>
    <row r="152" spans="1:62" ht="20.100000000000001" customHeight="1">
      <c r="A152" s="1081"/>
      <c r="B152" s="1069" t="s">
        <v>864</v>
      </c>
      <c r="C152" s="1070">
        <v>0</v>
      </c>
      <c r="D152" s="1070">
        <v>36514.379999999997</v>
      </c>
      <c r="E152" s="1070">
        <v>39304.550000000003</v>
      </c>
      <c r="F152" s="1070">
        <v>33470.559999999998</v>
      </c>
      <c r="G152" s="1070">
        <v>30545.42</v>
      </c>
      <c r="H152" s="1070">
        <v>26797.21</v>
      </c>
      <c r="I152" s="1070">
        <v>24573.27</v>
      </c>
      <c r="J152" s="1070">
        <v>20028.939999999999</v>
      </c>
      <c r="K152" s="1070">
        <v>15119.98</v>
      </c>
      <c r="L152" s="1070">
        <v>31032.82</v>
      </c>
      <c r="M152" s="1070">
        <v>30524.36</v>
      </c>
      <c r="N152" s="1070">
        <v>30706.639999999999</v>
      </c>
      <c r="O152" s="1070">
        <v>318618.13</v>
      </c>
      <c r="P152" s="1059"/>
      <c r="Q152" s="1059"/>
      <c r="R152" s="1059"/>
      <c r="S152" s="1059"/>
      <c r="T152" s="1059"/>
      <c r="U152" s="1059"/>
      <c r="V152" s="1059"/>
      <c r="W152" s="1059"/>
      <c r="X152" s="1059"/>
      <c r="Y152" s="1059"/>
      <c r="Z152" s="1059"/>
      <c r="AA152" s="1059"/>
      <c r="AB152" s="1059"/>
      <c r="AC152" s="1059"/>
      <c r="AD152" s="1059"/>
      <c r="AE152" s="1059"/>
      <c r="AF152" s="1059"/>
      <c r="AG152" s="1059"/>
      <c r="AH152" s="1059"/>
      <c r="AI152" s="1059"/>
      <c r="AJ152" s="1059"/>
      <c r="AK152" s="1059"/>
      <c r="AL152" s="1059"/>
      <c r="AM152" s="1059"/>
      <c r="AN152" s="1063"/>
      <c r="AO152" s="1063"/>
      <c r="AP152" s="1063"/>
      <c r="AQ152" s="1063"/>
      <c r="AR152" s="1063"/>
      <c r="AS152" s="1063"/>
      <c r="AT152" s="1063"/>
      <c r="AU152" s="1063"/>
      <c r="AV152" s="1063"/>
      <c r="AW152" s="1063"/>
      <c r="AX152" s="1063"/>
      <c r="AY152" s="1063"/>
      <c r="AZ152" s="1063"/>
      <c r="BA152" s="1063"/>
      <c r="BB152" s="1063"/>
      <c r="BC152" s="1063"/>
      <c r="BD152" s="1063"/>
      <c r="BE152" s="1063"/>
      <c r="BF152" s="1063"/>
      <c r="BG152" s="1063"/>
      <c r="BH152" s="1063"/>
      <c r="BI152" s="1063"/>
      <c r="BJ152" s="1063"/>
    </row>
    <row r="153" spans="1:62" ht="20.100000000000001" customHeight="1">
      <c r="A153" s="1082"/>
      <c r="B153" s="1069" t="s">
        <v>849</v>
      </c>
      <c r="C153" s="1070">
        <v>51029.66</v>
      </c>
      <c r="D153" s="1070">
        <v>0</v>
      </c>
      <c r="E153" s="1070">
        <v>0</v>
      </c>
      <c r="F153" s="1070">
        <v>4894.59</v>
      </c>
      <c r="G153" s="1070">
        <v>0</v>
      </c>
      <c r="H153" s="1070">
        <v>0</v>
      </c>
      <c r="I153" s="1070">
        <v>0</v>
      </c>
      <c r="J153" s="1070">
        <v>0</v>
      </c>
      <c r="K153" s="1070">
        <v>0</v>
      </c>
      <c r="L153" s="1070">
        <v>0</v>
      </c>
      <c r="M153" s="1070">
        <v>480151.49</v>
      </c>
      <c r="N153" s="1070">
        <v>1106858.02</v>
      </c>
      <c r="O153" s="1070">
        <v>1642933.76</v>
      </c>
      <c r="P153" s="1059"/>
      <c r="Q153" s="1059"/>
      <c r="R153" s="1059"/>
      <c r="S153" s="1059"/>
      <c r="T153" s="1059"/>
      <c r="U153" s="1059"/>
      <c r="V153" s="1059"/>
      <c r="W153" s="1059"/>
      <c r="X153" s="1059"/>
      <c r="Y153" s="1059"/>
      <c r="Z153" s="1059"/>
      <c r="AA153" s="1059"/>
      <c r="AB153" s="1059"/>
      <c r="AC153" s="1059"/>
      <c r="AD153" s="1059"/>
      <c r="AE153" s="1059"/>
      <c r="AF153" s="1059"/>
      <c r="AG153" s="1059"/>
      <c r="AH153" s="1059"/>
      <c r="AI153" s="1059"/>
      <c r="AJ153" s="1059"/>
      <c r="AK153" s="1059"/>
      <c r="AL153" s="1059"/>
      <c r="AM153" s="1059"/>
      <c r="AN153" s="1063"/>
      <c r="AO153" s="1063"/>
      <c r="AP153" s="1063"/>
      <c r="AQ153" s="1063"/>
      <c r="AR153" s="1063"/>
      <c r="AS153" s="1063"/>
      <c r="AT153" s="1063"/>
      <c r="AU153" s="1063"/>
      <c r="AV153" s="1063"/>
      <c r="AW153" s="1063"/>
      <c r="AX153" s="1063"/>
      <c r="AY153" s="1063"/>
      <c r="AZ153" s="1063"/>
      <c r="BA153" s="1063"/>
      <c r="BB153" s="1063"/>
      <c r="BC153" s="1063"/>
      <c r="BD153" s="1063"/>
      <c r="BE153" s="1063"/>
      <c r="BF153" s="1063"/>
      <c r="BG153" s="1063"/>
      <c r="BH153" s="1063"/>
      <c r="BI153" s="1063"/>
      <c r="BJ153" s="1063"/>
    </row>
    <row r="154" spans="1:62" ht="20.100000000000001" customHeight="1">
      <c r="A154" s="1082"/>
      <c r="B154" s="1069" t="s">
        <v>861</v>
      </c>
      <c r="C154" s="1070">
        <v>66470.009999999995</v>
      </c>
      <c r="D154" s="1070">
        <v>46157.85</v>
      </c>
      <c r="E154" s="1070">
        <v>0</v>
      </c>
      <c r="F154" s="1070">
        <v>0</v>
      </c>
      <c r="G154" s="1070">
        <v>0</v>
      </c>
      <c r="H154" s="1070">
        <v>0</v>
      </c>
      <c r="I154" s="1070">
        <v>0</v>
      </c>
      <c r="J154" s="1070">
        <v>0</v>
      </c>
      <c r="K154" s="1070">
        <v>0</v>
      </c>
      <c r="L154" s="1070">
        <v>0</v>
      </c>
      <c r="M154" s="1070">
        <v>0</v>
      </c>
      <c r="N154" s="1070">
        <v>0</v>
      </c>
      <c r="O154" s="1070">
        <v>112627.85999999999</v>
      </c>
      <c r="P154" s="1059"/>
      <c r="Q154" s="1059"/>
      <c r="R154" s="1059"/>
      <c r="S154" s="1059"/>
      <c r="T154" s="1059"/>
      <c r="U154" s="1059"/>
      <c r="V154" s="1059"/>
      <c r="W154" s="1059"/>
      <c r="X154" s="1059"/>
      <c r="Y154" s="1059"/>
      <c r="Z154" s="1059"/>
      <c r="AA154" s="1059"/>
      <c r="AB154" s="1059"/>
      <c r="AC154" s="1059"/>
      <c r="AD154" s="1059"/>
      <c r="AE154" s="1059"/>
      <c r="AF154" s="1059"/>
      <c r="AG154" s="1059"/>
      <c r="AH154" s="1059"/>
      <c r="AI154" s="1059"/>
      <c r="AJ154" s="1059"/>
      <c r="AK154" s="1059"/>
      <c r="AL154" s="1059"/>
      <c r="AM154" s="1059"/>
      <c r="AN154" s="1063"/>
      <c r="AO154" s="1063"/>
      <c r="AP154" s="1063"/>
      <c r="AQ154" s="1063"/>
      <c r="AR154" s="1063"/>
      <c r="AS154" s="1063"/>
      <c r="AT154" s="1063"/>
      <c r="AU154" s="1063"/>
      <c r="AV154" s="1063"/>
      <c r="AW154" s="1063"/>
      <c r="AX154" s="1063"/>
      <c r="AY154" s="1063"/>
      <c r="AZ154" s="1063"/>
      <c r="BA154" s="1063"/>
      <c r="BB154" s="1063"/>
      <c r="BC154" s="1063"/>
      <c r="BD154" s="1063"/>
      <c r="BE154" s="1063"/>
      <c r="BF154" s="1063"/>
      <c r="BG154" s="1063"/>
      <c r="BH154" s="1063"/>
      <c r="BI154" s="1063"/>
      <c r="BJ154" s="1063"/>
    </row>
    <row r="155" spans="1:62" ht="20.100000000000001" customHeight="1">
      <c r="A155" s="1081"/>
      <c r="B155" s="1069" t="s">
        <v>862</v>
      </c>
      <c r="C155" s="1070">
        <v>25115.71</v>
      </c>
      <c r="D155" s="1070">
        <v>14639.88</v>
      </c>
      <c r="E155" s="1070">
        <v>0</v>
      </c>
      <c r="F155" s="1070">
        <v>0</v>
      </c>
      <c r="G155" s="1070">
        <v>0</v>
      </c>
      <c r="H155" s="1070">
        <v>0</v>
      </c>
      <c r="I155" s="1070">
        <v>0</v>
      </c>
      <c r="J155" s="1070">
        <v>0</v>
      </c>
      <c r="K155" s="1070">
        <v>0</v>
      </c>
      <c r="L155" s="1070">
        <v>0</v>
      </c>
      <c r="M155" s="1070">
        <v>0</v>
      </c>
      <c r="N155" s="1070">
        <v>0</v>
      </c>
      <c r="O155" s="1070">
        <v>39755.589999999997</v>
      </c>
      <c r="P155" s="1059"/>
      <c r="Q155" s="1059"/>
      <c r="R155" s="1059"/>
      <c r="S155" s="1059"/>
      <c r="T155" s="1059"/>
      <c r="U155" s="1059"/>
      <c r="V155" s="1059"/>
      <c r="W155" s="1059"/>
      <c r="X155" s="1059"/>
      <c r="Y155" s="1059"/>
      <c r="Z155" s="1059"/>
      <c r="AA155" s="1059"/>
      <c r="AB155" s="1059"/>
      <c r="AC155" s="1059"/>
      <c r="AD155" s="1059"/>
      <c r="AE155" s="1059"/>
      <c r="AF155" s="1059"/>
      <c r="AG155" s="1059"/>
      <c r="AH155" s="1059"/>
      <c r="AI155" s="1059"/>
      <c r="AJ155" s="1059"/>
      <c r="AK155" s="1059"/>
      <c r="AL155" s="1059"/>
      <c r="AM155" s="1059"/>
      <c r="AN155" s="1063"/>
      <c r="AO155" s="1063"/>
      <c r="AP155" s="1063"/>
      <c r="AQ155" s="1063"/>
      <c r="AR155" s="1063"/>
      <c r="AS155" s="1063"/>
      <c r="AT155" s="1063"/>
      <c r="AU155" s="1063"/>
      <c r="AV155" s="1063"/>
      <c r="AW155" s="1063"/>
      <c r="AX155" s="1063"/>
      <c r="AY155" s="1063"/>
      <c r="AZ155" s="1063"/>
      <c r="BA155" s="1063"/>
      <c r="BB155" s="1063"/>
      <c r="BC155" s="1063"/>
      <c r="BD155" s="1063"/>
      <c r="BE155" s="1063"/>
      <c r="BF155" s="1063"/>
      <c r="BG155" s="1063"/>
      <c r="BH155" s="1063"/>
      <c r="BI155" s="1063"/>
      <c r="BJ155" s="1063"/>
    </row>
    <row r="156" spans="1:62" ht="20.100000000000001" customHeight="1">
      <c r="A156" s="1082"/>
      <c r="B156" s="1069" t="s">
        <v>863</v>
      </c>
      <c r="C156" s="1070">
        <v>63537.03</v>
      </c>
      <c r="D156" s="1070">
        <v>33905.75</v>
      </c>
      <c r="E156" s="1070">
        <v>0</v>
      </c>
      <c r="F156" s="1070">
        <v>0</v>
      </c>
      <c r="G156" s="1070">
        <v>0</v>
      </c>
      <c r="H156" s="1070">
        <v>0</v>
      </c>
      <c r="I156" s="1070">
        <v>0</v>
      </c>
      <c r="J156" s="1070">
        <v>0</v>
      </c>
      <c r="K156" s="1070">
        <v>0</v>
      </c>
      <c r="L156" s="1070">
        <v>0</v>
      </c>
      <c r="M156" s="1070">
        <v>0</v>
      </c>
      <c r="N156" s="1070">
        <v>0</v>
      </c>
      <c r="O156" s="1070">
        <v>97442.78</v>
      </c>
      <c r="P156" s="1080"/>
      <c r="Q156" s="1059"/>
      <c r="R156" s="1059"/>
      <c r="S156" s="1059"/>
      <c r="T156" s="1059"/>
      <c r="U156" s="1059"/>
      <c r="V156" s="1059"/>
      <c r="W156" s="1059"/>
      <c r="X156" s="1059"/>
      <c r="Y156" s="1059"/>
      <c r="Z156" s="1059"/>
      <c r="AA156" s="1059"/>
      <c r="AB156" s="1059"/>
      <c r="AC156" s="1059"/>
      <c r="AD156" s="1059"/>
      <c r="AE156" s="1059"/>
      <c r="AF156" s="1059"/>
      <c r="AG156" s="1059"/>
      <c r="AH156" s="1059"/>
      <c r="AI156" s="1059"/>
      <c r="AJ156" s="1059"/>
      <c r="AK156" s="1059"/>
      <c r="AL156" s="1059"/>
      <c r="AM156" s="1059"/>
      <c r="AN156" s="1063"/>
      <c r="AO156" s="1063"/>
      <c r="AP156" s="1063"/>
      <c r="AQ156" s="1063"/>
      <c r="AR156" s="1063"/>
      <c r="AS156" s="1063"/>
      <c r="AT156" s="1063"/>
      <c r="AU156" s="1063"/>
      <c r="AV156" s="1063"/>
      <c r="AW156" s="1063"/>
      <c r="AX156" s="1063"/>
      <c r="AY156" s="1063"/>
      <c r="AZ156" s="1063"/>
      <c r="BA156" s="1063"/>
      <c r="BB156" s="1063"/>
      <c r="BC156" s="1063"/>
      <c r="BD156" s="1063"/>
      <c r="BE156" s="1063"/>
      <c r="BF156" s="1063"/>
      <c r="BG156" s="1063"/>
      <c r="BH156" s="1063"/>
      <c r="BI156" s="1063"/>
      <c r="BJ156" s="1063"/>
    </row>
    <row r="157" spans="1:62" ht="20.100000000000001" customHeight="1">
      <c r="A157" s="1082"/>
      <c r="B157" s="1069" t="s">
        <v>865</v>
      </c>
      <c r="C157" s="1070">
        <v>488.2010589999997</v>
      </c>
      <c r="D157" s="1070">
        <v>0</v>
      </c>
      <c r="E157" s="1070">
        <v>0</v>
      </c>
      <c r="F157" s="1070">
        <v>0</v>
      </c>
      <c r="G157" s="1070">
        <v>0</v>
      </c>
      <c r="H157" s="1070">
        <v>0</v>
      </c>
      <c r="I157" s="1070">
        <v>0</v>
      </c>
      <c r="J157" s="1070">
        <v>0</v>
      </c>
      <c r="K157" s="1070">
        <v>0</v>
      </c>
      <c r="L157" s="1070">
        <v>0</v>
      </c>
      <c r="M157" s="1070">
        <v>0</v>
      </c>
      <c r="N157" s="1070">
        <v>0</v>
      </c>
      <c r="O157" s="1070">
        <v>488.2010589999997</v>
      </c>
      <c r="P157" s="1080"/>
      <c r="Q157" s="1059"/>
      <c r="R157" s="1059"/>
      <c r="S157" s="1059"/>
      <c r="T157" s="1059"/>
      <c r="U157" s="1059"/>
      <c r="V157" s="1059"/>
      <c r="W157" s="1059"/>
      <c r="X157" s="1059"/>
      <c r="Y157" s="1059"/>
      <c r="Z157" s="1059"/>
      <c r="AA157" s="1059"/>
      <c r="AB157" s="1059"/>
      <c r="AC157" s="1059"/>
      <c r="AD157" s="1059"/>
      <c r="AE157" s="1059"/>
      <c r="AF157" s="1059"/>
      <c r="AG157" s="1059"/>
      <c r="AH157" s="1059"/>
      <c r="AI157" s="1059"/>
      <c r="AJ157" s="1059"/>
      <c r="AK157" s="1059"/>
      <c r="AL157" s="1059"/>
      <c r="AM157" s="1059"/>
      <c r="AN157" s="1063"/>
      <c r="AO157" s="1063"/>
      <c r="AP157" s="1063"/>
      <c r="AQ157" s="1063"/>
      <c r="AR157" s="1063"/>
      <c r="AS157" s="1063"/>
      <c r="AT157" s="1063"/>
      <c r="AU157" s="1063"/>
      <c r="AV157" s="1063"/>
      <c r="AW157" s="1063"/>
      <c r="AX157" s="1063"/>
      <c r="AY157" s="1063"/>
      <c r="AZ157" s="1063"/>
      <c r="BA157" s="1063"/>
      <c r="BB157" s="1063"/>
      <c r="BC157" s="1063"/>
      <c r="BD157" s="1063"/>
      <c r="BE157" s="1063"/>
      <c r="BF157" s="1063"/>
      <c r="BG157" s="1063"/>
      <c r="BH157" s="1063"/>
      <c r="BI157" s="1063"/>
      <c r="BJ157" s="1063"/>
    </row>
    <row r="158" spans="1:62" ht="20.100000000000001" customHeight="1">
      <c r="A158" s="1083"/>
      <c r="B158" s="1069" t="s">
        <v>864</v>
      </c>
      <c r="C158" s="1070">
        <v>9386.75</v>
      </c>
      <c r="D158" s="1070">
        <v>0</v>
      </c>
      <c r="E158" s="1070">
        <v>0</v>
      </c>
      <c r="F158" s="1070">
        <v>0</v>
      </c>
      <c r="G158" s="1070">
        <v>0</v>
      </c>
      <c r="H158" s="1070">
        <v>0</v>
      </c>
      <c r="I158" s="1070">
        <v>0</v>
      </c>
      <c r="J158" s="1070">
        <v>0</v>
      </c>
      <c r="K158" s="1070">
        <v>0</v>
      </c>
      <c r="L158" s="1070">
        <v>0</v>
      </c>
      <c r="M158" s="1070">
        <v>0</v>
      </c>
      <c r="N158" s="1070">
        <v>0</v>
      </c>
      <c r="O158" s="1070">
        <v>9386.75</v>
      </c>
      <c r="P158" s="1080"/>
      <c r="Q158" s="1059"/>
      <c r="R158" s="1059"/>
      <c r="S158" s="1059"/>
      <c r="T158" s="1059"/>
      <c r="U158" s="1059"/>
      <c r="V158" s="1059"/>
      <c r="W158" s="1059"/>
      <c r="X158" s="1059"/>
      <c r="Y158" s="1059"/>
      <c r="Z158" s="1059"/>
      <c r="AA158" s="1059"/>
      <c r="AB158" s="1059"/>
      <c r="AC158" s="1059"/>
      <c r="AD158" s="1059"/>
      <c r="AE158" s="1059"/>
      <c r="AF158" s="1059"/>
      <c r="AG158" s="1059"/>
      <c r="AH158" s="1059"/>
      <c r="AI158" s="1059"/>
      <c r="AJ158" s="1059"/>
      <c r="AK158" s="1059"/>
      <c r="AL158" s="1059"/>
      <c r="AM158" s="1059"/>
      <c r="AN158" s="1064"/>
      <c r="AO158" s="1064"/>
      <c r="AP158" s="1064"/>
      <c r="AQ158" s="1064"/>
      <c r="AR158" s="1064"/>
      <c r="AS158" s="1064"/>
      <c r="AT158" s="1064"/>
      <c r="AU158" s="1064"/>
      <c r="AV158" s="1064"/>
      <c r="AW158" s="1064"/>
      <c r="AX158" s="1064"/>
      <c r="AY158" s="1064"/>
      <c r="AZ158" s="1064"/>
      <c r="BA158" s="1064"/>
      <c r="BB158" s="1064"/>
      <c r="BC158" s="1064"/>
      <c r="BD158" s="1064"/>
      <c r="BE158" s="1064"/>
      <c r="BF158" s="1064"/>
      <c r="BG158" s="1064"/>
      <c r="BH158" s="1064"/>
      <c r="BI158" s="1064"/>
      <c r="BJ158" s="1064"/>
    </row>
    <row r="159" spans="1:62" s="1040" customFormat="1" ht="20.100000000000001" customHeight="1">
      <c r="A159" s="1083"/>
      <c r="B159" s="1201" t="s">
        <v>1047</v>
      </c>
      <c r="C159" s="1202">
        <v>248767.43</v>
      </c>
      <c r="D159" s="1202">
        <v>240396.26</v>
      </c>
      <c r="E159" s="1202"/>
      <c r="F159" s="1202"/>
      <c r="G159" s="1202"/>
      <c r="H159" s="1202"/>
      <c r="I159" s="1202"/>
      <c r="J159" s="1202"/>
      <c r="K159" s="1202"/>
      <c r="L159" s="1202"/>
      <c r="M159" s="1202"/>
      <c r="N159" s="1202"/>
      <c r="O159" s="1202"/>
      <c r="P159" s="1080"/>
      <c r="Q159" s="1059"/>
      <c r="R159" s="1059"/>
      <c r="S159" s="1059"/>
      <c r="T159" s="1059"/>
      <c r="U159" s="1059"/>
      <c r="V159" s="1059"/>
      <c r="W159" s="1059"/>
      <c r="X159" s="1059"/>
      <c r="Y159" s="1059"/>
      <c r="Z159" s="1059"/>
      <c r="AA159" s="1059"/>
      <c r="AB159" s="1059"/>
      <c r="AC159" s="1059"/>
      <c r="AD159" s="1059"/>
      <c r="AE159" s="1059"/>
      <c r="AF159" s="1059"/>
      <c r="AG159" s="1059"/>
      <c r="AH159" s="1059"/>
      <c r="AI159" s="1059"/>
      <c r="AJ159" s="1059"/>
      <c r="AK159" s="1059"/>
      <c r="AL159" s="1059"/>
      <c r="AM159" s="1059"/>
      <c r="AN159" s="1064"/>
      <c r="AO159" s="1064"/>
      <c r="AP159" s="1064"/>
      <c r="AQ159" s="1064"/>
      <c r="AR159" s="1064"/>
      <c r="AS159" s="1064"/>
      <c r="AT159" s="1064"/>
      <c r="AU159" s="1064"/>
      <c r="AV159" s="1064"/>
      <c r="AW159" s="1064"/>
      <c r="AX159" s="1064"/>
      <c r="AY159" s="1064"/>
      <c r="AZ159" s="1064"/>
      <c r="BA159" s="1064"/>
      <c r="BB159" s="1064"/>
      <c r="BC159" s="1064"/>
      <c r="BD159" s="1064"/>
      <c r="BE159" s="1064"/>
      <c r="BF159" s="1064"/>
      <c r="BG159" s="1064"/>
      <c r="BH159" s="1064"/>
      <c r="BI159" s="1064"/>
      <c r="BJ159" s="1064"/>
    </row>
    <row r="160" spans="1:62" ht="20.100000000000001" customHeight="1">
      <c r="A160" s="1079"/>
      <c r="B160" s="1087" t="s">
        <v>3</v>
      </c>
      <c r="C160" s="1084">
        <v>11371516.209999999</v>
      </c>
      <c r="D160" s="1084">
        <v>10408456.780000001</v>
      </c>
      <c r="E160" s="1084">
        <v>10983715.950000003</v>
      </c>
      <c r="F160" s="1084">
        <v>10453541.890000002</v>
      </c>
      <c r="G160" s="1084">
        <v>10770845.329999996</v>
      </c>
      <c r="H160" s="1084">
        <v>10162433.07</v>
      </c>
      <c r="I160" s="1084">
        <v>10374932.189999999</v>
      </c>
      <c r="J160" s="1084">
        <v>10666618.719999999</v>
      </c>
      <c r="K160" s="1084">
        <v>10113349.629999999</v>
      </c>
      <c r="L160" s="1084">
        <v>10209760.350000001</v>
      </c>
      <c r="M160" s="1084">
        <v>9927791.8799999971</v>
      </c>
      <c r="N160" s="1084">
        <v>10543546.350000003</v>
      </c>
      <c r="O160" s="1084">
        <v>125986508.35000004</v>
      </c>
      <c r="P160" s="1080"/>
      <c r="Q160" s="1059"/>
      <c r="R160" s="1059"/>
      <c r="S160" s="1059"/>
      <c r="T160" s="1059"/>
      <c r="U160" s="1059"/>
      <c r="V160" s="1059"/>
      <c r="W160" s="1059"/>
      <c r="X160" s="1059"/>
      <c r="Y160" s="1059"/>
      <c r="Z160" s="1059"/>
      <c r="AA160" s="1059"/>
      <c r="AB160" s="1059"/>
      <c r="AC160" s="1059"/>
      <c r="AD160" s="1059"/>
      <c r="AE160" s="1059"/>
      <c r="AF160" s="1059"/>
      <c r="AG160" s="1059"/>
      <c r="AH160" s="1059"/>
      <c r="AI160" s="1059"/>
      <c r="AJ160" s="1059"/>
      <c r="AK160" s="1059"/>
      <c r="AL160" s="1059"/>
      <c r="AM160" s="1059"/>
      <c r="AN160" s="1064"/>
      <c r="AO160" s="1064"/>
      <c r="AP160" s="1064"/>
      <c r="AQ160" s="1064"/>
      <c r="AR160" s="1064"/>
      <c r="AS160" s="1064"/>
      <c r="AT160" s="1064"/>
      <c r="AU160" s="1064"/>
      <c r="AV160" s="1064"/>
      <c r="AW160" s="1064"/>
      <c r="AX160" s="1064"/>
      <c r="AY160" s="1064"/>
      <c r="AZ160" s="1064"/>
      <c r="BA160" s="1064"/>
      <c r="BB160" s="1064"/>
      <c r="BC160" s="1064"/>
      <c r="BD160" s="1064"/>
      <c r="BE160" s="1064"/>
      <c r="BF160" s="1064"/>
      <c r="BG160" s="1064"/>
      <c r="BH160" s="1064"/>
      <c r="BI160" s="1064"/>
      <c r="BJ160" s="1064"/>
    </row>
    <row r="161" spans="1:62" ht="20.100000000000001" customHeight="1">
      <c r="A161" s="1078"/>
      <c r="B161" s="1060"/>
      <c r="C161" s="1074"/>
      <c r="D161" s="1074"/>
      <c r="E161" s="1074"/>
      <c r="F161" s="1074"/>
      <c r="G161" s="1074"/>
      <c r="H161" s="1074"/>
      <c r="I161" s="1074"/>
      <c r="J161" s="1074"/>
      <c r="K161" s="1074"/>
      <c r="L161" s="1074"/>
      <c r="M161" s="1074"/>
      <c r="N161" s="1074"/>
      <c r="O161" s="1074"/>
      <c r="P161" s="1078"/>
      <c r="Q161" s="1059"/>
      <c r="R161" s="1059"/>
      <c r="S161" s="1059"/>
      <c r="T161" s="1059"/>
      <c r="U161" s="1059"/>
      <c r="V161" s="1059"/>
      <c r="W161" s="1059"/>
      <c r="X161" s="1059"/>
      <c r="Y161" s="1059"/>
      <c r="Z161" s="1059"/>
      <c r="AA161" s="1059"/>
      <c r="AB161" s="1059"/>
      <c r="AC161" s="1059"/>
      <c r="AD161" s="1059"/>
      <c r="AE161" s="1059"/>
      <c r="AF161" s="1059"/>
      <c r="AG161" s="1059"/>
      <c r="AH161" s="1059"/>
      <c r="AI161" s="1059"/>
      <c r="AJ161" s="1059"/>
      <c r="AK161" s="1059"/>
      <c r="AL161" s="1059"/>
      <c r="AM161" s="1059"/>
      <c r="AN161" s="1064"/>
      <c r="AO161" s="1064"/>
      <c r="AP161" s="1064"/>
      <c r="AQ161" s="1064"/>
      <c r="AR161" s="1064"/>
      <c r="AS161" s="1064"/>
      <c r="AT161" s="1064"/>
      <c r="AU161" s="1064"/>
      <c r="AV161" s="1064"/>
      <c r="AW161" s="1064"/>
      <c r="AX161" s="1064"/>
      <c r="AY161" s="1064"/>
      <c r="AZ161" s="1064"/>
      <c r="BA161" s="1064"/>
      <c r="BB161" s="1064"/>
      <c r="BC161" s="1064"/>
      <c r="BD161" s="1064"/>
      <c r="BE161" s="1064"/>
      <c r="BF161" s="1064"/>
      <c r="BG161" s="1064"/>
      <c r="BH161" s="1064"/>
      <c r="BI161" s="1064"/>
      <c r="BJ161" s="1064"/>
    </row>
    <row r="162" spans="1:62" ht="20.100000000000001" customHeight="1">
      <c r="A162" s="1071"/>
      <c r="B162" s="1089" t="s">
        <v>151</v>
      </c>
      <c r="C162" s="1088" t="s">
        <v>14</v>
      </c>
      <c r="D162" s="1088" t="s">
        <v>12</v>
      </c>
      <c r="E162" s="1088" t="s">
        <v>13</v>
      </c>
      <c r="F162" s="1088" t="s">
        <v>16</v>
      </c>
      <c r="G162" s="1088" t="s">
        <v>17</v>
      </c>
      <c r="H162" s="1088" t="s">
        <v>15</v>
      </c>
      <c r="I162" s="1088" t="s">
        <v>537</v>
      </c>
      <c r="J162" s="1088" t="s">
        <v>538</v>
      </c>
      <c r="K162" s="1088" t="s">
        <v>539</v>
      </c>
      <c r="L162" s="1088" t="s">
        <v>540</v>
      </c>
      <c r="M162" s="1088" t="s">
        <v>541</v>
      </c>
      <c r="N162" s="1088" t="s">
        <v>542</v>
      </c>
      <c r="O162" s="1088" t="s">
        <v>3</v>
      </c>
      <c r="P162" s="1071"/>
      <c r="Q162" s="1059"/>
      <c r="R162" s="1059"/>
      <c r="S162" s="1059"/>
      <c r="T162" s="1059"/>
      <c r="U162" s="1059"/>
      <c r="V162" s="1059"/>
      <c r="W162" s="1059"/>
      <c r="X162" s="1059"/>
      <c r="Y162" s="1059"/>
      <c r="Z162" s="1059"/>
      <c r="AA162" s="1059"/>
      <c r="AB162" s="1059"/>
      <c r="AC162" s="1059"/>
      <c r="AD162" s="1059"/>
      <c r="AE162" s="1059"/>
      <c r="AF162" s="1059"/>
      <c r="AG162" s="1059"/>
      <c r="AH162" s="1059"/>
      <c r="AI162" s="1059"/>
      <c r="AJ162" s="1059"/>
      <c r="AK162" s="1059"/>
      <c r="AL162" s="1059"/>
      <c r="AM162" s="1059"/>
      <c r="AN162" s="1064"/>
      <c r="AO162" s="1064"/>
      <c r="AP162" s="1064"/>
      <c r="AQ162" s="1064"/>
      <c r="AR162" s="1064"/>
      <c r="AS162" s="1064"/>
      <c r="AT162" s="1064"/>
      <c r="AU162" s="1064"/>
      <c r="AV162" s="1064"/>
      <c r="AW162" s="1064"/>
      <c r="AX162" s="1064"/>
      <c r="AY162" s="1064"/>
      <c r="AZ162" s="1064"/>
      <c r="BA162" s="1064"/>
      <c r="BB162" s="1064"/>
      <c r="BC162" s="1064"/>
      <c r="BD162" s="1064"/>
      <c r="BE162" s="1064"/>
      <c r="BF162" s="1064"/>
      <c r="BG162" s="1064"/>
      <c r="BH162" s="1064"/>
      <c r="BI162" s="1064"/>
      <c r="BJ162" s="1064"/>
    </row>
    <row r="163" spans="1:62" ht="20.100000000000001" customHeight="1">
      <c r="A163" s="1085"/>
      <c r="B163" s="1069" t="s">
        <v>868</v>
      </c>
      <c r="C163" s="1070">
        <v>0</v>
      </c>
      <c r="D163" s="1070">
        <v>0</v>
      </c>
      <c r="E163" s="1070">
        <v>22101.38</v>
      </c>
      <c r="F163" s="1070">
        <v>0</v>
      </c>
      <c r="G163" s="1070">
        <v>0</v>
      </c>
      <c r="H163" s="1070">
        <v>0</v>
      </c>
      <c r="I163" s="1070">
        <v>9456.42</v>
      </c>
      <c r="J163" s="1070">
        <v>0</v>
      </c>
      <c r="K163" s="1070">
        <v>12130.82</v>
      </c>
      <c r="L163" s="1070">
        <v>101055.55</v>
      </c>
      <c r="M163" s="1070">
        <v>287989.43</v>
      </c>
      <c r="N163" s="1070">
        <v>163838.01</v>
      </c>
      <c r="O163" s="1070">
        <v>596571.61</v>
      </c>
      <c r="P163" s="1085"/>
      <c r="Q163" s="1059"/>
      <c r="R163" s="1059"/>
      <c r="S163" s="1059"/>
      <c r="T163" s="1059"/>
      <c r="U163" s="1059"/>
      <c r="V163" s="1059"/>
      <c r="W163" s="1059"/>
      <c r="X163" s="1059"/>
      <c r="Y163" s="1059"/>
      <c r="Z163" s="1059"/>
      <c r="AA163" s="1059"/>
      <c r="AB163" s="1059"/>
      <c r="AC163" s="1059"/>
      <c r="AD163" s="1059"/>
      <c r="AE163" s="1059"/>
      <c r="AF163" s="1059"/>
      <c r="AG163" s="1059"/>
      <c r="AH163" s="1059"/>
      <c r="AI163" s="1059"/>
      <c r="AJ163" s="1059"/>
      <c r="AK163" s="1059"/>
      <c r="AL163" s="1059"/>
      <c r="AM163" s="1059"/>
      <c r="AN163" s="1064"/>
      <c r="AO163" s="1064"/>
      <c r="AP163" s="1064"/>
      <c r="AQ163" s="1064"/>
      <c r="AR163" s="1064"/>
      <c r="AS163" s="1064"/>
      <c r="AT163" s="1064"/>
      <c r="AU163" s="1064"/>
      <c r="AV163" s="1064"/>
      <c r="AW163" s="1064"/>
      <c r="AX163" s="1064"/>
      <c r="AY163" s="1064"/>
      <c r="AZ163" s="1064"/>
      <c r="BA163" s="1064"/>
      <c r="BB163" s="1064"/>
      <c r="BC163" s="1064"/>
      <c r="BD163" s="1064"/>
      <c r="BE163" s="1064"/>
      <c r="BF163" s="1064"/>
      <c r="BG163" s="1064"/>
      <c r="BH163" s="1064"/>
      <c r="BI163" s="1064"/>
      <c r="BJ163" s="1064"/>
    </row>
    <row r="164" spans="1:62" ht="20.100000000000001" customHeight="1">
      <c r="A164" s="1085"/>
      <c r="B164" s="1069" t="s">
        <v>869</v>
      </c>
      <c r="C164" s="1070">
        <v>0</v>
      </c>
      <c r="D164" s="1070">
        <v>0</v>
      </c>
      <c r="E164" s="1070">
        <v>55911.56</v>
      </c>
      <c r="F164" s="1070">
        <v>0</v>
      </c>
      <c r="G164" s="1070">
        <v>0</v>
      </c>
      <c r="H164" s="1070">
        <v>0</v>
      </c>
      <c r="I164" s="1070">
        <v>24857.25</v>
      </c>
      <c r="J164" s="1070">
        <v>0</v>
      </c>
      <c r="K164" s="1070">
        <v>27296.76</v>
      </c>
      <c r="L164" s="1070">
        <v>264756.12</v>
      </c>
      <c r="M164" s="1070">
        <v>768764.21</v>
      </c>
      <c r="N164" s="1070">
        <v>391627.04</v>
      </c>
      <c r="O164" s="1070">
        <v>1533212.94</v>
      </c>
      <c r="P164" s="1085"/>
      <c r="Q164" s="1059"/>
      <c r="R164" s="1059"/>
      <c r="S164" s="1059"/>
      <c r="T164" s="1059"/>
      <c r="U164" s="1059"/>
      <c r="V164" s="1059"/>
      <c r="W164" s="1059"/>
      <c r="X164" s="1059"/>
      <c r="Y164" s="1059"/>
      <c r="Z164" s="1059"/>
      <c r="AA164" s="1059"/>
      <c r="AB164" s="1059"/>
      <c r="AC164" s="1059"/>
      <c r="AD164" s="1059"/>
      <c r="AE164" s="1059"/>
      <c r="AF164" s="1059"/>
      <c r="AG164" s="1059"/>
      <c r="AH164" s="1059"/>
      <c r="AI164" s="1059"/>
      <c r="AJ164" s="1059"/>
      <c r="AK164" s="1059"/>
      <c r="AL164" s="1059"/>
      <c r="AM164" s="1059"/>
      <c r="AN164" s="1064"/>
      <c r="AO164" s="1064"/>
      <c r="AP164" s="1064"/>
      <c r="AQ164" s="1064"/>
      <c r="AR164" s="1064"/>
      <c r="AS164" s="1064"/>
      <c r="AT164" s="1064"/>
      <c r="AU164" s="1064"/>
      <c r="AV164" s="1064"/>
      <c r="AW164" s="1064"/>
      <c r="AX164" s="1064"/>
      <c r="AY164" s="1064"/>
      <c r="AZ164" s="1064"/>
      <c r="BA164" s="1064"/>
      <c r="BB164" s="1064"/>
      <c r="BC164" s="1064"/>
      <c r="BD164" s="1064"/>
      <c r="BE164" s="1064"/>
      <c r="BF164" s="1064"/>
      <c r="BG164" s="1064"/>
      <c r="BH164" s="1064"/>
      <c r="BI164" s="1064"/>
      <c r="BJ164" s="1064"/>
    </row>
    <row r="165" spans="1:62" ht="20.100000000000001" customHeight="1">
      <c r="A165" s="1085"/>
      <c r="B165" s="1069" t="s">
        <v>870</v>
      </c>
      <c r="C165" s="1070">
        <v>1376567.4</v>
      </c>
      <c r="D165" s="1070">
        <v>1296385.8</v>
      </c>
      <c r="E165" s="1070">
        <v>1520554.05</v>
      </c>
      <c r="F165" s="1070">
        <v>1525703.74</v>
      </c>
      <c r="G165" s="1070">
        <v>1614244.79</v>
      </c>
      <c r="H165" s="1070">
        <v>1583907.81</v>
      </c>
      <c r="I165" s="1070">
        <v>1626384.99</v>
      </c>
      <c r="J165" s="1070">
        <v>1753390.42</v>
      </c>
      <c r="K165" s="1070">
        <v>1522250.24</v>
      </c>
      <c r="L165" s="1070">
        <v>1645968.24</v>
      </c>
      <c r="M165" s="1070">
        <v>1787006.67</v>
      </c>
      <c r="N165" s="1070">
        <v>1795437.19</v>
      </c>
      <c r="O165" s="1070">
        <v>19047801.34</v>
      </c>
      <c r="P165" s="1085"/>
      <c r="Q165" s="1059"/>
      <c r="R165" s="1059"/>
      <c r="S165" s="1059"/>
      <c r="T165" s="1059"/>
      <c r="U165" s="1059"/>
      <c r="V165" s="1059"/>
      <c r="W165" s="1059"/>
      <c r="X165" s="1059"/>
      <c r="Y165" s="1059"/>
      <c r="Z165" s="1059"/>
      <c r="AA165" s="1059"/>
      <c r="AB165" s="1059"/>
      <c r="AC165" s="1059"/>
      <c r="AD165" s="1059"/>
      <c r="AE165" s="1059"/>
      <c r="AF165" s="1059"/>
      <c r="AG165" s="1059"/>
      <c r="AH165" s="1059"/>
      <c r="AI165" s="1059"/>
      <c r="AJ165" s="1059"/>
      <c r="AK165" s="1059"/>
      <c r="AL165" s="1059"/>
      <c r="AM165" s="1059"/>
      <c r="AN165" s="1064"/>
      <c r="AO165" s="1064"/>
      <c r="AP165" s="1064"/>
      <c r="AQ165" s="1064"/>
      <c r="AR165" s="1064"/>
      <c r="AS165" s="1064"/>
      <c r="AT165" s="1064"/>
      <c r="AU165" s="1064"/>
      <c r="AV165" s="1064"/>
      <c r="AW165" s="1064"/>
      <c r="AX165" s="1064"/>
      <c r="AY165" s="1064"/>
      <c r="AZ165" s="1064"/>
      <c r="BA165" s="1064"/>
      <c r="BB165" s="1064"/>
      <c r="BC165" s="1064"/>
      <c r="BD165" s="1064"/>
      <c r="BE165" s="1064"/>
      <c r="BF165" s="1064"/>
      <c r="BG165" s="1064"/>
      <c r="BH165" s="1064"/>
      <c r="BI165" s="1064"/>
      <c r="BJ165" s="1064"/>
    </row>
    <row r="166" spans="1:62" ht="20.100000000000001" customHeight="1">
      <c r="A166" s="1085"/>
      <c r="B166" s="1069" t="s">
        <v>849</v>
      </c>
      <c r="C166" s="1070">
        <v>1085571.42</v>
      </c>
      <c r="D166" s="1070">
        <v>982103.2</v>
      </c>
      <c r="E166" s="1070">
        <v>1084342.77</v>
      </c>
      <c r="F166" s="1070">
        <v>1032198.96</v>
      </c>
      <c r="G166" s="1070">
        <v>1056702.6100000001</v>
      </c>
      <c r="H166" s="1070">
        <v>1007824.62</v>
      </c>
      <c r="I166" s="1070">
        <v>1024188.3</v>
      </c>
      <c r="J166" s="1070">
        <v>1013543.29</v>
      </c>
      <c r="K166" s="1070">
        <v>1114560.47</v>
      </c>
      <c r="L166" s="1070">
        <v>1175269.05</v>
      </c>
      <c r="M166" s="1070">
        <v>637795.61</v>
      </c>
      <c r="N166" s="1070">
        <v>0</v>
      </c>
      <c r="O166" s="1070">
        <v>11214100.300000001</v>
      </c>
      <c r="P166" s="1062"/>
      <c r="Q166" s="1059"/>
      <c r="R166" s="1059"/>
      <c r="S166" s="1059"/>
      <c r="T166" s="1059"/>
      <c r="U166" s="1059"/>
      <c r="V166" s="1059"/>
      <c r="W166" s="1059"/>
      <c r="X166" s="1059"/>
      <c r="Y166" s="1059"/>
      <c r="Z166" s="1059"/>
      <c r="AA166" s="1059"/>
      <c r="AB166" s="1059"/>
      <c r="AC166" s="1059"/>
      <c r="AD166" s="1059"/>
      <c r="AE166" s="1059"/>
      <c r="AF166" s="1059"/>
      <c r="AG166" s="1059"/>
      <c r="AH166" s="1059"/>
      <c r="AI166" s="1059"/>
      <c r="AJ166" s="1059"/>
      <c r="AK166" s="1059"/>
      <c r="AL166" s="1059"/>
      <c r="AM166" s="1059"/>
      <c r="AN166" s="1059"/>
      <c r="AO166" s="1059"/>
      <c r="AP166" s="1059"/>
      <c r="AQ166" s="1059"/>
      <c r="AR166" s="1059"/>
      <c r="AS166" s="1059"/>
      <c r="AT166" s="1059"/>
      <c r="AU166" s="1059"/>
      <c r="AV166" s="1059"/>
      <c r="AW166" s="1059"/>
      <c r="AX166" s="1059"/>
      <c r="AY166" s="1059"/>
      <c r="AZ166" s="1059"/>
      <c r="BA166" s="1059"/>
      <c r="BB166" s="1059"/>
      <c r="BC166" s="1059"/>
      <c r="BD166" s="1059"/>
      <c r="BE166" s="1059"/>
      <c r="BF166" s="1059"/>
      <c r="BG166" s="1059"/>
      <c r="BH166" s="1059"/>
      <c r="BI166" s="1059"/>
      <c r="BJ166" s="1059"/>
    </row>
    <row r="167" spans="1:62" ht="20.100000000000001" customHeight="1">
      <c r="A167" s="1085"/>
      <c r="B167" s="1069" t="s">
        <v>22</v>
      </c>
      <c r="C167" s="1070">
        <v>1296718.57</v>
      </c>
      <c r="D167" s="1070">
        <v>1266403.67</v>
      </c>
      <c r="E167" s="1070">
        <v>1403668.88</v>
      </c>
      <c r="F167" s="1070">
        <v>1387047.37</v>
      </c>
      <c r="G167" s="1070">
        <v>1372625.93</v>
      </c>
      <c r="H167" s="1070">
        <v>1304136.26</v>
      </c>
      <c r="I167" s="1070">
        <v>1297771.49</v>
      </c>
      <c r="J167" s="1070">
        <v>1301544.1299999999</v>
      </c>
      <c r="K167" s="1070">
        <v>1269449.53</v>
      </c>
      <c r="L167" s="1070">
        <v>1275561.68</v>
      </c>
      <c r="M167" s="1070">
        <v>1236199.53</v>
      </c>
      <c r="N167" s="1070">
        <v>1262752.8600000001</v>
      </c>
      <c r="O167" s="1070">
        <v>15673879.899999999</v>
      </c>
      <c r="P167" s="1085"/>
      <c r="Q167" s="1059"/>
      <c r="R167" s="1059"/>
      <c r="S167" s="1059"/>
      <c r="T167" s="1059"/>
      <c r="U167" s="1059"/>
      <c r="V167" s="1059"/>
      <c r="W167" s="1059"/>
      <c r="X167" s="1059"/>
      <c r="Y167" s="1059"/>
      <c r="Z167" s="1059"/>
      <c r="AA167" s="1059"/>
      <c r="AB167" s="1059"/>
      <c r="AC167" s="1059"/>
      <c r="AD167" s="1059"/>
      <c r="AE167" s="1059"/>
      <c r="AF167" s="1059"/>
      <c r="AG167" s="1059"/>
      <c r="AH167" s="1059"/>
      <c r="AI167" s="1059"/>
      <c r="AJ167" s="1059"/>
      <c r="AK167" s="1059"/>
      <c r="AL167" s="1059"/>
      <c r="AM167" s="1059"/>
      <c r="AN167" s="1059"/>
      <c r="AO167" s="1059"/>
      <c r="AP167" s="1059"/>
      <c r="AQ167" s="1059"/>
      <c r="AR167" s="1059"/>
      <c r="AS167" s="1059"/>
      <c r="AT167" s="1059"/>
      <c r="AU167" s="1059"/>
      <c r="AV167" s="1059"/>
      <c r="AW167" s="1059"/>
      <c r="AX167" s="1059"/>
      <c r="AY167" s="1059"/>
      <c r="AZ167" s="1059"/>
      <c r="BA167" s="1059"/>
      <c r="BB167" s="1059"/>
      <c r="BC167" s="1059"/>
      <c r="BD167" s="1059"/>
      <c r="BE167" s="1059"/>
      <c r="BF167" s="1059"/>
      <c r="BG167" s="1059"/>
      <c r="BH167" s="1059"/>
      <c r="BI167" s="1059"/>
      <c r="BJ167" s="1059"/>
    </row>
    <row r="168" spans="1:62" ht="20.100000000000001" customHeight="1">
      <c r="A168" s="1086"/>
      <c r="B168" s="1087" t="s">
        <v>3</v>
      </c>
      <c r="C168" s="1084">
        <v>3758857.3899999997</v>
      </c>
      <c r="D168" s="1084">
        <v>3544892.67</v>
      </c>
      <c r="E168" s="1084">
        <v>4086578.6399999997</v>
      </c>
      <c r="F168" s="1084">
        <v>3944950.0700000003</v>
      </c>
      <c r="G168" s="1084">
        <v>4043573.33</v>
      </c>
      <c r="H168" s="1084">
        <v>3895868.6900000004</v>
      </c>
      <c r="I168" s="1084">
        <v>3982658.45</v>
      </c>
      <c r="J168" s="1084">
        <v>4068477.84</v>
      </c>
      <c r="K168" s="1084">
        <v>3945687.8200000003</v>
      </c>
      <c r="L168" s="1084">
        <v>4462610.6399999997</v>
      </c>
      <c r="M168" s="1084">
        <v>4717755.4499999993</v>
      </c>
      <c r="N168" s="1084">
        <v>3613655.1000000006</v>
      </c>
      <c r="O168" s="1084">
        <v>48065566.090000004</v>
      </c>
      <c r="P168" s="1086"/>
      <c r="Q168" s="1061"/>
      <c r="R168" s="1061"/>
      <c r="S168" s="1061"/>
      <c r="T168" s="1061"/>
      <c r="U168" s="1061"/>
      <c r="V168" s="1061"/>
      <c r="W168" s="1061"/>
      <c r="X168" s="1061"/>
      <c r="Y168" s="1061"/>
      <c r="Z168" s="1061"/>
      <c r="AA168" s="1061"/>
      <c r="AB168" s="1061"/>
      <c r="AC168" s="1061"/>
      <c r="AD168" s="1061"/>
      <c r="AE168" s="1061"/>
      <c r="AF168" s="1061"/>
      <c r="AG168" s="1061"/>
      <c r="AH168" s="1061"/>
      <c r="AI168" s="1061"/>
      <c r="AJ168" s="1061"/>
      <c r="AK168" s="1061"/>
      <c r="AL168" s="1061"/>
      <c r="AM168" s="1061"/>
      <c r="AN168" s="1065"/>
      <c r="AO168" s="1065"/>
      <c r="AP168" s="1065"/>
      <c r="AQ168" s="1065"/>
      <c r="AR168" s="1065"/>
      <c r="AS168" s="1065"/>
      <c r="AT168" s="1065"/>
      <c r="AU168" s="1065"/>
      <c r="AV168" s="1065"/>
      <c r="AW168" s="1065"/>
      <c r="AX168" s="1065"/>
      <c r="AY168" s="1065"/>
      <c r="AZ168" s="1065"/>
      <c r="BA168" s="1065"/>
      <c r="BB168" s="1065"/>
      <c r="BC168" s="1065"/>
      <c r="BD168" s="1065"/>
      <c r="BE168" s="1065"/>
      <c r="BF168" s="1065"/>
      <c r="BG168" s="1065"/>
      <c r="BH168" s="1065"/>
      <c r="BI168" s="1065"/>
      <c r="BJ168" s="1065"/>
    </row>
    <row r="169" spans="1:62" s="1044" customFormat="1" ht="20.100000000000001" customHeight="1">
      <c r="A169" s="1086"/>
      <c r="B169" s="1204" t="s">
        <v>1046</v>
      </c>
      <c r="C169" s="1203"/>
      <c r="D169" s="1203"/>
      <c r="E169" s="1203"/>
      <c r="F169" s="1203"/>
      <c r="G169" s="1203"/>
      <c r="H169" s="1203"/>
      <c r="I169" s="1203"/>
      <c r="J169" s="1203"/>
      <c r="K169" s="1203"/>
      <c r="L169" s="1203"/>
      <c r="M169" s="1203"/>
      <c r="N169" s="1203"/>
      <c r="O169" s="1203"/>
      <c r="P169" s="1086"/>
      <c r="Q169" s="1061"/>
      <c r="R169" s="1061"/>
      <c r="S169" s="1061"/>
      <c r="T169" s="1061"/>
      <c r="U169" s="1061"/>
      <c r="V169" s="1061"/>
      <c r="W169" s="1061"/>
      <c r="X169" s="1061"/>
      <c r="Y169" s="1061"/>
      <c r="Z169" s="1061"/>
      <c r="AA169" s="1061"/>
      <c r="AB169" s="1061"/>
      <c r="AC169" s="1061"/>
      <c r="AD169" s="1061"/>
      <c r="AE169" s="1061"/>
      <c r="AF169" s="1061"/>
      <c r="AG169" s="1061"/>
      <c r="AH169" s="1061"/>
      <c r="AI169" s="1061"/>
      <c r="AJ169" s="1061"/>
      <c r="AK169" s="1061"/>
      <c r="AL169" s="1061"/>
      <c r="AM169" s="1061"/>
      <c r="AN169" s="1061"/>
      <c r="AO169" s="1061"/>
      <c r="AP169" s="1061"/>
      <c r="AQ169" s="1061"/>
      <c r="AR169" s="1061"/>
      <c r="AS169" s="1061"/>
      <c r="AT169" s="1061"/>
      <c r="AU169" s="1061"/>
      <c r="AV169" s="1061"/>
      <c r="AW169" s="1061"/>
      <c r="AX169" s="1061"/>
      <c r="AY169" s="1061"/>
      <c r="AZ169" s="1061"/>
      <c r="BA169" s="1061"/>
      <c r="BB169" s="1061"/>
      <c r="BC169" s="1061"/>
      <c r="BD169" s="1061"/>
      <c r="BE169" s="1061"/>
      <c r="BF169" s="1061"/>
      <c r="BG169" s="1061"/>
      <c r="BH169" s="1061"/>
      <c r="BI169" s="1061"/>
      <c r="BJ169" s="1061"/>
    </row>
    <row r="170" spans="1:62" ht="12.75" customHeight="1">
      <c r="A170" s="1059"/>
      <c r="B170" s="1205" t="s">
        <v>866</v>
      </c>
      <c r="C170" s="1061"/>
      <c r="D170" s="1059"/>
      <c r="E170" s="1059"/>
      <c r="F170" s="1059"/>
      <c r="G170" s="1059"/>
      <c r="H170" s="1059"/>
      <c r="I170" s="1059"/>
      <c r="J170" s="1059"/>
      <c r="K170" s="1059"/>
      <c r="L170" s="1059"/>
      <c r="M170" s="1059"/>
      <c r="N170" s="1059"/>
      <c r="O170" s="1059"/>
      <c r="P170" s="1059"/>
      <c r="Q170" s="1059"/>
      <c r="R170" s="1059"/>
      <c r="S170" s="1059"/>
      <c r="T170" s="1059"/>
      <c r="U170" s="1059"/>
      <c r="V170" s="1059"/>
      <c r="W170" s="1059"/>
      <c r="X170" s="1059"/>
      <c r="Y170" s="1059"/>
      <c r="Z170" s="1059"/>
      <c r="AA170" s="1059"/>
      <c r="AB170" s="1059"/>
      <c r="AC170" s="1059"/>
      <c r="AD170" s="1059"/>
      <c r="AE170" s="1059"/>
      <c r="AF170" s="1059"/>
      <c r="AG170" s="1059"/>
      <c r="AH170" s="1059"/>
      <c r="AI170" s="1059"/>
      <c r="AJ170" s="1059"/>
      <c r="AK170" s="1059"/>
      <c r="AL170" s="1059"/>
      <c r="AM170" s="1059"/>
      <c r="AN170" s="1059"/>
      <c r="AO170" s="1059"/>
      <c r="AP170" s="1059"/>
      <c r="AQ170" s="1059"/>
      <c r="AR170" s="1059"/>
      <c r="AS170" s="1059"/>
      <c r="AT170" s="1059"/>
      <c r="AU170" s="1059"/>
      <c r="AV170" s="1059"/>
      <c r="AW170" s="1059"/>
      <c r="AX170" s="1059"/>
      <c r="AY170" s="1059"/>
      <c r="AZ170" s="1059"/>
      <c r="BA170" s="1059"/>
      <c r="BB170" s="1059"/>
      <c r="BC170" s="1059"/>
      <c r="BD170" s="1059"/>
      <c r="BE170" s="1059"/>
      <c r="BF170" s="1059"/>
      <c r="BG170" s="1059"/>
      <c r="BH170" s="1059"/>
      <c r="BI170" s="1059"/>
      <c r="BJ170" s="1059"/>
    </row>
    <row r="171" spans="1:62" ht="12.75" customHeight="1">
      <c r="A171" s="1059"/>
      <c r="B171" s="748" t="s">
        <v>513</v>
      </c>
      <c r="C171" s="1061"/>
      <c r="D171" s="1059"/>
      <c r="E171" s="1059"/>
      <c r="F171" s="1059"/>
      <c r="G171" s="1059"/>
      <c r="H171" s="1059"/>
      <c r="I171" s="1059"/>
      <c r="J171" s="1059"/>
      <c r="K171" s="1059"/>
      <c r="L171" s="1059"/>
      <c r="M171" s="1059"/>
      <c r="N171" s="1059"/>
      <c r="O171" s="1059"/>
      <c r="P171" s="1059"/>
      <c r="Q171" s="1059"/>
      <c r="R171" s="1059"/>
      <c r="S171" s="1059"/>
      <c r="T171" s="1059"/>
      <c r="U171" s="1059"/>
      <c r="V171" s="1059"/>
      <c r="W171" s="1059"/>
      <c r="X171" s="1059"/>
      <c r="Y171" s="1059"/>
      <c r="Z171" s="1059"/>
      <c r="AA171" s="1059"/>
      <c r="AB171" s="1059"/>
      <c r="AC171" s="1059"/>
      <c r="AD171" s="1059"/>
      <c r="AE171" s="1059"/>
      <c r="AF171" s="1059"/>
      <c r="AG171" s="1059"/>
      <c r="AH171" s="1059"/>
      <c r="AI171" s="1059"/>
      <c r="AJ171" s="1059"/>
      <c r="AK171" s="1059"/>
      <c r="AL171" s="1059"/>
      <c r="AM171" s="1059"/>
      <c r="AN171" s="1059"/>
      <c r="AO171" s="1059"/>
      <c r="AP171" s="1059"/>
      <c r="AQ171" s="1059"/>
      <c r="AR171" s="1059"/>
      <c r="AS171" s="1059"/>
      <c r="AT171" s="1059"/>
      <c r="AU171" s="1059"/>
      <c r="AV171" s="1059"/>
      <c r="AW171" s="1059"/>
      <c r="AX171" s="1059"/>
      <c r="AY171" s="1059"/>
      <c r="AZ171" s="1059"/>
      <c r="BA171" s="1059"/>
      <c r="BB171" s="1059"/>
      <c r="BC171" s="1059"/>
      <c r="BD171" s="1059"/>
      <c r="BE171" s="1059"/>
      <c r="BF171" s="1059"/>
      <c r="BG171" s="1059"/>
      <c r="BH171" s="1059"/>
      <c r="BI171" s="1059"/>
      <c r="BJ171" s="1059"/>
    </row>
    <row r="172" spans="1:62" ht="44.25" customHeight="1">
      <c r="A172" s="1085"/>
      <c r="B172" s="1311" t="s">
        <v>871</v>
      </c>
      <c r="C172" s="1311"/>
      <c r="D172" s="1311"/>
      <c r="E172" s="1311"/>
      <c r="F172" s="1311"/>
      <c r="G172" s="1311"/>
      <c r="H172" s="1311"/>
      <c r="I172" s="1311"/>
      <c r="J172" s="1311"/>
      <c r="K172" s="1311"/>
      <c r="L172" s="1311"/>
      <c r="M172" s="1311"/>
      <c r="N172" s="1311"/>
      <c r="O172" s="1311"/>
      <c r="P172" s="1085"/>
      <c r="Q172" s="1085"/>
      <c r="R172" s="1085"/>
      <c r="S172" s="1085"/>
      <c r="T172" s="1085"/>
      <c r="U172" s="1085"/>
      <c r="V172" s="1085"/>
      <c r="W172" s="1085"/>
      <c r="X172" s="1085"/>
      <c r="Y172" s="1085"/>
      <c r="Z172" s="1085"/>
      <c r="AA172" s="1085"/>
      <c r="AB172" s="1085"/>
      <c r="AC172" s="1085"/>
      <c r="AD172" s="1085"/>
      <c r="AE172" s="1085"/>
      <c r="AF172" s="1085"/>
      <c r="AG172" s="1085"/>
      <c r="AH172" s="1085"/>
      <c r="AI172" s="1085"/>
      <c r="AJ172" s="1085"/>
      <c r="AK172" s="1085"/>
      <c r="AL172" s="1085"/>
      <c r="AM172" s="1085"/>
      <c r="AN172" s="1085"/>
      <c r="AO172" s="1085"/>
      <c r="AP172" s="1085"/>
      <c r="AQ172" s="1085"/>
      <c r="AR172" s="1085"/>
      <c r="AS172" s="1085"/>
      <c r="AT172" s="1085"/>
      <c r="AU172" s="1085"/>
      <c r="AV172" s="1085"/>
      <c r="AW172" s="1085"/>
      <c r="AX172" s="1085"/>
      <c r="AY172" s="1085"/>
      <c r="AZ172" s="1085"/>
      <c r="BA172" s="1085"/>
      <c r="BB172" s="1085"/>
      <c r="BC172" s="1085"/>
      <c r="BD172" s="1085"/>
      <c r="BE172" s="1085"/>
      <c r="BF172" s="1085"/>
      <c r="BG172" s="1085"/>
      <c r="BH172" s="1085"/>
      <c r="BI172" s="1085"/>
      <c r="BJ172" s="1085"/>
    </row>
    <row r="173" spans="1:62" ht="12.75" customHeight="1">
      <c r="A173" s="1085"/>
      <c r="B173" s="1311" t="s">
        <v>529</v>
      </c>
      <c r="C173" s="1311"/>
      <c r="D173" s="1311"/>
      <c r="E173" s="1311"/>
      <c r="F173" s="1311"/>
      <c r="G173" s="1311"/>
      <c r="H173" s="1311"/>
      <c r="I173" s="1311"/>
      <c r="J173" s="1311"/>
      <c r="K173" s="1311"/>
      <c r="L173" s="1311"/>
      <c r="M173" s="1311"/>
      <c r="N173" s="1311"/>
      <c r="O173" s="1311"/>
      <c r="P173" s="1085"/>
      <c r="Q173" s="1085"/>
      <c r="R173" s="1085"/>
      <c r="S173" s="1085"/>
      <c r="T173" s="1085"/>
      <c r="U173" s="1085"/>
      <c r="V173" s="1085"/>
      <c r="W173" s="1085"/>
      <c r="X173" s="1085"/>
      <c r="Y173" s="1085"/>
      <c r="Z173" s="1085"/>
      <c r="AA173" s="1085"/>
      <c r="AB173" s="1085"/>
      <c r="AC173" s="1085"/>
      <c r="AD173" s="1085"/>
      <c r="AE173" s="1085"/>
      <c r="AF173" s="1085"/>
      <c r="AG173" s="1085"/>
      <c r="AH173" s="1085"/>
      <c r="AI173" s="1085"/>
      <c r="AJ173" s="1085"/>
      <c r="AK173" s="1085"/>
      <c r="AL173" s="1085"/>
      <c r="AM173" s="1085"/>
      <c r="AN173" s="1085"/>
      <c r="AO173" s="1085"/>
      <c r="AP173" s="1085"/>
      <c r="AQ173" s="1085"/>
      <c r="AR173" s="1085"/>
      <c r="AS173" s="1085"/>
      <c r="AT173" s="1085"/>
      <c r="AU173" s="1085"/>
      <c r="AV173" s="1085"/>
      <c r="AW173" s="1085"/>
      <c r="AX173" s="1085"/>
      <c r="AY173" s="1085"/>
      <c r="AZ173" s="1085"/>
      <c r="BA173" s="1085"/>
      <c r="BB173" s="1085"/>
      <c r="BC173" s="1085"/>
      <c r="BD173" s="1085"/>
      <c r="BE173" s="1085"/>
      <c r="BF173" s="1085"/>
      <c r="BG173" s="1085"/>
      <c r="BH173" s="1085"/>
      <c r="BI173" s="1085"/>
      <c r="BJ173" s="1085"/>
    </row>
    <row r="174" spans="1:62" ht="12.75" customHeight="1">
      <c r="A174" s="1085"/>
      <c r="B174" s="1311" t="s">
        <v>872</v>
      </c>
      <c r="C174" s="1311"/>
      <c r="D174" s="1311"/>
      <c r="E174" s="1311"/>
      <c r="F174" s="1311"/>
      <c r="G174" s="1311"/>
      <c r="H174" s="1311"/>
      <c r="I174" s="1311"/>
      <c r="J174" s="1311"/>
      <c r="K174" s="1311"/>
      <c r="L174" s="1311"/>
      <c r="M174" s="1311"/>
      <c r="N174" s="1311"/>
      <c r="O174" s="1311"/>
      <c r="P174" s="1085"/>
      <c r="Q174" s="1085"/>
      <c r="R174" s="1085"/>
      <c r="S174" s="1085"/>
      <c r="T174" s="1085"/>
      <c r="U174" s="1085"/>
      <c r="V174" s="1085"/>
      <c r="W174" s="1085"/>
      <c r="X174" s="1085"/>
      <c r="Y174" s="1085"/>
      <c r="Z174" s="1085"/>
      <c r="AA174" s="1085"/>
      <c r="AB174" s="1085"/>
      <c r="AC174" s="1085"/>
      <c r="AD174" s="1085"/>
      <c r="AE174" s="1085"/>
      <c r="AF174" s="1085"/>
      <c r="AG174" s="1085"/>
      <c r="AH174" s="1085"/>
      <c r="AI174" s="1085"/>
      <c r="AJ174" s="1085"/>
      <c r="AK174" s="1085"/>
      <c r="AL174" s="1085"/>
      <c r="AM174" s="1085"/>
      <c r="AN174" s="1085"/>
      <c r="AO174" s="1085"/>
      <c r="AP174" s="1085"/>
      <c r="AQ174" s="1085"/>
      <c r="AR174" s="1085"/>
      <c r="AS174" s="1085"/>
      <c r="AT174" s="1085"/>
      <c r="AU174" s="1085"/>
      <c r="AV174" s="1085"/>
      <c r="AW174" s="1085"/>
      <c r="AX174" s="1085"/>
      <c r="AY174" s="1085"/>
      <c r="AZ174" s="1085"/>
      <c r="BA174" s="1085"/>
      <c r="BB174" s="1085"/>
      <c r="BC174" s="1085"/>
      <c r="BD174" s="1085"/>
      <c r="BE174" s="1085"/>
      <c r="BF174" s="1085"/>
      <c r="BG174" s="1085"/>
      <c r="BH174" s="1085"/>
      <c r="BI174" s="1085"/>
      <c r="BJ174" s="1085"/>
    </row>
    <row r="175" spans="1:62" ht="24.95" customHeight="1">
      <c r="A175" s="1071"/>
      <c r="B175" s="1089" t="s">
        <v>873</v>
      </c>
      <c r="C175" s="1088" t="s">
        <v>14</v>
      </c>
      <c r="D175" s="1088" t="s">
        <v>12</v>
      </c>
      <c r="E175" s="1088" t="s">
        <v>13</v>
      </c>
      <c r="F175" s="1088" t="s">
        <v>16</v>
      </c>
      <c r="G175" s="1088" t="s">
        <v>17</v>
      </c>
      <c r="H175" s="1088" t="s">
        <v>15</v>
      </c>
      <c r="I175" s="1088" t="s">
        <v>537</v>
      </c>
      <c r="J175" s="1088" t="s">
        <v>538</v>
      </c>
      <c r="K175" s="1088" t="s">
        <v>539</v>
      </c>
      <c r="L175" s="1088" t="s">
        <v>540</v>
      </c>
      <c r="M175" s="1088" t="s">
        <v>541</v>
      </c>
      <c r="N175" s="1088" t="s">
        <v>542</v>
      </c>
      <c r="O175" s="1088" t="s">
        <v>3</v>
      </c>
      <c r="P175" s="1071"/>
      <c r="Q175" s="1059"/>
      <c r="R175" s="1059"/>
      <c r="S175" s="1059"/>
      <c r="T175" s="1059"/>
      <c r="U175" s="1059"/>
      <c r="V175" s="1059"/>
      <c r="W175" s="1059"/>
      <c r="X175" s="1059"/>
      <c r="Y175" s="1059"/>
      <c r="Z175" s="1059"/>
      <c r="AA175" s="1059"/>
      <c r="AB175" s="1059"/>
      <c r="AC175" s="1059"/>
      <c r="AD175" s="1059"/>
      <c r="AE175" s="1059"/>
      <c r="AF175" s="1059"/>
      <c r="AG175" s="1059"/>
      <c r="AH175" s="1059"/>
      <c r="AI175" s="1059"/>
      <c r="AJ175" s="1059"/>
      <c r="AK175" s="1059"/>
      <c r="AL175" s="1059"/>
      <c r="AM175" s="1059"/>
      <c r="AN175" s="1064"/>
      <c r="AO175" s="1064"/>
      <c r="AP175" s="1064"/>
      <c r="AQ175" s="1064"/>
      <c r="AR175" s="1064"/>
      <c r="AS175" s="1064"/>
      <c r="AT175" s="1064"/>
      <c r="AU175" s="1064"/>
      <c r="AV175" s="1064"/>
      <c r="AW175" s="1064"/>
      <c r="AX175" s="1064"/>
      <c r="AY175" s="1064"/>
      <c r="AZ175" s="1064"/>
      <c r="BA175" s="1064"/>
      <c r="BB175" s="1064"/>
      <c r="BC175" s="1064"/>
      <c r="BD175" s="1064"/>
      <c r="BE175" s="1064"/>
      <c r="BF175" s="1064"/>
      <c r="BG175" s="1064"/>
      <c r="BH175" s="1064"/>
      <c r="BI175" s="1064"/>
      <c r="BJ175" s="1064"/>
    </row>
    <row r="176" spans="1:62" ht="24.95" customHeight="1">
      <c r="A176" s="1071"/>
      <c r="B176" s="1072" t="s">
        <v>148</v>
      </c>
      <c r="C176" s="1073">
        <v>11371516.209999999</v>
      </c>
      <c r="D176" s="1073">
        <v>10408456.780000001</v>
      </c>
      <c r="E176" s="1073">
        <v>10983715.950000003</v>
      </c>
      <c r="F176" s="1073">
        <v>10453541.890000002</v>
      </c>
      <c r="G176" s="1073">
        <v>10770845.329999996</v>
      </c>
      <c r="H176" s="1073">
        <v>10162433.07</v>
      </c>
      <c r="I176" s="1073">
        <v>10374932.189999999</v>
      </c>
      <c r="J176" s="1073">
        <v>10666618.719999999</v>
      </c>
      <c r="K176" s="1073">
        <v>10113349.629999999</v>
      </c>
      <c r="L176" s="1073">
        <v>10209760.350000001</v>
      </c>
      <c r="M176" s="1073">
        <v>9927791.8799999971</v>
      </c>
      <c r="N176" s="1073">
        <v>10543546.350000003</v>
      </c>
      <c r="O176" s="1073">
        <v>125986508.35000004</v>
      </c>
      <c r="P176" s="1071"/>
      <c r="Q176" s="1071"/>
      <c r="R176" s="1071"/>
      <c r="S176" s="1071"/>
      <c r="T176" s="1071"/>
      <c r="U176" s="1071"/>
      <c r="V176" s="1071"/>
      <c r="W176" s="1071"/>
      <c r="X176" s="1071"/>
      <c r="Y176" s="1071"/>
      <c r="Z176" s="1071"/>
      <c r="AA176" s="1071"/>
      <c r="AB176" s="1071"/>
      <c r="AC176" s="1071"/>
      <c r="AD176" s="1071"/>
      <c r="AE176" s="1071"/>
      <c r="AF176" s="1071"/>
      <c r="AG176" s="1071"/>
      <c r="AH176" s="1071"/>
      <c r="AI176" s="1071"/>
      <c r="AJ176" s="1071"/>
      <c r="AK176" s="1071"/>
      <c r="AL176" s="1071"/>
      <c r="AM176" s="1071"/>
      <c r="AN176" s="1071"/>
      <c r="AO176" s="1071"/>
      <c r="AP176" s="1071"/>
      <c r="AQ176" s="1071"/>
      <c r="AR176" s="1071"/>
      <c r="AS176" s="1071"/>
      <c r="AT176" s="1071"/>
      <c r="AU176" s="1071"/>
      <c r="AV176" s="1071"/>
      <c r="AW176" s="1071"/>
      <c r="AX176" s="1071"/>
      <c r="AY176" s="1071"/>
      <c r="AZ176" s="1071"/>
      <c r="BA176" s="1071"/>
      <c r="BB176" s="1071"/>
      <c r="BC176" s="1071"/>
      <c r="BD176" s="1071"/>
      <c r="BE176" s="1071"/>
      <c r="BF176" s="1071"/>
      <c r="BG176" s="1071"/>
      <c r="BH176" s="1071"/>
      <c r="BI176" s="1071"/>
      <c r="BJ176" s="1071"/>
    </row>
    <row r="177" spans="1:62" ht="24.95" customHeight="1">
      <c r="A177" s="1071"/>
      <c r="B177" s="1072" t="s">
        <v>151</v>
      </c>
      <c r="C177" s="1073">
        <v>3758857.3899999997</v>
      </c>
      <c r="D177" s="1073">
        <v>3544892.67</v>
      </c>
      <c r="E177" s="1073">
        <v>4086578.6399999997</v>
      </c>
      <c r="F177" s="1073">
        <v>3944950.0700000003</v>
      </c>
      <c r="G177" s="1073">
        <v>4043573.33</v>
      </c>
      <c r="H177" s="1073">
        <v>3895868.6900000004</v>
      </c>
      <c r="I177" s="1073">
        <v>3982658.45</v>
      </c>
      <c r="J177" s="1073">
        <v>4068477.84</v>
      </c>
      <c r="K177" s="1073">
        <v>3945687.8200000003</v>
      </c>
      <c r="L177" s="1073">
        <v>4462610.6399999997</v>
      </c>
      <c r="M177" s="1073">
        <v>4717755.4499999993</v>
      </c>
      <c r="N177" s="1073">
        <v>3613655.1000000006</v>
      </c>
      <c r="O177" s="1073">
        <v>48065566.090000004</v>
      </c>
      <c r="P177" s="1071"/>
      <c r="Q177" s="1071"/>
      <c r="R177" s="1071"/>
      <c r="S177" s="1071"/>
      <c r="T177" s="1071"/>
      <c r="U177" s="1071"/>
      <c r="V177" s="1071"/>
      <c r="W177" s="1071"/>
      <c r="X177" s="1071"/>
      <c r="Y177" s="1071"/>
      <c r="Z177" s="1071"/>
      <c r="AA177" s="1071"/>
      <c r="AB177" s="1071"/>
      <c r="AC177" s="1071"/>
      <c r="AD177" s="1071"/>
      <c r="AE177" s="1071"/>
      <c r="AF177" s="1071"/>
      <c r="AG177" s="1071"/>
      <c r="AH177" s="1071"/>
      <c r="AI177" s="1071"/>
      <c r="AJ177" s="1071"/>
      <c r="AK177" s="1071"/>
      <c r="AL177" s="1071"/>
      <c r="AM177" s="1071"/>
      <c r="AN177" s="1071"/>
      <c r="AO177" s="1071"/>
      <c r="AP177" s="1071"/>
      <c r="AQ177" s="1071"/>
      <c r="AR177" s="1071"/>
      <c r="AS177" s="1071"/>
      <c r="AT177" s="1071"/>
      <c r="AU177" s="1071"/>
      <c r="AV177" s="1071"/>
      <c r="AW177" s="1071"/>
      <c r="AX177" s="1071"/>
      <c r="AY177" s="1071"/>
      <c r="AZ177" s="1071"/>
      <c r="BA177" s="1071"/>
      <c r="BB177" s="1071"/>
      <c r="BC177" s="1071"/>
      <c r="BD177" s="1071"/>
      <c r="BE177" s="1071"/>
      <c r="BF177" s="1071"/>
      <c r="BG177" s="1071"/>
      <c r="BH177" s="1071"/>
      <c r="BI177" s="1071"/>
      <c r="BJ177" s="1071"/>
    </row>
    <row r="178" spans="1:62" ht="24.95" customHeight="1">
      <c r="A178" s="1075"/>
      <c r="B178" s="1076" t="s">
        <v>3</v>
      </c>
      <c r="C178" s="1077">
        <v>15130373.599999998</v>
      </c>
      <c r="D178" s="1077">
        <v>13953349.450000001</v>
      </c>
      <c r="E178" s="1077">
        <v>15070294.590000004</v>
      </c>
      <c r="F178" s="1077">
        <v>14398491.960000003</v>
      </c>
      <c r="G178" s="1077">
        <v>14814418.659999996</v>
      </c>
      <c r="H178" s="1077">
        <v>14058301.760000002</v>
      </c>
      <c r="I178" s="1077">
        <v>14357590.640000001</v>
      </c>
      <c r="J178" s="1077">
        <v>14735096.559999999</v>
      </c>
      <c r="K178" s="1077">
        <v>14059037.449999999</v>
      </c>
      <c r="L178" s="1077">
        <v>14672370.990000002</v>
      </c>
      <c r="M178" s="1077">
        <v>14645547.329999996</v>
      </c>
      <c r="N178" s="1077">
        <v>14157201.450000003</v>
      </c>
      <c r="O178" s="1077">
        <v>174052074.44000006</v>
      </c>
      <c r="P178" s="1075"/>
      <c r="Q178" s="1075"/>
      <c r="R178" s="1075"/>
      <c r="S178" s="1075"/>
      <c r="T178" s="1075"/>
      <c r="U178" s="1075"/>
      <c r="V178" s="1075"/>
      <c r="W178" s="1075"/>
      <c r="X178" s="1075"/>
      <c r="Y178" s="1075"/>
      <c r="Z178" s="1075"/>
      <c r="AA178" s="1075"/>
      <c r="AB178" s="1075"/>
      <c r="AC178" s="1075"/>
      <c r="AD178" s="1075"/>
      <c r="AE178" s="1075"/>
      <c r="AF178" s="1075"/>
      <c r="AG178" s="1075"/>
      <c r="AH178" s="1075"/>
      <c r="AI178" s="1075"/>
      <c r="AJ178" s="1075"/>
      <c r="AK178" s="1075"/>
      <c r="AL178" s="1075"/>
      <c r="AM178" s="1075"/>
      <c r="AN178" s="1075"/>
      <c r="AO178" s="1075"/>
      <c r="AP178" s="1075"/>
      <c r="AQ178" s="1075"/>
      <c r="AR178" s="1075"/>
      <c r="AS178" s="1075"/>
      <c r="AT178" s="1075"/>
      <c r="AU178" s="1075"/>
      <c r="AV178" s="1075"/>
      <c r="AW178" s="1075"/>
      <c r="AX178" s="1075"/>
      <c r="AY178" s="1075"/>
      <c r="AZ178" s="1075"/>
      <c r="BA178" s="1075"/>
      <c r="BB178" s="1075"/>
      <c r="BC178" s="1075"/>
      <c r="BD178" s="1075"/>
      <c r="BE178" s="1075"/>
      <c r="BF178" s="1075"/>
      <c r="BG178" s="1075"/>
      <c r="BH178" s="1075"/>
      <c r="BI178" s="1075"/>
      <c r="BJ178" s="1075"/>
    </row>
    <row r="179" spans="1:62" ht="24.95" customHeight="1">
      <c r="A179" s="1078"/>
      <c r="B179" s="1072" t="s">
        <v>874</v>
      </c>
      <c r="C179" s="1073">
        <v>488076.56774193543</v>
      </c>
      <c r="D179" s="1073">
        <v>498333.90892857144</v>
      </c>
      <c r="E179" s="1073">
        <v>486138.53516129043</v>
      </c>
      <c r="F179" s="1073">
        <v>479949.73200000008</v>
      </c>
      <c r="G179" s="1073">
        <v>477884.47290322569</v>
      </c>
      <c r="H179" s="1073">
        <v>468610.05866666674</v>
      </c>
      <c r="I179" s="1073">
        <v>463148.08516129036</v>
      </c>
      <c r="J179" s="1073">
        <v>475325.69548387092</v>
      </c>
      <c r="K179" s="1073">
        <v>468634.58166666667</v>
      </c>
      <c r="L179" s="1073">
        <v>473302.2900000001</v>
      </c>
      <c r="M179" s="1073">
        <v>488184.91099999991</v>
      </c>
      <c r="N179" s="1073">
        <v>456683.91774193558</v>
      </c>
      <c r="O179" s="1073">
        <v>476854.99846575357</v>
      </c>
      <c r="P179" s="1078"/>
      <c r="Q179" s="1078"/>
      <c r="R179" s="1078"/>
      <c r="S179" s="1078"/>
      <c r="T179" s="1078"/>
      <c r="U179" s="1078"/>
      <c r="V179" s="1078"/>
      <c r="W179" s="1078"/>
      <c r="X179" s="1078"/>
      <c r="Y179" s="1078"/>
      <c r="Z179" s="1078"/>
      <c r="AA179" s="1078"/>
      <c r="AB179" s="1078"/>
      <c r="AC179" s="1078"/>
      <c r="AD179" s="1078"/>
      <c r="AE179" s="1078"/>
      <c r="AF179" s="1078"/>
      <c r="AG179" s="1078"/>
      <c r="AH179" s="1078"/>
      <c r="AI179" s="1078"/>
      <c r="AJ179" s="1078"/>
      <c r="AK179" s="1078"/>
      <c r="AL179" s="1078"/>
      <c r="AM179" s="1078"/>
      <c r="AN179" s="1078"/>
      <c r="AO179" s="1078"/>
      <c r="AP179" s="1078"/>
      <c r="AQ179" s="1078"/>
      <c r="AR179" s="1078"/>
      <c r="AS179" s="1078"/>
      <c r="AT179" s="1078"/>
      <c r="AU179" s="1078"/>
      <c r="AV179" s="1078"/>
      <c r="AW179" s="1078"/>
      <c r="AX179" s="1078"/>
      <c r="AY179" s="1078"/>
      <c r="AZ179" s="1078"/>
      <c r="BA179" s="1078"/>
      <c r="BB179" s="1078"/>
      <c r="BC179" s="1078"/>
      <c r="BD179" s="1078"/>
      <c r="BE179" s="1078"/>
      <c r="BF179" s="1078"/>
      <c r="BG179" s="1078"/>
      <c r="BH179" s="1078"/>
      <c r="BI179" s="1078"/>
      <c r="BJ179" s="1078"/>
    </row>
    <row r="180" spans="1:62" ht="15" customHeight="1">
      <c r="A180" s="1059"/>
      <c r="B180" s="1078" t="s">
        <v>866</v>
      </c>
      <c r="C180" s="1061"/>
      <c r="D180" s="1059"/>
      <c r="E180" s="1059"/>
      <c r="F180" s="1059"/>
      <c r="G180" s="1059"/>
      <c r="H180" s="1059"/>
      <c r="I180" s="1059"/>
      <c r="J180" s="1059"/>
      <c r="K180" s="1059"/>
      <c r="L180" s="1059"/>
      <c r="M180" s="1059"/>
      <c r="N180" s="1059"/>
      <c r="O180" s="1059"/>
      <c r="P180" s="1059"/>
      <c r="Q180" s="1059"/>
      <c r="R180" s="1059"/>
      <c r="S180" s="1059"/>
      <c r="T180" s="1059"/>
      <c r="U180" s="1059"/>
      <c r="V180" s="1059"/>
      <c r="W180" s="1059"/>
      <c r="X180" s="1059"/>
      <c r="Y180" s="1059"/>
      <c r="Z180" s="1059"/>
      <c r="AA180" s="1059"/>
      <c r="AB180" s="1059"/>
      <c r="AC180" s="1059"/>
      <c r="AD180" s="1059"/>
      <c r="AE180" s="1059"/>
      <c r="AF180" s="1059"/>
      <c r="AG180" s="1059"/>
      <c r="AH180" s="1059"/>
      <c r="AI180" s="1059"/>
      <c r="AJ180" s="1059"/>
      <c r="AK180" s="1059"/>
      <c r="AL180" s="1059"/>
      <c r="AM180" s="1059"/>
      <c r="AN180" s="1059"/>
      <c r="AO180" s="1059"/>
      <c r="AP180" s="1059"/>
      <c r="AQ180" s="1059"/>
      <c r="AR180" s="1059"/>
      <c r="AS180" s="1059"/>
      <c r="AT180" s="1059"/>
      <c r="AU180" s="1059"/>
      <c r="AV180" s="1059"/>
      <c r="AW180" s="1059"/>
      <c r="AX180" s="1059"/>
      <c r="AY180" s="1059"/>
      <c r="AZ180" s="1059"/>
      <c r="BA180" s="1059"/>
      <c r="BB180" s="1059"/>
      <c r="BC180" s="1059"/>
      <c r="BD180" s="1059"/>
      <c r="BE180" s="1059"/>
      <c r="BF180" s="1059"/>
      <c r="BG180" s="1059"/>
      <c r="BH180" s="1059"/>
      <c r="BI180" s="1059"/>
      <c r="BJ180" s="1059"/>
    </row>
    <row r="181" spans="1:62" ht="15" customHeight="1">
      <c r="A181" s="3"/>
      <c r="B181" s="1060" t="s">
        <v>513</v>
      </c>
      <c r="C181" s="1"/>
      <c r="D181" s="1"/>
      <c r="E181" s="1044"/>
      <c r="F181" s="1044"/>
      <c r="G181" s="1044"/>
      <c r="H181" s="1044"/>
      <c r="I181" s="1044"/>
      <c r="J181" s="1044"/>
      <c r="K181" s="1044"/>
      <c r="L181" s="666"/>
      <c r="M181" s="666"/>
      <c r="N181" s="666"/>
      <c r="O181" s="666"/>
      <c r="P181" s="666"/>
      <c r="Q181" s="666"/>
      <c r="R181" s="666"/>
      <c r="S181" s="666"/>
      <c r="T181" s="666"/>
      <c r="U181" s="666"/>
      <c r="V181" s="666"/>
      <c r="W181" s="666"/>
      <c r="X181" s="666"/>
      <c r="Y181" s="666"/>
      <c r="Z181" s="666"/>
      <c r="AA181" s="666"/>
      <c r="AB181" s="666"/>
      <c r="BA181" s="666"/>
      <c r="BB181" s="666"/>
      <c r="BC181" s="666"/>
    </row>
    <row r="182" spans="1:62" ht="39.75" customHeight="1">
      <c r="A182" s="3"/>
      <c r="B182" s="1311" t="s">
        <v>1019</v>
      </c>
      <c r="C182" s="1311"/>
      <c r="D182" s="1311"/>
      <c r="E182" s="1311"/>
      <c r="F182" s="1311"/>
      <c r="G182" s="1311"/>
      <c r="H182" s="1311"/>
      <c r="I182" s="1311"/>
      <c r="J182" s="1311"/>
      <c r="K182" s="1311"/>
      <c r="L182" s="1311"/>
      <c r="M182" s="1311"/>
      <c r="N182" s="1311"/>
      <c r="O182" s="1311"/>
      <c r="P182" s="666"/>
      <c r="Q182" s="666"/>
      <c r="R182" s="666"/>
      <c r="S182" s="666"/>
      <c r="T182" s="666"/>
      <c r="U182" s="666"/>
      <c r="V182" s="666"/>
      <c r="W182" s="666"/>
      <c r="X182" s="666"/>
      <c r="Y182" s="666"/>
      <c r="Z182" s="666"/>
      <c r="AA182" s="666"/>
      <c r="AB182" s="666"/>
      <c r="BA182" s="666"/>
      <c r="BB182" s="666"/>
      <c r="BC182" s="666"/>
    </row>
    <row r="183" spans="1:62" ht="15" customHeight="1">
      <c r="A183" s="3"/>
      <c r="B183" s="1311" t="s">
        <v>529</v>
      </c>
      <c r="C183" s="1311"/>
      <c r="D183" s="1311"/>
      <c r="E183" s="1311"/>
      <c r="F183" s="1311"/>
      <c r="G183" s="1311"/>
      <c r="H183" s="1311"/>
      <c r="I183" s="1311"/>
      <c r="J183" s="1311"/>
      <c r="K183" s="1311"/>
      <c r="L183" s="1311"/>
      <c r="M183" s="1311"/>
      <c r="N183" s="1311"/>
      <c r="O183" s="1311"/>
      <c r="P183" s="666"/>
      <c r="Q183" s="666"/>
      <c r="R183" s="666"/>
      <c r="S183" s="666"/>
      <c r="T183" s="666"/>
      <c r="U183" s="666"/>
      <c r="V183" s="666"/>
      <c r="W183" s="666"/>
      <c r="X183" s="666"/>
      <c r="Y183" s="666"/>
      <c r="Z183" s="666"/>
      <c r="AA183" s="666"/>
      <c r="AB183" s="666"/>
      <c r="BA183" s="666"/>
      <c r="BB183" s="666"/>
      <c r="BC183" s="666"/>
    </row>
    <row r="184" spans="1:62" ht="15" customHeight="1">
      <c r="A184" s="3"/>
      <c r="B184" s="1311" t="s">
        <v>872</v>
      </c>
      <c r="C184" s="1311"/>
      <c r="D184" s="1311"/>
      <c r="E184" s="1311"/>
      <c r="F184" s="1311"/>
      <c r="G184" s="1311"/>
      <c r="H184" s="1311"/>
      <c r="I184" s="1311"/>
      <c r="J184" s="1311"/>
      <c r="K184" s="1311"/>
      <c r="L184" s="1311"/>
      <c r="M184" s="1311"/>
      <c r="N184" s="1311"/>
      <c r="O184" s="1311"/>
      <c r="P184" s="666"/>
      <c r="Q184" s="666"/>
      <c r="R184" s="666"/>
      <c r="S184" s="666"/>
      <c r="T184" s="666"/>
      <c r="U184" s="666"/>
      <c r="V184" s="666"/>
      <c r="W184" s="666"/>
      <c r="X184" s="666"/>
      <c r="Y184" s="666"/>
      <c r="Z184" s="666"/>
      <c r="AA184" s="666"/>
      <c r="AB184" s="666"/>
      <c r="BA184" s="666"/>
      <c r="BB184" s="666"/>
      <c r="BC184" s="666"/>
    </row>
    <row r="185" spans="1:62" ht="24.95" customHeight="1">
      <c r="A185" s="3"/>
      <c r="B185" s="1089" t="s">
        <v>873</v>
      </c>
      <c r="C185" s="1088" t="s">
        <v>14</v>
      </c>
      <c r="D185" s="1088" t="s">
        <v>12</v>
      </c>
      <c r="E185" s="1088" t="s">
        <v>13</v>
      </c>
      <c r="F185" s="1088" t="s">
        <v>16</v>
      </c>
      <c r="G185" s="1088" t="s">
        <v>17</v>
      </c>
      <c r="H185" s="1088" t="s">
        <v>15</v>
      </c>
      <c r="I185" s="1088" t="s">
        <v>537</v>
      </c>
      <c r="J185" s="1088" t="s">
        <v>538</v>
      </c>
      <c r="K185" s="1088" t="s">
        <v>539</v>
      </c>
      <c r="L185" s="1088" t="s">
        <v>540</v>
      </c>
      <c r="M185" s="1088" t="s">
        <v>541</v>
      </c>
      <c r="N185" s="1088" t="s">
        <v>542</v>
      </c>
      <c r="O185" s="1088" t="s">
        <v>3</v>
      </c>
      <c r="P185" s="666"/>
      <c r="Q185" s="666"/>
      <c r="R185" s="666"/>
      <c r="S185" s="666"/>
      <c r="T185" s="666"/>
      <c r="U185" s="666"/>
      <c r="V185" s="666"/>
      <c r="W185" s="666"/>
      <c r="X185" s="666"/>
      <c r="Y185" s="666"/>
      <c r="Z185" s="666"/>
      <c r="AA185" s="666"/>
      <c r="AB185" s="666"/>
      <c r="BA185" s="666"/>
      <c r="BB185" s="666"/>
      <c r="BC185" s="666"/>
    </row>
    <row r="186" spans="1:62" ht="24.95" customHeight="1">
      <c r="A186" s="3"/>
      <c r="B186" s="1072" t="s">
        <v>148</v>
      </c>
      <c r="C186" s="1073">
        <f>+C176/31</f>
        <v>366823.10354838707</v>
      </c>
      <c r="D186" s="1073">
        <f>+D176/28</f>
        <v>371730.59928571433</v>
      </c>
      <c r="E186" s="1073">
        <f>+E176/31</f>
        <v>354313.41774193558</v>
      </c>
      <c r="F186" s="1073">
        <f>+F176/30</f>
        <v>348451.3963333334</v>
      </c>
      <c r="G186" s="1073">
        <f>+G176/31</f>
        <v>347446.62354838697</v>
      </c>
      <c r="H186" s="1073">
        <f>+H176/30</f>
        <v>338747.76900000003</v>
      </c>
      <c r="I186" s="1073">
        <f t="shared" ref="I186:J188" si="0">+I176/31</f>
        <v>334675.23193548387</v>
      </c>
      <c r="J186" s="1073">
        <f t="shared" si="0"/>
        <v>344084.47483870963</v>
      </c>
      <c r="K186" s="1073">
        <f>+K176/30</f>
        <v>337111.65433333331</v>
      </c>
      <c r="L186" s="1073">
        <f>+L176/31</f>
        <v>329347.10806451616</v>
      </c>
      <c r="M186" s="1073">
        <f>+M176/30</f>
        <v>330926.39599999989</v>
      </c>
      <c r="N186" s="1073">
        <f>+N176/31</f>
        <v>340114.39838709688</v>
      </c>
      <c r="O186" s="1073">
        <f>+O176/365</f>
        <v>345168.51602739736</v>
      </c>
      <c r="P186" s="666"/>
      <c r="Q186" s="666"/>
      <c r="R186" s="666"/>
      <c r="S186" s="666"/>
      <c r="T186" s="666"/>
      <c r="U186" s="666"/>
      <c r="V186" s="666"/>
      <c r="W186" s="666"/>
      <c r="X186" s="666"/>
      <c r="Y186" s="666"/>
      <c r="Z186" s="666"/>
      <c r="AA186" s="666"/>
      <c r="AB186" s="666"/>
      <c r="BA186" s="666"/>
      <c r="BB186" s="666"/>
      <c r="BC186" s="666"/>
    </row>
    <row r="187" spans="1:62" ht="24.95" customHeight="1">
      <c r="A187" s="3"/>
      <c r="B187" s="1072" t="s">
        <v>151</v>
      </c>
      <c r="C187" s="1073">
        <f>+C177/31</f>
        <v>121253.46419354838</v>
      </c>
      <c r="D187" s="1073">
        <f t="shared" ref="D187:D188" si="1">+D177/28</f>
        <v>126603.30964285714</v>
      </c>
      <c r="E187" s="1073">
        <f>+E177/31</f>
        <v>131825.11741935482</v>
      </c>
      <c r="F187" s="1073">
        <f t="shared" ref="F187:F188" si="2">+F177/30</f>
        <v>131498.33566666668</v>
      </c>
      <c r="G187" s="1073">
        <f>+G177/31</f>
        <v>130437.84935483871</v>
      </c>
      <c r="H187" s="1073">
        <f t="shared" ref="H187:H188" si="3">+H177/30</f>
        <v>129862.28966666668</v>
      </c>
      <c r="I187" s="1073">
        <f t="shared" si="0"/>
        <v>128472.85322580645</v>
      </c>
      <c r="J187" s="1073">
        <f t="shared" si="0"/>
        <v>131241.22064516129</v>
      </c>
      <c r="K187" s="1073">
        <f t="shared" ref="K187:K188" si="4">+K177/30</f>
        <v>131522.92733333335</v>
      </c>
      <c r="L187" s="1073">
        <f>+L177/31</f>
        <v>143955.18193548385</v>
      </c>
      <c r="M187" s="1073">
        <f t="shared" ref="M187:M188" si="5">+M177/30</f>
        <v>157258.51499999998</v>
      </c>
      <c r="N187" s="1073">
        <f>+N177/31</f>
        <v>116569.51935483873</v>
      </c>
      <c r="O187" s="1073">
        <f t="shared" ref="O187:O188" si="6">+O177/365</f>
        <v>131686.48243835618</v>
      </c>
      <c r="P187" s="666"/>
      <c r="Q187" s="666"/>
      <c r="R187" s="666"/>
      <c r="S187" s="666"/>
      <c r="T187" s="666"/>
      <c r="U187" s="666"/>
      <c r="V187" s="666"/>
      <c r="W187" s="666"/>
      <c r="X187" s="666"/>
      <c r="Y187" s="666"/>
      <c r="Z187" s="666"/>
      <c r="AA187" s="666"/>
      <c r="AB187" s="666"/>
      <c r="BA187" s="666"/>
      <c r="BB187" s="666"/>
      <c r="BC187" s="666"/>
    </row>
    <row r="188" spans="1:62" s="645" customFormat="1" ht="24.95" customHeight="1">
      <c r="A188" s="664"/>
      <c r="B188" s="1076" t="s">
        <v>1021</v>
      </c>
      <c r="C188" s="1077">
        <f>+C178/31</f>
        <v>488076.56774193543</v>
      </c>
      <c r="D188" s="1077">
        <f t="shared" si="1"/>
        <v>498333.90892857144</v>
      </c>
      <c r="E188" s="1077">
        <f>+E178/31</f>
        <v>486138.53516129043</v>
      </c>
      <c r="F188" s="1077">
        <f t="shared" si="2"/>
        <v>479949.73200000008</v>
      </c>
      <c r="G188" s="1077">
        <f>+G178/31</f>
        <v>477884.47290322569</v>
      </c>
      <c r="H188" s="1077">
        <f t="shared" si="3"/>
        <v>468610.05866666674</v>
      </c>
      <c r="I188" s="1077">
        <f t="shared" si="0"/>
        <v>463148.08516129036</v>
      </c>
      <c r="J188" s="1077">
        <f t="shared" si="0"/>
        <v>475325.69548387092</v>
      </c>
      <c r="K188" s="1077">
        <f t="shared" si="4"/>
        <v>468634.58166666667</v>
      </c>
      <c r="L188" s="1077">
        <f>+L178/31</f>
        <v>473302.2900000001</v>
      </c>
      <c r="M188" s="1077">
        <f t="shared" si="5"/>
        <v>488184.91099999991</v>
      </c>
      <c r="N188" s="1077">
        <f>+N178/31</f>
        <v>456683.91774193558</v>
      </c>
      <c r="O188" s="1077">
        <f t="shared" si="6"/>
        <v>476854.99846575357</v>
      </c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</row>
    <row r="189" spans="1:62" ht="12.75" customHeight="1">
      <c r="A189" s="3"/>
      <c r="B189" s="1075" t="s">
        <v>866</v>
      </c>
      <c r="C189" s="1061"/>
      <c r="D189" s="1059"/>
      <c r="E189" s="1059"/>
      <c r="F189" s="1059"/>
      <c r="G189" s="1059"/>
      <c r="H189" s="1059"/>
      <c r="I189" s="1059"/>
      <c r="J189" s="1059"/>
      <c r="K189" s="1059"/>
      <c r="L189" s="1059"/>
      <c r="M189" s="1059"/>
      <c r="N189" s="1059"/>
      <c r="O189" s="1059"/>
      <c r="P189" s="666"/>
      <c r="Q189" s="666"/>
      <c r="R189" s="666"/>
      <c r="S189" s="666"/>
      <c r="T189" s="666"/>
      <c r="U189" s="666"/>
      <c r="V189" s="666"/>
      <c r="W189" s="666"/>
      <c r="X189" s="666"/>
      <c r="Y189" s="666"/>
      <c r="Z189" s="666"/>
      <c r="AA189" s="666"/>
      <c r="AB189" s="666"/>
      <c r="BA189" s="666"/>
      <c r="BB189" s="666"/>
      <c r="BC189" s="666"/>
    </row>
    <row r="190" spans="1:62" ht="12.75" customHeight="1">
      <c r="A190" s="3"/>
      <c r="B190" s="752" t="s">
        <v>513</v>
      </c>
      <c r="C190" s="1106"/>
      <c r="D190" s="1106"/>
      <c r="E190" s="1106"/>
      <c r="F190" s="1106"/>
      <c r="G190" s="1106"/>
      <c r="H190" s="1106"/>
      <c r="I190" s="1106"/>
      <c r="J190" s="1106"/>
      <c r="K190" s="1106"/>
      <c r="L190" s="1106"/>
      <c r="M190" s="1106"/>
      <c r="N190" s="1106"/>
      <c r="O190" s="1106"/>
      <c r="P190" s="666"/>
      <c r="Q190" s="666"/>
      <c r="R190" s="666"/>
      <c r="S190" s="666"/>
      <c r="T190" s="666"/>
      <c r="U190" s="666"/>
      <c r="V190" s="666"/>
      <c r="W190" s="666"/>
      <c r="X190" s="666"/>
      <c r="Y190" s="666"/>
      <c r="Z190" s="666"/>
      <c r="AA190" s="666"/>
      <c r="AB190" s="666"/>
      <c r="BA190" s="666"/>
      <c r="BB190" s="666"/>
      <c r="BC190" s="666"/>
    </row>
    <row r="191" spans="1:62" s="1040" customFormat="1" ht="12.75" customHeight="1">
      <c r="A191" s="1041"/>
      <c r="B191" s="1060"/>
      <c r="C191" s="1106"/>
      <c r="D191" s="1106"/>
      <c r="E191" s="1107" t="s">
        <v>1020</v>
      </c>
      <c r="F191" s="1108"/>
      <c r="G191" s="1108"/>
      <c r="H191" s="1108"/>
      <c r="I191" s="1108" t="s">
        <v>482</v>
      </c>
      <c r="J191" s="1109"/>
      <c r="K191" s="1106"/>
      <c r="L191" s="1106"/>
      <c r="M191" s="1106"/>
      <c r="N191" s="1106"/>
      <c r="O191" s="1106"/>
      <c r="P191" s="1044"/>
      <c r="Q191" s="1044"/>
      <c r="R191" s="1044"/>
      <c r="S191" s="1044"/>
      <c r="T191" s="1044"/>
      <c r="U191" s="1044"/>
      <c r="V191" s="1044"/>
      <c r="W191" s="1044"/>
      <c r="X191" s="1044"/>
      <c r="Y191" s="1044"/>
      <c r="Z191" s="1044"/>
      <c r="AA191" s="1044"/>
      <c r="AB191" s="1044"/>
      <c r="AC191" s="1044"/>
      <c r="AD191" s="1044"/>
      <c r="AE191" s="1044"/>
      <c r="AF191" s="1044"/>
      <c r="AG191" s="1044"/>
      <c r="AH191" s="1044"/>
      <c r="AI191" s="1044"/>
      <c r="AJ191" s="1044"/>
      <c r="AK191" s="1044"/>
      <c r="AL191" s="1044"/>
      <c r="AM191" s="1044"/>
      <c r="AN191" s="1044"/>
      <c r="AO191" s="1044"/>
      <c r="AP191" s="1044"/>
      <c r="AQ191" s="1044"/>
      <c r="AR191" s="1044"/>
      <c r="AS191" s="1044"/>
      <c r="AT191" s="1044"/>
      <c r="AU191" s="1044"/>
      <c r="AV191" s="1044"/>
      <c r="AW191" s="1044"/>
      <c r="AX191" s="1044"/>
      <c r="AY191" s="1044"/>
      <c r="AZ191" s="1044"/>
      <c r="BA191" s="1044"/>
      <c r="BB191" s="1044"/>
      <c r="BC191" s="1044"/>
    </row>
    <row r="192" spans="1:62" s="1040" customFormat="1" ht="20.100000000000001" customHeight="1">
      <c r="A192" s="1041"/>
      <c r="B192" s="1060"/>
      <c r="C192" s="1106"/>
      <c r="D192" s="1106"/>
      <c r="E192" s="1106"/>
      <c r="F192" s="1106"/>
      <c r="G192" s="1106"/>
      <c r="H192" s="1106"/>
      <c r="I192" s="1106"/>
      <c r="J192" s="1106"/>
      <c r="K192" s="1106"/>
      <c r="L192" s="1106"/>
      <c r="M192" s="1106"/>
      <c r="N192" s="1106"/>
      <c r="O192" s="1106"/>
      <c r="P192" s="1044"/>
      <c r="Q192" s="1044"/>
      <c r="R192" s="1044"/>
      <c r="S192" s="1044"/>
      <c r="T192" s="1044"/>
      <c r="U192" s="1044"/>
      <c r="V192" s="1044"/>
      <c r="W192" s="1044"/>
      <c r="X192" s="1044"/>
      <c r="Y192" s="1044"/>
      <c r="Z192" s="1044"/>
      <c r="AA192" s="1044"/>
      <c r="AB192" s="1044"/>
      <c r="AC192" s="1044"/>
      <c r="AD192" s="1044"/>
      <c r="AE192" s="1044"/>
      <c r="AF192" s="1044"/>
      <c r="AG192" s="1044"/>
      <c r="AH192" s="1044"/>
      <c r="AI192" s="1044"/>
      <c r="AJ192" s="1044"/>
      <c r="AK192" s="1044"/>
      <c r="AL192" s="1044"/>
      <c r="AM192" s="1044"/>
      <c r="AN192" s="1044"/>
      <c r="AO192" s="1044"/>
      <c r="AP192" s="1044"/>
      <c r="AQ192" s="1044"/>
      <c r="AR192" s="1044"/>
      <c r="AS192" s="1044"/>
      <c r="AT192" s="1044"/>
      <c r="AU192" s="1044"/>
      <c r="AV192" s="1044"/>
      <c r="AW192" s="1044"/>
      <c r="AX192" s="1044"/>
      <c r="AY192" s="1044"/>
      <c r="AZ192" s="1044"/>
      <c r="BA192" s="1044"/>
      <c r="BB192" s="1044"/>
      <c r="BC192" s="1044"/>
    </row>
    <row r="193" spans="1:55" s="1040" customFormat="1" ht="20.100000000000001" customHeight="1">
      <c r="A193" s="1041"/>
      <c r="B193" s="1060"/>
      <c r="C193" s="1106"/>
      <c r="D193" s="1106"/>
      <c r="E193" s="1106"/>
      <c r="F193" s="1106"/>
      <c r="G193" s="1106"/>
      <c r="H193" s="1106"/>
      <c r="I193" s="1106"/>
      <c r="J193" s="1106"/>
      <c r="K193" s="1106"/>
      <c r="L193" s="1106"/>
      <c r="M193" s="1106"/>
      <c r="N193" s="1106"/>
      <c r="O193" s="1106"/>
      <c r="P193" s="1044"/>
      <c r="Q193" s="1044"/>
      <c r="R193" s="1044"/>
      <c r="S193" s="1044"/>
      <c r="T193" s="1044"/>
      <c r="U193" s="1044"/>
      <c r="V193" s="1044"/>
      <c r="W193" s="1044"/>
      <c r="X193" s="1044"/>
      <c r="Y193" s="1044"/>
      <c r="Z193" s="1044"/>
      <c r="AA193" s="1044"/>
      <c r="AB193" s="1044"/>
      <c r="AC193" s="1044"/>
      <c r="AD193" s="1044"/>
      <c r="AE193" s="1044"/>
      <c r="AF193" s="1044"/>
      <c r="AG193" s="1044"/>
      <c r="AH193" s="1044"/>
      <c r="AI193" s="1044"/>
      <c r="AJ193" s="1044"/>
      <c r="AK193" s="1044"/>
      <c r="AL193" s="1044"/>
      <c r="AM193" s="1044"/>
      <c r="AN193" s="1044"/>
      <c r="AO193" s="1044"/>
      <c r="AP193" s="1044"/>
      <c r="AQ193" s="1044"/>
      <c r="AR193" s="1044"/>
      <c r="AS193" s="1044"/>
      <c r="AT193" s="1044"/>
      <c r="AU193" s="1044"/>
      <c r="AV193" s="1044"/>
      <c r="AW193" s="1044"/>
      <c r="AX193" s="1044"/>
      <c r="AY193" s="1044"/>
      <c r="AZ193" s="1044"/>
      <c r="BA193" s="1044"/>
      <c r="BB193" s="1044"/>
      <c r="BC193" s="1044"/>
    </row>
    <row r="194" spans="1:55" s="1040" customFormat="1" ht="20.100000000000001" customHeight="1">
      <c r="A194" s="1041"/>
      <c r="B194" s="1060"/>
      <c r="C194" s="1106"/>
      <c r="D194" s="1106"/>
      <c r="E194" s="1106"/>
      <c r="F194" s="1106"/>
      <c r="G194" s="1106"/>
      <c r="H194" s="1106"/>
      <c r="I194" s="1106"/>
      <c r="J194" s="1106"/>
      <c r="K194" s="1106"/>
      <c r="L194" s="1106"/>
      <c r="M194" s="1106"/>
      <c r="N194" s="1106"/>
      <c r="O194" s="1106"/>
      <c r="P194" s="1044"/>
      <c r="Q194" s="1044"/>
      <c r="R194" s="1044"/>
      <c r="S194" s="1044"/>
      <c r="T194" s="1044"/>
      <c r="U194" s="1044"/>
      <c r="V194" s="1044"/>
      <c r="W194" s="1044"/>
      <c r="X194" s="1044"/>
      <c r="Y194" s="1044"/>
      <c r="Z194" s="1044"/>
      <c r="AA194" s="1044"/>
      <c r="AB194" s="1044"/>
      <c r="AC194" s="1044"/>
      <c r="AD194" s="1044"/>
      <c r="AE194" s="1044"/>
      <c r="AF194" s="1044"/>
      <c r="AG194" s="1044"/>
      <c r="AH194" s="1044"/>
      <c r="AI194" s="1044"/>
      <c r="AJ194" s="1044"/>
      <c r="AK194" s="1044"/>
      <c r="AL194" s="1044"/>
      <c r="AM194" s="1044"/>
      <c r="AN194" s="1044"/>
      <c r="AO194" s="1044"/>
      <c r="AP194" s="1044"/>
      <c r="AQ194" s="1044"/>
      <c r="AR194" s="1044"/>
      <c r="AS194" s="1044"/>
      <c r="AT194" s="1044"/>
      <c r="AU194" s="1044"/>
      <c r="AV194" s="1044"/>
      <c r="AW194" s="1044"/>
      <c r="AX194" s="1044"/>
      <c r="AY194" s="1044"/>
      <c r="AZ194" s="1044"/>
      <c r="BA194" s="1044"/>
      <c r="BB194" s="1044"/>
      <c r="BC194" s="1044"/>
    </row>
    <row r="195" spans="1:55" s="1040" customFormat="1" ht="20.100000000000001" customHeight="1">
      <c r="A195" s="1041"/>
      <c r="B195" s="1060"/>
      <c r="C195" s="1106"/>
      <c r="D195" s="1106"/>
      <c r="E195" s="1106"/>
      <c r="F195" s="1106"/>
      <c r="G195" s="1106"/>
      <c r="H195" s="1106"/>
      <c r="I195" s="1106"/>
      <c r="J195" s="1106"/>
      <c r="K195" s="1106"/>
      <c r="L195" s="1106"/>
      <c r="M195" s="1106"/>
      <c r="N195" s="1106"/>
      <c r="O195" s="1106"/>
      <c r="P195" s="1044"/>
      <c r="Q195" s="1044"/>
      <c r="R195" s="1044"/>
      <c r="S195" s="1044"/>
      <c r="T195" s="1044"/>
      <c r="U195" s="1044"/>
      <c r="V195" s="1044"/>
      <c r="W195" s="1044"/>
      <c r="X195" s="1044"/>
      <c r="Y195" s="1044"/>
      <c r="Z195" s="1044"/>
      <c r="AA195" s="1044"/>
      <c r="AB195" s="1044"/>
      <c r="AC195" s="1044"/>
      <c r="AD195" s="1044"/>
      <c r="AE195" s="1044"/>
      <c r="AF195" s="1044"/>
      <c r="AG195" s="1044"/>
      <c r="AH195" s="1044"/>
      <c r="AI195" s="1044"/>
      <c r="AJ195" s="1044"/>
      <c r="AK195" s="1044"/>
      <c r="AL195" s="1044"/>
      <c r="AM195" s="1044"/>
      <c r="AN195" s="1044"/>
      <c r="AO195" s="1044"/>
      <c r="AP195" s="1044"/>
      <c r="AQ195" s="1044"/>
      <c r="AR195" s="1044"/>
      <c r="AS195" s="1044"/>
      <c r="AT195" s="1044"/>
      <c r="AU195" s="1044"/>
      <c r="AV195" s="1044"/>
      <c r="AW195" s="1044"/>
      <c r="AX195" s="1044"/>
      <c r="AY195" s="1044"/>
      <c r="AZ195" s="1044"/>
      <c r="BA195" s="1044"/>
      <c r="BB195" s="1044"/>
      <c r="BC195" s="1044"/>
    </row>
    <row r="196" spans="1:55" s="1040" customFormat="1" ht="20.100000000000001" customHeight="1">
      <c r="A196" s="1041"/>
      <c r="B196" s="1060"/>
      <c r="C196" s="1106"/>
      <c r="D196" s="1106"/>
      <c r="E196" s="1106"/>
      <c r="F196" s="1106"/>
      <c r="G196" s="1106"/>
      <c r="H196" s="1106"/>
      <c r="I196" s="1106"/>
      <c r="J196" s="1106"/>
      <c r="K196" s="1106"/>
      <c r="L196" s="1106"/>
      <c r="M196" s="1106"/>
      <c r="N196" s="1106"/>
      <c r="O196" s="1106"/>
      <c r="P196" s="1044"/>
      <c r="Q196" s="1044"/>
      <c r="R196" s="1044"/>
      <c r="S196" s="1044"/>
      <c r="T196" s="1044"/>
      <c r="U196" s="1044"/>
      <c r="V196" s="1044"/>
      <c r="W196" s="1044"/>
      <c r="X196" s="1044"/>
      <c r="Y196" s="1044"/>
      <c r="Z196" s="1044"/>
      <c r="AA196" s="1044"/>
      <c r="AB196" s="1044"/>
      <c r="AC196" s="1044"/>
      <c r="AD196" s="1044"/>
      <c r="AE196" s="1044"/>
      <c r="AF196" s="1044"/>
      <c r="AG196" s="1044"/>
      <c r="AH196" s="1044"/>
      <c r="AI196" s="1044"/>
      <c r="AJ196" s="1044"/>
      <c r="AK196" s="1044"/>
      <c r="AL196" s="1044"/>
      <c r="AM196" s="1044"/>
      <c r="AN196" s="1044"/>
      <c r="AO196" s="1044"/>
      <c r="AP196" s="1044"/>
      <c r="AQ196" s="1044"/>
      <c r="AR196" s="1044"/>
      <c r="AS196" s="1044"/>
      <c r="AT196" s="1044"/>
      <c r="AU196" s="1044"/>
      <c r="AV196" s="1044"/>
      <c r="AW196" s="1044"/>
      <c r="AX196" s="1044"/>
      <c r="AY196" s="1044"/>
      <c r="AZ196" s="1044"/>
      <c r="BA196" s="1044"/>
      <c r="BB196" s="1044"/>
      <c r="BC196" s="1044"/>
    </row>
    <row r="197" spans="1:55" s="1040" customFormat="1" ht="20.100000000000001" customHeight="1">
      <c r="A197" s="1041"/>
      <c r="B197" s="1060"/>
      <c r="C197" s="1106"/>
      <c r="D197" s="1106"/>
      <c r="E197" s="1106"/>
      <c r="F197" s="1106"/>
      <c r="G197" s="1106"/>
      <c r="H197" s="1106"/>
      <c r="I197" s="1106"/>
      <c r="J197" s="1106"/>
      <c r="K197" s="1106"/>
      <c r="L197" s="1106"/>
      <c r="M197" s="1106"/>
      <c r="N197" s="1106"/>
      <c r="O197" s="1106"/>
      <c r="P197" s="1044"/>
      <c r="Q197" s="1044"/>
      <c r="R197" s="1044"/>
      <c r="S197" s="1044"/>
      <c r="T197" s="1044"/>
      <c r="U197" s="1044"/>
      <c r="V197" s="1044"/>
      <c r="W197" s="1044"/>
      <c r="X197" s="1044"/>
      <c r="Y197" s="1044"/>
      <c r="Z197" s="1044"/>
      <c r="AA197" s="1044"/>
      <c r="AB197" s="1044"/>
      <c r="AC197" s="1044"/>
      <c r="AD197" s="1044"/>
      <c r="AE197" s="1044"/>
      <c r="AF197" s="1044"/>
      <c r="AG197" s="1044"/>
      <c r="AH197" s="1044"/>
      <c r="AI197" s="1044"/>
      <c r="AJ197" s="1044"/>
      <c r="AK197" s="1044"/>
      <c r="AL197" s="1044"/>
      <c r="AM197" s="1044"/>
      <c r="AN197" s="1044"/>
      <c r="AO197" s="1044"/>
      <c r="AP197" s="1044"/>
      <c r="AQ197" s="1044"/>
      <c r="AR197" s="1044"/>
      <c r="AS197" s="1044"/>
      <c r="AT197" s="1044"/>
      <c r="AU197" s="1044"/>
      <c r="AV197" s="1044"/>
      <c r="AW197" s="1044"/>
      <c r="AX197" s="1044"/>
      <c r="AY197" s="1044"/>
      <c r="AZ197" s="1044"/>
      <c r="BA197" s="1044"/>
      <c r="BB197" s="1044"/>
      <c r="BC197" s="1044"/>
    </row>
    <row r="198" spans="1:55" s="1040" customFormat="1" ht="20.100000000000001" customHeight="1">
      <c r="A198" s="1041"/>
      <c r="B198" s="1060"/>
      <c r="C198" s="1106"/>
      <c r="D198" s="1106"/>
      <c r="E198" s="1106"/>
      <c r="F198" s="1106"/>
      <c r="G198" s="1106"/>
      <c r="H198" s="1106"/>
      <c r="I198" s="1106"/>
      <c r="J198" s="1106"/>
      <c r="K198" s="1106"/>
      <c r="L198" s="1106"/>
      <c r="M198" s="1106"/>
      <c r="N198" s="1106"/>
      <c r="O198" s="1106"/>
      <c r="P198" s="1044"/>
      <c r="Q198" s="1044"/>
      <c r="R198" s="1044"/>
      <c r="S198" s="1044"/>
      <c r="T198" s="1044"/>
      <c r="U198" s="1044"/>
      <c r="V198" s="1044"/>
      <c r="W198" s="1044"/>
      <c r="X198" s="1044"/>
      <c r="Y198" s="1044"/>
      <c r="Z198" s="1044"/>
      <c r="AA198" s="1044"/>
      <c r="AB198" s="1044"/>
      <c r="AC198" s="1044"/>
      <c r="AD198" s="1044"/>
      <c r="AE198" s="1044"/>
      <c r="AF198" s="1044"/>
      <c r="AG198" s="1044"/>
      <c r="AH198" s="1044"/>
      <c r="AI198" s="1044"/>
      <c r="AJ198" s="1044"/>
      <c r="AK198" s="1044"/>
      <c r="AL198" s="1044"/>
      <c r="AM198" s="1044"/>
      <c r="AN198" s="1044"/>
      <c r="AO198" s="1044"/>
      <c r="AP198" s="1044"/>
      <c r="AQ198" s="1044"/>
      <c r="AR198" s="1044"/>
      <c r="AS198" s="1044"/>
      <c r="AT198" s="1044"/>
      <c r="AU198" s="1044"/>
      <c r="AV198" s="1044"/>
      <c r="AW198" s="1044"/>
      <c r="AX198" s="1044"/>
      <c r="AY198" s="1044"/>
      <c r="AZ198" s="1044"/>
      <c r="BA198" s="1044"/>
      <c r="BB198" s="1044"/>
      <c r="BC198" s="1044"/>
    </row>
    <row r="199" spans="1:55" s="1040" customFormat="1" ht="20.100000000000001" customHeight="1">
      <c r="A199" s="1041"/>
      <c r="B199" s="1060"/>
      <c r="C199" s="1106"/>
      <c r="D199" s="1106"/>
      <c r="E199" s="1106"/>
      <c r="F199" s="1106"/>
      <c r="G199" s="1106"/>
      <c r="H199" s="1106"/>
      <c r="I199" s="1106"/>
      <c r="J199" s="1106"/>
      <c r="K199" s="1106"/>
      <c r="L199" s="1106"/>
      <c r="M199" s="1106"/>
      <c r="N199" s="1106"/>
      <c r="O199" s="1106"/>
      <c r="P199" s="1044"/>
      <c r="Q199" s="1044"/>
      <c r="R199" s="1044"/>
      <c r="S199" s="1044"/>
      <c r="T199" s="1044"/>
      <c r="U199" s="1044"/>
      <c r="V199" s="1044"/>
      <c r="W199" s="1044"/>
      <c r="X199" s="1044"/>
      <c r="Y199" s="1044"/>
      <c r="Z199" s="1044"/>
      <c r="AA199" s="1044"/>
      <c r="AB199" s="1044"/>
      <c r="AC199" s="1044"/>
      <c r="AD199" s="1044"/>
      <c r="AE199" s="1044"/>
      <c r="AF199" s="1044"/>
      <c r="AG199" s="1044"/>
      <c r="AH199" s="1044"/>
      <c r="AI199" s="1044"/>
      <c r="AJ199" s="1044"/>
      <c r="AK199" s="1044"/>
      <c r="AL199" s="1044"/>
      <c r="AM199" s="1044"/>
      <c r="AN199" s="1044"/>
      <c r="AO199" s="1044"/>
      <c r="AP199" s="1044"/>
      <c r="AQ199" s="1044"/>
      <c r="AR199" s="1044"/>
      <c r="AS199" s="1044"/>
      <c r="AT199" s="1044"/>
      <c r="AU199" s="1044"/>
      <c r="AV199" s="1044"/>
      <c r="AW199" s="1044"/>
      <c r="AX199" s="1044"/>
      <c r="AY199" s="1044"/>
      <c r="AZ199" s="1044"/>
      <c r="BA199" s="1044"/>
      <c r="BB199" s="1044"/>
      <c r="BC199" s="1044"/>
    </row>
    <row r="200" spans="1:55" s="1040" customFormat="1" ht="20.100000000000001" customHeight="1">
      <c r="A200" s="1041"/>
      <c r="B200" s="1060"/>
      <c r="C200" s="1106"/>
      <c r="D200" s="1106"/>
      <c r="E200" s="1106"/>
      <c r="F200" s="1106"/>
      <c r="G200" s="1106"/>
      <c r="H200" s="1106"/>
      <c r="I200" s="1106"/>
      <c r="J200" s="1106"/>
      <c r="K200" s="1106"/>
      <c r="L200" s="1106"/>
      <c r="M200" s="1106"/>
      <c r="N200" s="1106"/>
      <c r="O200" s="1106"/>
      <c r="P200" s="1044"/>
      <c r="Q200" s="1044"/>
      <c r="R200" s="1044"/>
      <c r="S200" s="1044"/>
      <c r="T200" s="1044"/>
      <c r="U200" s="1044"/>
      <c r="V200" s="1044"/>
      <c r="W200" s="1044"/>
      <c r="X200" s="1044"/>
      <c r="Y200" s="1044"/>
      <c r="Z200" s="1044"/>
      <c r="AA200" s="1044"/>
      <c r="AB200" s="1044"/>
      <c r="AC200" s="1044"/>
      <c r="AD200" s="1044"/>
      <c r="AE200" s="1044"/>
      <c r="AF200" s="1044"/>
      <c r="AG200" s="1044"/>
      <c r="AH200" s="1044"/>
      <c r="AI200" s="1044"/>
      <c r="AJ200" s="1044"/>
      <c r="AK200" s="1044"/>
      <c r="AL200" s="1044"/>
      <c r="AM200" s="1044"/>
      <c r="AN200" s="1044"/>
      <c r="AO200" s="1044"/>
      <c r="AP200" s="1044"/>
      <c r="AQ200" s="1044"/>
      <c r="AR200" s="1044"/>
      <c r="AS200" s="1044"/>
      <c r="AT200" s="1044"/>
      <c r="AU200" s="1044"/>
      <c r="AV200" s="1044"/>
      <c r="AW200" s="1044"/>
      <c r="AX200" s="1044"/>
      <c r="AY200" s="1044"/>
      <c r="AZ200" s="1044"/>
      <c r="BA200" s="1044"/>
      <c r="BB200" s="1044"/>
      <c r="BC200" s="1044"/>
    </row>
    <row r="201" spans="1:55" s="1040" customFormat="1" ht="20.100000000000001" customHeight="1">
      <c r="A201" s="1041"/>
      <c r="B201" s="1060"/>
      <c r="C201" s="1106"/>
      <c r="D201" s="1106"/>
      <c r="E201" s="1106"/>
      <c r="F201" s="1106"/>
      <c r="G201" s="1106"/>
      <c r="H201" s="1106"/>
      <c r="I201" s="1106"/>
      <c r="J201" s="1106"/>
      <c r="K201" s="1106"/>
      <c r="L201" s="1106"/>
      <c r="M201" s="1106"/>
      <c r="N201" s="1106"/>
      <c r="O201" s="1106"/>
      <c r="P201" s="1044"/>
      <c r="Q201" s="1044"/>
      <c r="R201" s="1044"/>
      <c r="S201" s="1044"/>
      <c r="T201" s="1044"/>
      <c r="U201" s="1044"/>
      <c r="V201" s="1044"/>
      <c r="W201" s="1044"/>
      <c r="X201" s="1044"/>
      <c r="Y201" s="1044"/>
      <c r="Z201" s="1044"/>
      <c r="AA201" s="1044"/>
      <c r="AB201" s="1044"/>
      <c r="AC201" s="1044"/>
      <c r="AD201" s="1044"/>
      <c r="AE201" s="1044"/>
      <c r="AF201" s="1044"/>
      <c r="AG201" s="1044"/>
      <c r="AH201" s="1044"/>
      <c r="AI201" s="1044"/>
      <c r="AJ201" s="1044"/>
      <c r="AK201" s="1044"/>
      <c r="AL201" s="1044"/>
      <c r="AM201" s="1044"/>
      <c r="AN201" s="1044"/>
      <c r="AO201" s="1044"/>
      <c r="AP201" s="1044"/>
      <c r="AQ201" s="1044"/>
      <c r="AR201" s="1044"/>
      <c r="AS201" s="1044"/>
      <c r="AT201" s="1044"/>
      <c r="AU201" s="1044"/>
      <c r="AV201" s="1044"/>
      <c r="AW201" s="1044"/>
      <c r="AX201" s="1044"/>
      <c r="AY201" s="1044"/>
      <c r="AZ201" s="1044"/>
      <c r="BA201" s="1044"/>
      <c r="BB201" s="1044"/>
      <c r="BC201" s="1044"/>
    </row>
    <row r="202" spans="1:55" s="1040" customFormat="1" ht="20.100000000000001" customHeight="1">
      <c r="A202" s="1041"/>
      <c r="B202" s="1060"/>
      <c r="C202" s="1106"/>
      <c r="D202" s="1106"/>
      <c r="E202" s="1106"/>
      <c r="F202" s="1106"/>
      <c r="G202" s="1106"/>
      <c r="H202" s="1106"/>
      <c r="I202" s="1106"/>
      <c r="J202" s="1106"/>
      <c r="K202" s="1106"/>
      <c r="L202" s="1106"/>
      <c r="M202" s="1106"/>
      <c r="N202" s="1106"/>
      <c r="O202" s="1106"/>
      <c r="P202" s="1044"/>
      <c r="Q202" s="1044"/>
      <c r="R202" s="1044"/>
      <c r="S202" s="1044"/>
      <c r="T202" s="1044"/>
      <c r="U202" s="1044"/>
      <c r="V202" s="1044"/>
      <c r="W202" s="1044"/>
      <c r="X202" s="1044"/>
      <c r="Y202" s="1044"/>
      <c r="Z202" s="1044"/>
      <c r="AA202" s="1044"/>
      <c r="AB202" s="1044"/>
      <c r="AC202" s="1044"/>
      <c r="AD202" s="1044"/>
      <c r="AE202" s="1044"/>
      <c r="AF202" s="1044"/>
      <c r="AG202" s="1044"/>
      <c r="AH202" s="1044"/>
      <c r="AI202" s="1044"/>
      <c r="AJ202" s="1044"/>
      <c r="AK202" s="1044"/>
      <c r="AL202" s="1044"/>
      <c r="AM202" s="1044"/>
      <c r="AN202" s="1044"/>
      <c r="AO202" s="1044"/>
      <c r="AP202" s="1044"/>
      <c r="AQ202" s="1044"/>
      <c r="AR202" s="1044"/>
      <c r="AS202" s="1044"/>
      <c r="AT202" s="1044"/>
      <c r="AU202" s="1044"/>
      <c r="AV202" s="1044"/>
      <c r="AW202" s="1044"/>
      <c r="AX202" s="1044"/>
      <c r="AY202" s="1044"/>
      <c r="AZ202" s="1044"/>
      <c r="BA202" s="1044"/>
      <c r="BB202" s="1044"/>
      <c r="BC202" s="1044"/>
    </row>
    <row r="203" spans="1:55" s="1040" customFormat="1" ht="20.100000000000001" customHeight="1">
      <c r="A203" s="1041"/>
      <c r="B203" s="1060"/>
      <c r="C203" s="1106"/>
      <c r="D203" s="1106"/>
      <c r="E203" s="1106"/>
      <c r="F203" s="1106"/>
      <c r="G203" s="1106"/>
      <c r="H203" s="1106"/>
      <c r="I203" s="1106"/>
      <c r="J203" s="1106"/>
      <c r="K203" s="1106"/>
      <c r="L203" s="1106"/>
      <c r="M203" s="1106"/>
      <c r="N203" s="1106"/>
      <c r="O203" s="1106"/>
      <c r="P203" s="1044"/>
      <c r="Q203" s="1044"/>
      <c r="R203" s="1044"/>
      <c r="S203" s="1044"/>
      <c r="T203" s="1044"/>
      <c r="U203" s="1044"/>
      <c r="V203" s="1044"/>
      <c r="W203" s="1044"/>
      <c r="X203" s="1044"/>
      <c r="Y203" s="1044"/>
      <c r="Z203" s="1044"/>
      <c r="AA203" s="1044"/>
      <c r="AB203" s="1044"/>
      <c r="AC203" s="1044"/>
      <c r="AD203" s="1044"/>
      <c r="AE203" s="1044"/>
      <c r="AF203" s="1044"/>
      <c r="AG203" s="1044"/>
      <c r="AH203" s="1044"/>
      <c r="AI203" s="1044"/>
      <c r="AJ203" s="1044"/>
      <c r="AK203" s="1044"/>
      <c r="AL203" s="1044"/>
      <c r="AM203" s="1044"/>
      <c r="AN203" s="1044"/>
      <c r="AO203" s="1044"/>
      <c r="AP203" s="1044"/>
      <c r="AQ203" s="1044"/>
      <c r="AR203" s="1044"/>
      <c r="AS203" s="1044"/>
      <c r="AT203" s="1044"/>
      <c r="AU203" s="1044"/>
      <c r="AV203" s="1044"/>
      <c r="AW203" s="1044"/>
      <c r="AX203" s="1044"/>
      <c r="AY203" s="1044"/>
      <c r="AZ203" s="1044"/>
      <c r="BA203" s="1044"/>
      <c r="BB203" s="1044"/>
      <c r="BC203" s="1044"/>
    </row>
    <row r="204" spans="1:55" s="1040" customFormat="1" ht="20.100000000000001" customHeight="1">
      <c r="A204" s="1041"/>
      <c r="B204" s="1060"/>
      <c r="C204" s="1106"/>
      <c r="D204" s="1106"/>
      <c r="E204" s="1106"/>
      <c r="F204" s="1106"/>
      <c r="G204" s="1106"/>
      <c r="H204" s="1106"/>
      <c r="I204" s="1106"/>
      <c r="J204" s="1106"/>
      <c r="K204" s="1106"/>
      <c r="L204" s="1106"/>
      <c r="M204" s="1106"/>
      <c r="N204" s="1106"/>
      <c r="O204" s="1106"/>
      <c r="P204" s="1044"/>
      <c r="Q204" s="1044"/>
      <c r="R204" s="1044"/>
      <c r="S204" s="1044"/>
      <c r="T204" s="1044"/>
      <c r="U204" s="1044"/>
      <c r="V204" s="1044"/>
      <c r="W204" s="1044"/>
      <c r="X204" s="1044"/>
      <c r="Y204" s="1044"/>
      <c r="Z204" s="1044"/>
      <c r="AA204" s="1044"/>
      <c r="AB204" s="1044"/>
      <c r="AC204" s="1044"/>
      <c r="AD204" s="1044"/>
      <c r="AE204" s="1044"/>
      <c r="AF204" s="1044"/>
      <c r="AG204" s="1044"/>
      <c r="AH204" s="1044"/>
      <c r="AI204" s="1044"/>
      <c r="AJ204" s="1044"/>
      <c r="AK204" s="1044"/>
      <c r="AL204" s="1044"/>
      <c r="AM204" s="1044"/>
      <c r="AN204" s="1044"/>
      <c r="AO204" s="1044"/>
      <c r="AP204" s="1044"/>
      <c r="AQ204" s="1044"/>
      <c r="AR204" s="1044"/>
      <c r="AS204" s="1044"/>
      <c r="AT204" s="1044"/>
      <c r="AU204" s="1044"/>
      <c r="AV204" s="1044"/>
      <c r="AW204" s="1044"/>
      <c r="AX204" s="1044"/>
      <c r="AY204" s="1044"/>
      <c r="AZ204" s="1044"/>
      <c r="BA204" s="1044"/>
      <c r="BB204" s="1044"/>
      <c r="BC204" s="1044"/>
    </row>
    <row r="205" spans="1:55" s="1040" customFormat="1" ht="20.100000000000001" customHeight="1">
      <c r="A205" s="1041"/>
      <c r="B205" s="1060"/>
      <c r="C205" s="1106"/>
      <c r="D205" s="1106"/>
      <c r="E205" s="1106"/>
      <c r="F205" s="1106"/>
      <c r="G205" s="1106"/>
      <c r="H205" s="1106"/>
      <c r="I205" s="1106"/>
      <c r="J205" s="1106"/>
      <c r="K205" s="1106"/>
      <c r="L205" s="1106"/>
      <c r="M205" s="1106"/>
      <c r="N205" s="1106"/>
      <c r="O205" s="1106"/>
      <c r="P205" s="1044"/>
      <c r="Q205" s="1044"/>
      <c r="R205" s="1044"/>
      <c r="S205" s="1044"/>
      <c r="T205" s="1044"/>
      <c r="U205" s="1044"/>
      <c r="V205" s="1044"/>
      <c r="W205" s="1044"/>
      <c r="X205" s="1044"/>
      <c r="Y205" s="1044"/>
      <c r="Z205" s="1044"/>
      <c r="AA205" s="1044"/>
      <c r="AB205" s="1044"/>
      <c r="AC205" s="1044"/>
      <c r="AD205" s="1044"/>
      <c r="AE205" s="1044"/>
      <c r="AF205" s="1044"/>
      <c r="AG205" s="1044"/>
      <c r="AH205" s="1044"/>
      <c r="AI205" s="1044"/>
      <c r="AJ205" s="1044"/>
      <c r="AK205" s="1044"/>
      <c r="AL205" s="1044"/>
      <c r="AM205" s="1044"/>
      <c r="AN205" s="1044"/>
      <c r="AO205" s="1044"/>
      <c r="AP205" s="1044"/>
      <c r="AQ205" s="1044"/>
      <c r="AR205" s="1044"/>
      <c r="AS205" s="1044"/>
      <c r="AT205" s="1044"/>
      <c r="AU205" s="1044"/>
      <c r="AV205" s="1044"/>
      <c r="AW205" s="1044"/>
      <c r="AX205" s="1044"/>
      <c r="AY205" s="1044"/>
      <c r="AZ205" s="1044"/>
      <c r="BA205" s="1044"/>
      <c r="BB205" s="1044"/>
      <c r="BC205" s="1044"/>
    </row>
    <row r="206" spans="1:55" s="1040" customFormat="1" ht="20.100000000000001" customHeight="1">
      <c r="A206" s="1041"/>
      <c r="B206" s="1060"/>
      <c r="C206" s="1106"/>
      <c r="D206" s="1106"/>
      <c r="E206" s="1106"/>
      <c r="F206" s="1106"/>
      <c r="G206" s="1106"/>
      <c r="H206" s="1106"/>
      <c r="I206" s="1106"/>
      <c r="J206" s="1106"/>
      <c r="K206" s="1106"/>
      <c r="L206" s="1106"/>
      <c r="M206" s="1106"/>
      <c r="N206" s="1106"/>
      <c r="O206" s="1106"/>
      <c r="P206" s="1044"/>
      <c r="Q206" s="1044"/>
      <c r="R206" s="1044"/>
      <c r="S206" s="1044"/>
      <c r="T206" s="1044"/>
      <c r="U206" s="1044"/>
      <c r="V206" s="1044"/>
      <c r="W206" s="1044"/>
      <c r="X206" s="1044"/>
      <c r="Y206" s="1044"/>
      <c r="Z206" s="1044"/>
      <c r="AA206" s="1044"/>
      <c r="AB206" s="1044"/>
      <c r="AC206" s="1044"/>
      <c r="AD206" s="1044"/>
      <c r="AE206" s="1044"/>
      <c r="AF206" s="1044"/>
      <c r="AG206" s="1044"/>
      <c r="AH206" s="1044"/>
      <c r="AI206" s="1044"/>
      <c r="AJ206" s="1044"/>
      <c r="AK206" s="1044"/>
      <c r="AL206" s="1044"/>
      <c r="AM206" s="1044"/>
      <c r="AN206" s="1044"/>
      <c r="AO206" s="1044"/>
      <c r="AP206" s="1044"/>
      <c r="AQ206" s="1044"/>
      <c r="AR206" s="1044"/>
      <c r="AS206" s="1044"/>
      <c r="AT206" s="1044"/>
      <c r="AU206" s="1044"/>
      <c r="AV206" s="1044"/>
      <c r="AW206" s="1044"/>
      <c r="AX206" s="1044"/>
      <c r="AY206" s="1044"/>
      <c r="AZ206" s="1044"/>
      <c r="BA206" s="1044"/>
      <c r="BB206" s="1044"/>
      <c r="BC206" s="1044"/>
    </row>
    <row r="207" spans="1:55" s="1040" customFormat="1" ht="20.100000000000001" customHeight="1">
      <c r="A207" s="1041"/>
      <c r="B207" s="1060"/>
      <c r="C207" s="1106"/>
      <c r="D207" s="1106"/>
      <c r="E207" s="1106"/>
      <c r="F207" s="1106"/>
      <c r="G207" s="1106"/>
      <c r="H207" s="1106"/>
      <c r="I207" s="1106"/>
      <c r="J207" s="1106"/>
      <c r="K207" s="1106"/>
      <c r="L207" s="1106"/>
      <c r="M207" s="1106"/>
      <c r="N207" s="1106"/>
      <c r="O207" s="1106"/>
      <c r="P207" s="1044"/>
      <c r="Q207" s="1044"/>
      <c r="R207" s="1044"/>
      <c r="S207" s="1044"/>
      <c r="T207" s="1044"/>
      <c r="U207" s="1044"/>
      <c r="V207" s="1044"/>
      <c r="W207" s="1044"/>
      <c r="X207" s="1044"/>
      <c r="Y207" s="1044"/>
      <c r="Z207" s="1044"/>
      <c r="AA207" s="1044"/>
      <c r="AB207" s="1044"/>
      <c r="AC207" s="1044"/>
      <c r="AD207" s="1044"/>
      <c r="AE207" s="1044"/>
      <c r="AF207" s="1044"/>
      <c r="AG207" s="1044"/>
      <c r="AH207" s="1044"/>
      <c r="AI207" s="1044"/>
      <c r="AJ207" s="1044"/>
      <c r="AK207" s="1044"/>
      <c r="AL207" s="1044"/>
      <c r="AM207" s="1044"/>
      <c r="AN207" s="1044"/>
      <c r="AO207" s="1044"/>
      <c r="AP207" s="1044"/>
      <c r="AQ207" s="1044"/>
      <c r="AR207" s="1044"/>
      <c r="AS207" s="1044"/>
      <c r="AT207" s="1044"/>
      <c r="AU207" s="1044"/>
      <c r="AV207" s="1044"/>
      <c r="AW207" s="1044"/>
      <c r="AX207" s="1044"/>
      <c r="AY207" s="1044"/>
      <c r="AZ207" s="1044"/>
      <c r="BA207" s="1044"/>
      <c r="BB207" s="1044"/>
      <c r="BC207" s="1044"/>
    </row>
    <row r="208" spans="1:55" s="1040" customFormat="1" ht="20.100000000000001" customHeight="1">
      <c r="A208" s="1041"/>
      <c r="B208" s="1060"/>
      <c r="C208" s="1106"/>
      <c r="D208" s="1106"/>
      <c r="E208" s="1106"/>
      <c r="F208" s="1106"/>
      <c r="G208" s="1106"/>
      <c r="H208" s="1106"/>
      <c r="I208" s="1106"/>
      <c r="J208" s="1106"/>
      <c r="K208" s="1106"/>
      <c r="L208" s="1106"/>
      <c r="M208" s="1106"/>
      <c r="N208" s="1106"/>
      <c r="O208" s="1106"/>
      <c r="P208" s="1044"/>
      <c r="Q208" s="1044"/>
      <c r="R208" s="1044"/>
      <c r="S208" s="1044"/>
      <c r="T208" s="1044"/>
      <c r="U208" s="1044"/>
      <c r="V208" s="1044"/>
      <c r="W208" s="1044"/>
      <c r="X208" s="1044"/>
      <c r="Y208" s="1044"/>
      <c r="Z208" s="1044"/>
      <c r="AA208" s="1044"/>
      <c r="AB208" s="1044"/>
      <c r="AC208" s="1044"/>
      <c r="AD208" s="1044"/>
      <c r="AE208" s="1044"/>
      <c r="AF208" s="1044"/>
      <c r="AG208" s="1044"/>
      <c r="AH208" s="1044"/>
      <c r="AI208" s="1044"/>
      <c r="AJ208" s="1044"/>
      <c r="AK208" s="1044"/>
      <c r="AL208" s="1044"/>
      <c r="AM208" s="1044"/>
      <c r="AN208" s="1044"/>
      <c r="AO208" s="1044"/>
      <c r="AP208" s="1044"/>
      <c r="AQ208" s="1044"/>
      <c r="AR208" s="1044"/>
      <c r="AS208" s="1044"/>
      <c r="AT208" s="1044"/>
      <c r="AU208" s="1044"/>
      <c r="AV208" s="1044"/>
      <c r="AW208" s="1044"/>
      <c r="AX208" s="1044"/>
      <c r="AY208" s="1044"/>
      <c r="AZ208" s="1044"/>
      <c r="BA208" s="1044"/>
      <c r="BB208" s="1044"/>
      <c r="BC208" s="1044"/>
    </row>
    <row r="209" spans="1:55" s="1040" customFormat="1" ht="20.100000000000001" customHeight="1">
      <c r="A209" s="1041"/>
      <c r="B209" s="1060"/>
      <c r="C209" s="1106"/>
      <c r="D209" s="1106"/>
      <c r="E209" s="1106"/>
      <c r="F209" s="1106"/>
      <c r="G209" s="1106"/>
      <c r="H209" s="1106"/>
      <c r="I209" s="1106"/>
      <c r="J209" s="1106"/>
      <c r="K209" s="1106"/>
      <c r="L209" s="1106"/>
      <c r="M209" s="1106"/>
      <c r="N209" s="1106"/>
      <c r="O209" s="1106"/>
      <c r="P209" s="1044"/>
      <c r="Q209" s="1044"/>
      <c r="R209" s="1044"/>
      <c r="S209" s="1044"/>
      <c r="T209" s="1044"/>
      <c r="U209" s="1044"/>
      <c r="V209" s="1044"/>
      <c r="W209" s="1044"/>
      <c r="X209" s="1044"/>
      <c r="Y209" s="1044"/>
      <c r="Z209" s="1044"/>
      <c r="AA209" s="1044"/>
      <c r="AB209" s="1044"/>
      <c r="AC209" s="1044"/>
      <c r="AD209" s="1044"/>
      <c r="AE209" s="1044"/>
      <c r="AF209" s="1044"/>
      <c r="AG209" s="1044"/>
      <c r="AH209" s="1044"/>
      <c r="AI209" s="1044"/>
      <c r="AJ209" s="1044"/>
      <c r="AK209" s="1044"/>
      <c r="AL209" s="1044"/>
      <c r="AM209" s="1044"/>
      <c r="AN209" s="1044"/>
      <c r="AO209" s="1044"/>
      <c r="AP209" s="1044"/>
      <c r="AQ209" s="1044"/>
      <c r="AR209" s="1044"/>
      <c r="AS209" s="1044"/>
      <c r="AT209" s="1044"/>
      <c r="AU209" s="1044"/>
      <c r="AV209" s="1044"/>
      <c r="AW209" s="1044"/>
      <c r="AX209" s="1044"/>
      <c r="AY209" s="1044"/>
      <c r="AZ209" s="1044"/>
      <c r="BA209" s="1044"/>
      <c r="BB209" s="1044"/>
      <c r="BC209" s="1044"/>
    </row>
    <row r="210" spans="1:55" s="1040" customFormat="1" ht="20.100000000000001" customHeight="1">
      <c r="A210" s="1041"/>
      <c r="B210" s="1060"/>
      <c r="C210" s="1106"/>
      <c r="D210" s="1106"/>
      <c r="E210" s="1106"/>
      <c r="F210" s="1106"/>
      <c r="G210" s="1106"/>
      <c r="H210" s="1106"/>
      <c r="I210" s="1106"/>
      <c r="J210" s="1106"/>
      <c r="K210" s="1106"/>
      <c r="L210" s="1106"/>
      <c r="M210" s="1106"/>
      <c r="N210" s="1106"/>
      <c r="O210" s="1106"/>
      <c r="P210" s="1044"/>
      <c r="Q210" s="1044"/>
      <c r="R210" s="1044"/>
      <c r="S210" s="1044"/>
      <c r="T210" s="1044"/>
      <c r="U210" s="1044"/>
      <c r="V210" s="1044"/>
      <c r="W210" s="1044"/>
      <c r="X210" s="1044"/>
      <c r="Y210" s="1044"/>
      <c r="Z210" s="1044"/>
      <c r="AA210" s="1044"/>
      <c r="AB210" s="1044"/>
      <c r="AC210" s="1044"/>
      <c r="AD210" s="1044"/>
      <c r="AE210" s="1044"/>
      <c r="AF210" s="1044"/>
      <c r="AG210" s="1044"/>
      <c r="AH210" s="1044"/>
      <c r="AI210" s="1044"/>
      <c r="AJ210" s="1044"/>
      <c r="AK210" s="1044"/>
      <c r="AL210" s="1044"/>
      <c r="AM210" s="1044"/>
      <c r="AN210" s="1044"/>
      <c r="AO210" s="1044"/>
      <c r="AP210" s="1044"/>
      <c r="AQ210" s="1044"/>
      <c r="AR210" s="1044"/>
      <c r="AS210" s="1044"/>
      <c r="AT210" s="1044"/>
      <c r="AU210" s="1044"/>
      <c r="AV210" s="1044"/>
      <c r="AW210" s="1044"/>
      <c r="AX210" s="1044"/>
      <c r="AY210" s="1044"/>
      <c r="AZ210" s="1044"/>
      <c r="BA210" s="1044"/>
      <c r="BB210" s="1044"/>
      <c r="BC210" s="1044"/>
    </row>
    <row r="211" spans="1:55" s="1040" customFormat="1" ht="20.100000000000001" customHeight="1">
      <c r="A211" s="1041"/>
      <c r="B211" s="1060"/>
      <c r="C211" s="1106"/>
      <c r="D211" s="1106"/>
      <c r="E211" s="1106"/>
      <c r="F211" s="1106"/>
      <c r="G211" s="1106"/>
      <c r="H211" s="1106"/>
      <c r="I211" s="1106"/>
      <c r="J211" s="1106"/>
      <c r="K211" s="1106"/>
      <c r="L211" s="1106"/>
      <c r="M211" s="1106"/>
      <c r="N211" s="1106"/>
      <c r="O211" s="1106"/>
      <c r="P211" s="1044"/>
      <c r="Q211" s="1044"/>
      <c r="R211" s="1044"/>
      <c r="S211" s="1044"/>
      <c r="T211" s="1044"/>
      <c r="U211" s="1044"/>
      <c r="V211" s="1044"/>
      <c r="W211" s="1044"/>
      <c r="X211" s="1044"/>
      <c r="Y211" s="1044"/>
      <c r="Z211" s="1044"/>
      <c r="AA211" s="1044"/>
      <c r="AB211" s="1044"/>
      <c r="AC211" s="1044"/>
      <c r="AD211" s="1044"/>
      <c r="AE211" s="1044"/>
      <c r="AF211" s="1044"/>
      <c r="AG211" s="1044"/>
      <c r="AH211" s="1044"/>
      <c r="AI211" s="1044"/>
      <c r="AJ211" s="1044"/>
      <c r="AK211" s="1044"/>
      <c r="AL211" s="1044"/>
      <c r="AM211" s="1044"/>
      <c r="AN211" s="1044"/>
      <c r="AO211" s="1044"/>
      <c r="AP211" s="1044"/>
      <c r="AQ211" s="1044"/>
      <c r="AR211" s="1044"/>
      <c r="AS211" s="1044"/>
      <c r="AT211" s="1044"/>
      <c r="AU211" s="1044"/>
      <c r="AV211" s="1044"/>
      <c r="AW211" s="1044"/>
      <c r="AX211" s="1044"/>
      <c r="AY211" s="1044"/>
      <c r="AZ211" s="1044"/>
      <c r="BA211" s="1044"/>
      <c r="BB211" s="1044"/>
      <c r="BC211" s="1044"/>
    </row>
    <row r="212" spans="1:55" s="1040" customFormat="1" ht="20.100000000000001" customHeight="1">
      <c r="A212" s="1041"/>
      <c r="B212" s="1060"/>
      <c r="C212" s="1106"/>
      <c r="D212" s="1106"/>
      <c r="E212" s="1106"/>
      <c r="F212" s="1106"/>
      <c r="G212" s="1106"/>
      <c r="H212" s="1106"/>
      <c r="I212" s="1106"/>
      <c r="J212" s="1106"/>
      <c r="K212" s="1106"/>
      <c r="L212" s="1106"/>
      <c r="M212" s="1106"/>
      <c r="N212" s="1106"/>
      <c r="O212" s="1106"/>
      <c r="P212" s="1044"/>
      <c r="Q212" s="1044"/>
      <c r="R212" s="1044"/>
      <c r="S212" s="1044"/>
      <c r="T212" s="1044"/>
      <c r="U212" s="1044"/>
      <c r="V212" s="1044"/>
      <c r="W212" s="1044"/>
      <c r="X212" s="1044"/>
      <c r="Y212" s="1044"/>
      <c r="Z212" s="1044"/>
      <c r="AA212" s="1044"/>
      <c r="AB212" s="1044"/>
      <c r="AC212" s="1044"/>
      <c r="AD212" s="1044"/>
      <c r="AE212" s="1044"/>
      <c r="AF212" s="1044"/>
      <c r="AG212" s="1044"/>
      <c r="AH212" s="1044"/>
      <c r="AI212" s="1044"/>
      <c r="AJ212" s="1044"/>
      <c r="AK212" s="1044"/>
      <c r="AL212" s="1044"/>
      <c r="AM212" s="1044"/>
      <c r="AN212" s="1044"/>
      <c r="AO212" s="1044"/>
      <c r="AP212" s="1044"/>
      <c r="AQ212" s="1044"/>
      <c r="AR212" s="1044"/>
      <c r="AS212" s="1044"/>
      <c r="AT212" s="1044"/>
      <c r="AU212" s="1044"/>
      <c r="AV212" s="1044"/>
      <c r="AW212" s="1044"/>
      <c r="AX212" s="1044"/>
      <c r="AY212" s="1044"/>
      <c r="AZ212" s="1044"/>
      <c r="BA212" s="1044"/>
      <c r="BB212" s="1044"/>
      <c r="BC212" s="1044"/>
    </row>
    <row r="213" spans="1:55" s="1040" customFormat="1" ht="20.100000000000001" customHeight="1">
      <c r="A213" s="1041"/>
      <c r="B213" s="1060"/>
      <c r="C213" s="1106"/>
      <c r="D213" s="1106"/>
      <c r="E213" s="1106"/>
      <c r="F213" s="1106"/>
      <c r="G213" s="1106"/>
      <c r="H213" s="1106"/>
      <c r="I213" s="1106"/>
      <c r="J213" s="1106"/>
      <c r="K213" s="1106"/>
      <c r="L213" s="1106"/>
      <c r="M213" s="1106"/>
      <c r="N213" s="1106"/>
      <c r="O213" s="1106"/>
      <c r="P213" s="1044"/>
      <c r="Q213" s="1044"/>
      <c r="R213" s="1044"/>
      <c r="S213" s="1044"/>
      <c r="T213" s="1044"/>
      <c r="U213" s="1044"/>
      <c r="V213" s="1044"/>
      <c r="W213" s="1044"/>
      <c r="X213" s="1044"/>
      <c r="Y213" s="1044"/>
      <c r="Z213" s="1044"/>
      <c r="AA213" s="1044"/>
      <c r="AB213" s="1044"/>
      <c r="AC213" s="1044"/>
      <c r="AD213" s="1044"/>
      <c r="AE213" s="1044"/>
      <c r="AF213" s="1044"/>
      <c r="AG213" s="1044"/>
      <c r="AH213" s="1044"/>
      <c r="AI213" s="1044"/>
      <c r="AJ213" s="1044"/>
      <c r="AK213" s="1044"/>
      <c r="AL213" s="1044"/>
      <c r="AM213" s="1044"/>
      <c r="AN213" s="1044"/>
      <c r="AO213" s="1044"/>
      <c r="AP213" s="1044"/>
      <c r="AQ213" s="1044"/>
      <c r="AR213" s="1044"/>
      <c r="AS213" s="1044"/>
      <c r="AT213" s="1044"/>
      <c r="AU213" s="1044"/>
      <c r="AV213" s="1044"/>
      <c r="AW213" s="1044"/>
      <c r="AX213" s="1044"/>
      <c r="AY213" s="1044"/>
      <c r="AZ213" s="1044"/>
      <c r="BA213" s="1044"/>
      <c r="BB213" s="1044"/>
      <c r="BC213" s="1044"/>
    </row>
    <row r="214" spans="1:55" s="1040" customFormat="1" ht="20.100000000000001" customHeight="1">
      <c r="A214" s="1041"/>
      <c r="B214" s="1060"/>
      <c r="C214" s="1106"/>
      <c r="D214" s="1106"/>
      <c r="E214" s="1106"/>
      <c r="F214" s="1106"/>
      <c r="G214" s="1106"/>
      <c r="H214" s="1106"/>
      <c r="I214" s="1106"/>
      <c r="J214" s="1106"/>
      <c r="K214" s="1106"/>
      <c r="L214" s="1106"/>
      <c r="M214" s="1106"/>
      <c r="N214" s="1106"/>
      <c r="O214" s="1106"/>
      <c r="P214" s="1044"/>
      <c r="Q214" s="1044"/>
      <c r="R214" s="1044"/>
      <c r="S214" s="1044"/>
      <c r="T214" s="1044"/>
      <c r="U214" s="1044"/>
      <c r="V214" s="1044"/>
      <c r="W214" s="1044"/>
      <c r="X214" s="1044"/>
      <c r="Y214" s="1044"/>
      <c r="Z214" s="1044"/>
      <c r="AA214" s="1044"/>
      <c r="AB214" s="1044"/>
      <c r="AC214" s="1044"/>
      <c r="AD214" s="1044"/>
      <c r="AE214" s="1044"/>
      <c r="AF214" s="1044"/>
      <c r="AG214" s="1044"/>
      <c r="AH214" s="1044"/>
      <c r="AI214" s="1044"/>
      <c r="AJ214" s="1044"/>
      <c r="AK214" s="1044"/>
      <c r="AL214" s="1044"/>
      <c r="AM214" s="1044"/>
      <c r="AN214" s="1044"/>
      <c r="AO214" s="1044"/>
      <c r="AP214" s="1044"/>
      <c r="AQ214" s="1044"/>
      <c r="AR214" s="1044"/>
      <c r="AS214" s="1044"/>
      <c r="AT214" s="1044"/>
      <c r="AU214" s="1044"/>
      <c r="AV214" s="1044"/>
      <c r="AW214" s="1044"/>
      <c r="AX214" s="1044"/>
      <c r="AY214" s="1044"/>
      <c r="AZ214" s="1044"/>
      <c r="BA214" s="1044"/>
      <c r="BB214" s="1044"/>
      <c r="BC214" s="1044"/>
    </row>
    <row r="215" spans="1:55" s="1040" customFormat="1" ht="20.100000000000001" customHeight="1">
      <c r="A215" s="1041"/>
      <c r="B215" s="1060"/>
      <c r="C215" s="1106"/>
      <c r="D215" s="1106"/>
      <c r="E215" s="1106"/>
      <c r="F215" s="1106"/>
      <c r="G215" s="1106"/>
      <c r="H215" s="1106"/>
      <c r="I215" s="1106"/>
      <c r="J215" s="1106"/>
      <c r="K215" s="1106"/>
      <c r="L215" s="1106"/>
      <c r="M215" s="1106"/>
      <c r="N215" s="1106"/>
      <c r="O215" s="1106"/>
      <c r="P215" s="1044"/>
      <c r="Q215" s="1044"/>
      <c r="R215" s="1044"/>
      <c r="S215" s="1044"/>
      <c r="T215" s="1044"/>
      <c r="U215" s="1044"/>
      <c r="V215" s="1044"/>
      <c r="W215" s="1044"/>
      <c r="X215" s="1044"/>
      <c r="Y215" s="1044"/>
      <c r="Z215" s="1044"/>
      <c r="AA215" s="1044"/>
      <c r="AB215" s="1044"/>
      <c r="AC215" s="1044"/>
      <c r="AD215" s="1044"/>
      <c r="AE215" s="1044"/>
      <c r="AF215" s="1044"/>
      <c r="AG215" s="1044"/>
      <c r="AH215" s="1044"/>
      <c r="AI215" s="1044"/>
      <c r="AJ215" s="1044"/>
      <c r="AK215" s="1044"/>
      <c r="AL215" s="1044"/>
      <c r="AM215" s="1044"/>
      <c r="AN215" s="1044"/>
      <c r="AO215" s="1044"/>
      <c r="AP215" s="1044"/>
      <c r="AQ215" s="1044"/>
      <c r="AR215" s="1044"/>
      <c r="AS215" s="1044"/>
      <c r="AT215" s="1044"/>
      <c r="AU215" s="1044"/>
      <c r="AV215" s="1044"/>
      <c r="AW215" s="1044"/>
      <c r="AX215" s="1044"/>
      <c r="AY215" s="1044"/>
      <c r="AZ215" s="1044"/>
      <c r="BA215" s="1044"/>
      <c r="BB215" s="1044"/>
      <c r="BC215" s="1044"/>
    </row>
    <row r="216" spans="1:55" s="1040" customFormat="1" ht="20.100000000000001" customHeight="1">
      <c r="A216" s="1041"/>
      <c r="B216" s="1060"/>
      <c r="C216" s="1106"/>
      <c r="D216" s="1106"/>
      <c r="E216" s="1106"/>
      <c r="F216" s="1106"/>
      <c r="G216" s="1106"/>
      <c r="H216" s="1106"/>
      <c r="I216" s="1106"/>
      <c r="J216" s="1106"/>
      <c r="K216" s="1106"/>
      <c r="L216" s="1106"/>
      <c r="M216" s="1106"/>
      <c r="N216" s="1106"/>
      <c r="O216" s="1106"/>
      <c r="P216" s="1044"/>
      <c r="Q216" s="1044"/>
      <c r="R216" s="1044"/>
      <c r="S216" s="1044"/>
      <c r="T216" s="1044"/>
      <c r="U216" s="1044"/>
      <c r="V216" s="1044"/>
      <c r="W216" s="1044"/>
      <c r="X216" s="1044"/>
      <c r="Y216" s="1044"/>
      <c r="Z216" s="1044"/>
      <c r="AA216" s="1044"/>
      <c r="AB216" s="1044"/>
      <c r="AC216" s="1044"/>
      <c r="AD216" s="1044"/>
      <c r="AE216" s="1044"/>
      <c r="AF216" s="1044"/>
      <c r="AG216" s="1044"/>
      <c r="AH216" s="1044"/>
      <c r="AI216" s="1044"/>
      <c r="AJ216" s="1044"/>
      <c r="AK216" s="1044"/>
      <c r="AL216" s="1044"/>
      <c r="AM216" s="1044"/>
      <c r="AN216" s="1044"/>
      <c r="AO216" s="1044"/>
      <c r="AP216" s="1044"/>
      <c r="AQ216" s="1044"/>
      <c r="AR216" s="1044"/>
      <c r="AS216" s="1044"/>
      <c r="AT216" s="1044"/>
      <c r="AU216" s="1044"/>
      <c r="AV216" s="1044"/>
      <c r="AW216" s="1044"/>
      <c r="AX216" s="1044"/>
      <c r="AY216" s="1044"/>
      <c r="AZ216" s="1044"/>
      <c r="BA216" s="1044"/>
      <c r="BB216" s="1044"/>
      <c r="BC216" s="1044"/>
    </row>
    <row r="217" spans="1:55" s="1040" customFormat="1" ht="20.100000000000001" customHeight="1">
      <c r="A217" s="1041"/>
      <c r="B217" s="1060"/>
      <c r="C217" s="1106"/>
      <c r="D217" s="1106"/>
      <c r="E217" s="1106"/>
      <c r="F217" s="1106"/>
      <c r="G217" s="1106"/>
      <c r="H217" s="1106"/>
      <c r="I217" s="1106"/>
      <c r="J217" s="1106"/>
      <c r="K217" s="1106"/>
      <c r="L217" s="1106"/>
      <c r="M217" s="1106"/>
      <c r="N217" s="1106"/>
      <c r="O217" s="1106"/>
      <c r="P217" s="1044"/>
      <c r="Q217" s="1044"/>
      <c r="R217" s="1044"/>
      <c r="S217" s="1044"/>
      <c r="T217" s="1044"/>
      <c r="U217" s="1044"/>
      <c r="V217" s="1044"/>
      <c r="W217" s="1044"/>
      <c r="X217" s="1044"/>
      <c r="Y217" s="1044"/>
      <c r="Z217" s="1044"/>
      <c r="AA217" s="1044"/>
      <c r="AB217" s="1044"/>
      <c r="AC217" s="1044"/>
      <c r="AD217" s="1044"/>
      <c r="AE217" s="1044"/>
      <c r="AF217" s="1044"/>
      <c r="AG217" s="1044"/>
      <c r="AH217" s="1044"/>
      <c r="AI217" s="1044"/>
      <c r="AJ217" s="1044"/>
      <c r="AK217" s="1044"/>
      <c r="AL217" s="1044"/>
      <c r="AM217" s="1044"/>
      <c r="AN217" s="1044"/>
      <c r="AO217" s="1044"/>
      <c r="AP217" s="1044"/>
      <c r="AQ217" s="1044"/>
      <c r="AR217" s="1044"/>
      <c r="AS217" s="1044"/>
      <c r="AT217" s="1044"/>
      <c r="AU217" s="1044"/>
      <c r="AV217" s="1044"/>
      <c r="AW217" s="1044"/>
      <c r="AX217" s="1044"/>
      <c r="AY217" s="1044"/>
      <c r="AZ217" s="1044"/>
      <c r="BA217" s="1044"/>
      <c r="BB217" s="1044"/>
      <c r="BC217" s="1044"/>
    </row>
    <row r="218" spans="1:55" s="1040" customFormat="1" ht="12.75" customHeight="1">
      <c r="A218" s="1041"/>
      <c r="B218" s="1060"/>
      <c r="C218" s="1106"/>
      <c r="D218" s="1106"/>
      <c r="E218" s="1106"/>
      <c r="F218" s="1106"/>
      <c r="G218" s="1106"/>
      <c r="H218" s="1106"/>
      <c r="I218" s="1106"/>
      <c r="J218" s="1106"/>
      <c r="K218" s="1106"/>
      <c r="L218" s="1106"/>
      <c r="M218" s="1106"/>
      <c r="N218" s="1106"/>
      <c r="O218" s="1106"/>
      <c r="P218" s="1044"/>
      <c r="Q218" s="1044"/>
      <c r="R218" s="1044"/>
      <c r="S218" s="1044"/>
      <c r="T218" s="1044"/>
      <c r="U218" s="1044"/>
      <c r="V218" s="1044"/>
      <c r="W218" s="1044"/>
      <c r="X218" s="1044"/>
      <c r="Y218" s="1044"/>
      <c r="Z218" s="1044"/>
      <c r="AA218" s="1044"/>
      <c r="AB218" s="1044"/>
      <c r="AC218" s="1044"/>
      <c r="AD218" s="1044"/>
      <c r="AE218" s="1044"/>
      <c r="AF218" s="1044"/>
      <c r="AG218" s="1044"/>
      <c r="AH218" s="1044"/>
      <c r="AI218" s="1044"/>
      <c r="AJ218" s="1044"/>
      <c r="AK218" s="1044"/>
      <c r="AL218" s="1044"/>
      <c r="AM218" s="1044"/>
      <c r="AN218" s="1044"/>
      <c r="AO218" s="1044"/>
      <c r="AP218" s="1044"/>
      <c r="AQ218" s="1044"/>
      <c r="AR218" s="1044"/>
      <c r="AS218" s="1044"/>
      <c r="AT218" s="1044"/>
      <c r="AU218" s="1044"/>
      <c r="AV218" s="1044"/>
      <c r="AW218" s="1044"/>
      <c r="AX218" s="1044"/>
      <c r="AY218" s="1044"/>
      <c r="AZ218" s="1044"/>
      <c r="BA218" s="1044"/>
      <c r="BB218" s="1044"/>
      <c r="BC218" s="1044"/>
    </row>
    <row r="219" spans="1:55" s="1040" customFormat="1" ht="12.75" customHeight="1">
      <c r="A219" s="1041"/>
      <c r="B219" s="1060"/>
      <c r="C219" s="1106"/>
      <c r="D219" s="1106"/>
      <c r="E219" s="1106"/>
      <c r="F219" s="1106"/>
      <c r="G219" s="1106"/>
      <c r="H219" s="1106"/>
      <c r="I219" s="1106"/>
      <c r="J219" s="1106"/>
      <c r="K219" s="1106"/>
      <c r="L219" s="1106"/>
      <c r="M219" s="1106"/>
      <c r="N219" s="1106"/>
      <c r="O219" s="1106"/>
      <c r="P219" s="1044"/>
      <c r="Q219" s="1044"/>
      <c r="R219" s="1044"/>
      <c r="S219" s="1044"/>
      <c r="T219" s="1044"/>
      <c r="U219" s="1044"/>
      <c r="V219" s="1044"/>
      <c r="W219" s="1044"/>
      <c r="X219" s="1044"/>
      <c r="Y219" s="1044"/>
      <c r="Z219" s="1044"/>
      <c r="AA219" s="1044"/>
      <c r="AB219" s="1044"/>
      <c r="AC219" s="1044"/>
      <c r="AD219" s="1044"/>
      <c r="AE219" s="1044"/>
      <c r="AF219" s="1044"/>
      <c r="AG219" s="1044"/>
      <c r="AH219" s="1044"/>
      <c r="AI219" s="1044"/>
      <c r="AJ219" s="1044"/>
      <c r="AK219" s="1044"/>
      <c r="AL219" s="1044"/>
      <c r="AM219" s="1044"/>
      <c r="AN219" s="1044"/>
      <c r="AO219" s="1044"/>
      <c r="AP219" s="1044"/>
      <c r="AQ219" s="1044"/>
      <c r="AR219" s="1044"/>
      <c r="AS219" s="1044"/>
      <c r="AT219" s="1044"/>
      <c r="AU219" s="1044"/>
      <c r="AV219" s="1044"/>
      <c r="AW219" s="1044"/>
      <c r="AX219" s="1044"/>
      <c r="AY219" s="1044"/>
      <c r="AZ219" s="1044"/>
      <c r="BA219" s="1044"/>
      <c r="BB219" s="1044"/>
      <c r="BC219" s="1044"/>
    </row>
    <row r="220" spans="1:55" s="1040" customFormat="1" ht="12.75" customHeight="1">
      <c r="A220" s="1041"/>
      <c r="B220" s="1075" t="s">
        <v>866</v>
      </c>
      <c r="C220" s="1106"/>
      <c r="D220" s="1106"/>
      <c r="E220" s="1106"/>
      <c r="F220" s="1106"/>
      <c r="G220" s="1106"/>
      <c r="H220" s="1106"/>
      <c r="I220" s="1106"/>
      <c r="J220" s="1106"/>
      <c r="K220" s="1106"/>
      <c r="L220" s="1106"/>
      <c r="M220" s="1106"/>
      <c r="N220" s="1106"/>
      <c r="O220" s="1106"/>
      <c r="P220" s="1044"/>
      <c r="Q220" s="1044"/>
      <c r="R220" s="1044"/>
      <c r="S220" s="1044"/>
      <c r="T220" s="1044"/>
      <c r="U220" s="1044"/>
      <c r="V220" s="1044"/>
      <c r="W220" s="1044"/>
      <c r="X220" s="1044"/>
      <c r="Y220" s="1044"/>
      <c r="Z220" s="1044"/>
      <c r="AA220" s="1044"/>
      <c r="AB220" s="1044"/>
      <c r="AC220" s="1044"/>
      <c r="AD220" s="1044"/>
      <c r="AE220" s="1044"/>
      <c r="AF220" s="1044"/>
      <c r="AG220" s="1044"/>
      <c r="AH220" s="1044"/>
      <c r="AI220" s="1044"/>
      <c r="AJ220" s="1044"/>
      <c r="AK220" s="1044"/>
      <c r="AL220" s="1044"/>
      <c r="AM220" s="1044"/>
      <c r="AN220" s="1044"/>
      <c r="AO220" s="1044"/>
      <c r="AP220" s="1044"/>
      <c r="AQ220" s="1044"/>
      <c r="AR220" s="1044"/>
      <c r="AS220" s="1044"/>
      <c r="AT220" s="1044"/>
      <c r="AU220" s="1044"/>
      <c r="AV220" s="1044"/>
      <c r="AW220" s="1044"/>
      <c r="AX220" s="1044"/>
      <c r="AY220" s="1044"/>
      <c r="AZ220" s="1044"/>
      <c r="BA220" s="1044"/>
      <c r="BB220" s="1044"/>
      <c r="BC220" s="1044"/>
    </row>
    <row r="221" spans="1:55" s="1040" customFormat="1" ht="12.75" customHeight="1">
      <c r="A221" s="1041"/>
      <c r="B221" s="752" t="s">
        <v>513</v>
      </c>
      <c r="C221" s="1106"/>
      <c r="D221" s="1106"/>
      <c r="E221" s="1106"/>
      <c r="F221" s="1106"/>
      <c r="G221" s="1106"/>
      <c r="H221" s="1106"/>
      <c r="I221" s="1106"/>
      <c r="J221" s="1106"/>
      <c r="K221" s="1106"/>
      <c r="L221" s="1106"/>
      <c r="M221" s="1106"/>
      <c r="N221" s="1106"/>
      <c r="O221" s="1106"/>
      <c r="P221" s="1044"/>
      <c r="Q221" s="1044"/>
      <c r="R221" s="1044"/>
      <c r="S221" s="1044"/>
      <c r="T221" s="1044"/>
      <c r="U221" s="1044"/>
      <c r="V221" s="1044"/>
      <c r="W221" s="1044"/>
      <c r="X221" s="1044"/>
      <c r="Y221" s="1044"/>
      <c r="Z221" s="1044"/>
      <c r="AA221" s="1044"/>
      <c r="AB221" s="1044"/>
      <c r="AC221" s="1044"/>
      <c r="AD221" s="1044"/>
      <c r="AE221" s="1044"/>
      <c r="AF221" s="1044"/>
      <c r="AG221" s="1044"/>
      <c r="AH221" s="1044"/>
      <c r="AI221" s="1044"/>
      <c r="AJ221" s="1044"/>
      <c r="AK221" s="1044"/>
      <c r="AL221" s="1044"/>
      <c r="AM221" s="1044"/>
      <c r="AN221" s="1044"/>
      <c r="AO221" s="1044"/>
      <c r="AP221" s="1044"/>
      <c r="AQ221" s="1044"/>
      <c r="AR221" s="1044"/>
      <c r="AS221" s="1044"/>
      <c r="AT221" s="1044"/>
      <c r="AU221" s="1044"/>
      <c r="AV221" s="1044"/>
      <c r="AW221" s="1044"/>
      <c r="AX221" s="1044"/>
      <c r="AY221" s="1044"/>
      <c r="AZ221" s="1044"/>
      <c r="BA221" s="1044"/>
      <c r="BB221" s="1044"/>
      <c r="BC221" s="1044"/>
    </row>
    <row r="222" spans="1:55" s="1040" customFormat="1" ht="12.75" customHeight="1">
      <c r="A222" s="1041"/>
      <c r="B222" s="1060"/>
      <c r="C222" s="1106"/>
      <c r="D222" s="1106"/>
      <c r="E222" s="1106"/>
      <c r="F222" s="1106"/>
      <c r="G222" s="1106"/>
      <c r="H222" s="1106"/>
      <c r="I222" s="1106"/>
      <c r="J222" s="1106"/>
      <c r="K222" s="1106"/>
      <c r="L222" s="1106"/>
      <c r="M222" s="1106"/>
      <c r="N222" s="1106"/>
      <c r="O222" s="1106"/>
      <c r="P222" s="1044"/>
      <c r="Q222" s="1044"/>
      <c r="R222" s="1044"/>
      <c r="S222" s="1044"/>
      <c r="T222" s="1044"/>
      <c r="U222" s="1044"/>
      <c r="V222" s="1044"/>
      <c r="W222" s="1044"/>
      <c r="X222" s="1044"/>
      <c r="Y222" s="1044"/>
      <c r="Z222" s="1044"/>
      <c r="AA222" s="1044"/>
      <c r="AB222" s="1044"/>
      <c r="AC222" s="1044"/>
      <c r="AD222" s="1044"/>
      <c r="AE222" s="1044"/>
      <c r="AF222" s="1044"/>
      <c r="AG222" s="1044"/>
      <c r="AH222" s="1044"/>
      <c r="AI222" s="1044"/>
      <c r="AJ222" s="1044"/>
      <c r="AK222" s="1044"/>
      <c r="AL222" s="1044"/>
      <c r="AM222" s="1044"/>
      <c r="AN222" s="1044"/>
      <c r="AO222" s="1044"/>
      <c r="AP222" s="1044"/>
      <c r="AQ222" s="1044"/>
      <c r="AR222" s="1044"/>
      <c r="AS222" s="1044"/>
      <c r="AT222" s="1044"/>
      <c r="AU222" s="1044"/>
      <c r="AV222" s="1044"/>
      <c r="AW222" s="1044"/>
      <c r="AX222" s="1044"/>
      <c r="AY222" s="1044"/>
      <c r="AZ222" s="1044"/>
      <c r="BA222" s="1044"/>
      <c r="BB222" s="1044"/>
      <c r="BC222" s="1044"/>
    </row>
    <row r="223" spans="1:55" s="1040" customFormat="1" ht="12.75" customHeight="1">
      <c r="A223" s="1041"/>
      <c r="B223" s="1060"/>
      <c r="C223" s="1106"/>
      <c r="D223" s="1106"/>
      <c r="E223" s="1106"/>
      <c r="F223" s="1106"/>
      <c r="G223" s="1106"/>
      <c r="H223" s="1106"/>
      <c r="I223" s="1106"/>
      <c r="J223" s="1106"/>
      <c r="K223" s="1106"/>
      <c r="L223" s="1106"/>
      <c r="M223" s="1106"/>
      <c r="N223" s="1106"/>
      <c r="O223" s="1106"/>
      <c r="P223" s="1044"/>
      <c r="Q223" s="1044"/>
      <c r="R223" s="1044"/>
      <c r="S223" s="1044"/>
      <c r="T223" s="1044"/>
      <c r="U223" s="1044"/>
      <c r="V223" s="1044"/>
      <c r="W223" s="1044"/>
      <c r="X223" s="1044"/>
      <c r="Y223" s="1044"/>
      <c r="Z223" s="1044"/>
      <c r="AA223" s="1044"/>
      <c r="AB223" s="1044"/>
      <c r="AC223" s="1044"/>
      <c r="AD223" s="1044"/>
      <c r="AE223" s="1044"/>
      <c r="AF223" s="1044"/>
      <c r="AG223" s="1044"/>
      <c r="AH223" s="1044"/>
      <c r="AI223" s="1044"/>
      <c r="AJ223" s="1044"/>
      <c r="AK223" s="1044"/>
      <c r="AL223" s="1044"/>
      <c r="AM223" s="1044"/>
      <c r="AN223" s="1044"/>
      <c r="AO223" s="1044"/>
      <c r="AP223" s="1044"/>
      <c r="AQ223" s="1044"/>
      <c r="AR223" s="1044"/>
      <c r="AS223" s="1044"/>
      <c r="AT223" s="1044"/>
      <c r="AU223" s="1044"/>
      <c r="AV223" s="1044"/>
      <c r="AW223" s="1044"/>
      <c r="AX223" s="1044"/>
      <c r="AY223" s="1044"/>
      <c r="AZ223" s="1044"/>
      <c r="BA223" s="1044"/>
      <c r="BB223" s="1044"/>
      <c r="BC223" s="1044"/>
    </row>
    <row r="224" spans="1:55" s="1040" customFormat="1" ht="12.75" customHeight="1">
      <c r="A224" s="1041"/>
      <c r="B224" s="1060"/>
      <c r="C224" s="1106"/>
      <c r="D224" s="1106"/>
      <c r="E224" s="1106"/>
      <c r="F224" s="1106"/>
      <c r="G224" s="1106"/>
      <c r="H224" s="1106"/>
      <c r="I224" s="1106"/>
      <c r="J224" s="1106"/>
      <c r="K224" s="1106"/>
      <c r="L224" s="1106"/>
      <c r="M224" s="1106"/>
      <c r="N224" s="1106"/>
      <c r="O224" s="1106"/>
      <c r="P224" s="1044"/>
      <c r="Q224" s="1044"/>
      <c r="R224" s="1044"/>
      <c r="S224" s="1044"/>
      <c r="T224" s="1044"/>
      <c r="U224" s="1044"/>
      <c r="V224" s="1044"/>
      <c r="W224" s="1044"/>
      <c r="X224" s="1044"/>
      <c r="Y224" s="1044"/>
      <c r="Z224" s="1044"/>
      <c r="AA224" s="1044"/>
      <c r="AB224" s="1044"/>
      <c r="AC224" s="1044"/>
      <c r="AD224" s="1044"/>
      <c r="AE224" s="1044"/>
      <c r="AF224" s="1044"/>
      <c r="AG224" s="1044"/>
      <c r="AH224" s="1044"/>
      <c r="AI224" s="1044"/>
      <c r="AJ224" s="1044"/>
      <c r="AK224" s="1044"/>
      <c r="AL224" s="1044"/>
      <c r="AM224" s="1044"/>
      <c r="AN224" s="1044"/>
      <c r="AO224" s="1044"/>
      <c r="AP224" s="1044"/>
      <c r="AQ224" s="1044"/>
      <c r="AR224" s="1044"/>
      <c r="AS224" s="1044"/>
      <c r="AT224" s="1044"/>
      <c r="AU224" s="1044"/>
      <c r="AV224" s="1044"/>
      <c r="AW224" s="1044"/>
      <c r="AX224" s="1044"/>
      <c r="AY224" s="1044"/>
      <c r="AZ224" s="1044"/>
      <c r="BA224" s="1044"/>
      <c r="BB224" s="1044"/>
      <c r="BC224" s="1044"/>
    </row>
    <row r="225" spans="1:55" s="1040" customFormat="1" ht="12.75" customHeight="1">
      <c r="A225" s="1041"/>
      <c r="B225" s="1060"/>
      <c r="C225" s="1106"/>
      <c r="D225" s="1106"/>
      <c r="E225" s="1106"/>
      <c r="F225" s="1106"/>
      <c r="G225" s="1106"/>
      <c r="H225" s="1106"/>
      <c r="I225" s="1106"/>
      <c r="J225" s="1106"/>
      <c r="K225" s="1106"/>
      <c r="L225" s="1106"/>
      <c r="M225" s="1106"/>
      <c r="N225" s="1106"/>
      <c r="O225" s="1106"/>
      <c r="P225" s="1044"/>
      <c r="Q225" s="1044"/>
      <c r="R225" s="1044"/>
      <c r="S225" s="1044"/>
      <c r="T225" s="1044"/>
      <c r="U225" s="1044"/>
      <c r="V225" s="1044"/>
      <c r="W225" s="1044"/>
      <c r="X225" s="1044"/>
      <c r="Y225" s="1044"/>
      <c r="Z225" s="1044"/>
      <c r="AA225" s="1044"/>
      <c r="AB225" s="1044"/>
      <c r="AC225" s="1044"/>
      <c r="AD225" s="1044"/>
      <c r="AE225" s="1044"/>
      <c r="AF225" s="1044"/>
      <c r="AG225" s="1044"/>
      <c r="AH225" s="1044"/>
      <c r="AI225" s="1044"/>
      <c r="AJ225" s="1044"/>
      <c r="AK225" s="1044"/>
      <c r="AL225" s="1044"/>
      <c r="AM225" s="1044"/>
      <c r="AN225" s="1044"/>
      <c r="AO225" s="1044"/>
      <c r="AP225" s="1044"/>
      <c r="AQ225" s="1044"/>
      <c r="AR225" s="1044"/>
      <c r="AS225" s="1044"/>
      <c r="AT225" s="1044"/>
      <c r="AU225" s="1044"/>
      <c r="AV225" s="1044"/>
      <c r="AW225" s="1044"/>
      <c r="AX225" s="1044"/>
      <c r="AY225" s="1044"/>
      <c r="AZ225" s="1044"/>
      <c r="BA225" s="1044"/>
      <c r="BB225" s="1044"/>
      <c r="BC225" s="1044"/>
    </row>
    <row r="226" spans="1:55" s="1040" customFormat="1" ht="12.75" customHeight="1">
      <c r="A226" s="1041"/>
      <c r="B226" s="1060"/>
      <c r="C226" s="1106"/>
      <c r="D226" s="1106"/>
      <c r="E226" s="1106"/>
      <c r="F226" s="1106"/>
      <c r="G226" s="1106"/>
      <c r="H226" s="1106"/>
      <c r="I226" s="1106"/>
      <c r="J226" s="1106"/>
      <c r="K226" s="1106"/>
      <c r="L226" s="1106"/>
      <c r="M226" s="1106"/>
      <c r="N226" s="1106"/>
      <c r="O226" s="1106"/>
      <c r="P226" s="1044"/>
      <c r="Q226" s="1044"/>
      <c r="R226" s="1044"/>
      <c r="S226" s="1044"/>
      <c r="T226" s="1044"/>
      <c r="U226" s="1044"/>
      <c r="V226" s="1044"/>
      <c r="W226" s="1044"/>
      <c r="X226" s="1044"/>
      <c r="Y226" s="1044"/>
      <c r="Z226" s="1044"/>
      <c r="AA226" s="1044"/>
      <c r="AB226" s="1044"/>
      <c r="AC226" s="1044"/>
      <c r="AD226" s="1044"/>
      <c r="AE226" s="1044"/>
      <c r="AF226" s="1044"/>
      <c r="AG226" s="1044"/>
      <c r="AH226" s="1044"/>
      <c r="AI226" s="1044"/>
      <c r="AJ226" s="1044"/>
      <c r="AK226" s="1044"/>
      <c r="AL226" s="1044"/>
      <c r="AM226" s="1044"/>
      <c r="AN226" s="1044"/>
      <c r="AO226" s="1044"/>
      <c r="AP226" s="1044"/>
      <c r="AQ226" s="1044"/>
      <c r="AR226" s="1044"/>
      <c r="AS226" s="1044"/>
      <c r="AT226" s="1044"/>
      <c r="AU226" s="1044"/>
      <c r="AV226" s="1044"/>
      <c r="AW226" s="1044"/>
      <c r="AX226" s="1044"/>
      <c r="AY226" s="1044"/>
      <c r="AZ226" s="1044"/>
      <c r="BA226" s="1044"/>
      <c r="BB226" s="1044"/>
      <c r="BC226" s="1044"/>
    </row>
    <row r="227" spans="1:55" s="667" customFormat="1" ht="15" customHeight="1">
      <c r="B227" s="751"/>
      <c r="C227" s="63"/>
      <c r="D227" s="63"/>
      <c r="E227" s="63"/>
    </row>
    <row r="228" spans="1:55" ht="12.75" customHeight="1">
      <c r="A228" s="3"/>
      <c r="B228" s="853"/>
      <c r="C228" s="96"/>
      <c r="D228" s="96"/>
      <c r="E228" s="96"/>
      <c r="F228" s="666"/>
      <c r="G228" s="666"/>
      <c r="H228" s="666"/>
      <c r="I228" s="666"/>
      <c r="J228" s="666"/>
      <c r="K228" s="666"/>
      <c r="L228" s="666"/>
      <c r="M228" s="666"/>
      <c r="N228" s="666"/>
      <c r="O228" s="666"/>
      <c r="P228" s="666"/>
      <c r="Q228" s="666"/>
      <c r="R228" s="666"/>
      <c r="S228" s="666"/>
      <c r="T228" s="666"/>
      <c r="U228" s="666"/>
      <c r="V228" s="666"/>
      <c r="W228" s="666"/>
      <c r="X228" s="666"/>
      <c r="Y228" s="666"/>
      <c r="Z228" s="666"/>
      <c r="AA228" s="666"/>
      <c r="AB228" s="666"/>
    </row>
    <row r="229" spans="1:55" ht="20.100000000000001" customHeight="1">
      <c r="A229" s="798"/>
      <c r="B229" s="1331" t="s">
        <v>875</v>
      </c>
      <c r="C229" s="1331"/>
      <c r="D229" s="1331"/>
      <c r="E229" s="1331"/>
      <c r="F229" s="1331"/>
      <c r="G229" s="1331"/>
      <c r="H229" s="1331"/>
      <c r="I229" s="1331"/>
      <c r="J229" s="1331"/>
      <c r="K229" s="1331"/>
      <c r="L229" s="1331"/>
      <c r="M229" s="1331"/>
      <c r="N229" s="1331"/>
      <c r="O229" s="1331"/>
      <c r="P229" s="1331"/>
      <c r="Q229" s="1331"/>
      <c r="R229" s="1331"/>
      <c r="S229" s="1331"/>
      <c r="T229" s="1331"/>
      <c r="U229" s="1331"/>
      <c r="V229" s="1331"/>
      <c r="W229" s="1331"/>
      <c r="X229" s="1331"/>
      <c r="Y229" s="1331"/>
      <c r="Z229" s="1331"/>
      <c r="AA229" s="1331"/>
      <c r="AB229" s="1331"/>
      <c r="AC229" s="799"/>
    </row>
    <row r="230" spans="1:55" ht="20.100000000000001" customHeight="1">
      <c r="A230" s="800"/>
      <c r="B230" s="1331" t="s">
        <v>843</v>
      </c>
      <c r="C230" s="1331"/>
      <c r="D230" s="1331"/>
      <c r="E230" s="1331"/>
      <c r="F230" s="1331"/>
      <c r="G230" s="1331"/>
      <c r="H230" s="1331"/>
      <c r="I230" s="1331"/>
      <c r="J230" s="1331"/>
      <c r="K230" s="1331"/>
      <c r="L230" s="1331"/>
      <c r="M230" s="1331"/>
      <c r="N230" s="1331"/>
      <c r="O230" s="1331"/>
      <c r="P230" s="1331"/>
      <c r="Q230" s="1331"/>
      <c r="R230" s="1331"/>
      <c r="S230" s="1331"/>
      <c r="T230" s="1331"/>
      <c r="U230" s="1331"/>
      <c r="V230" s="1331"/>
      <c r="W230" s="1331"/>
      <c r="X230" s="1331"/>
      <c r="Y230" s="1331"/>
      <c r="Z230" s="1331"/>
      <c r="AA230" s="1331"/>
      <c r="AB230" s="1331"/>
      <c r="AC230" s="800"/>
    </row>
    <row r="231" spans="1:55" ht="20.100000000000001" customHeight="1">
      <c r="A231" s="800"/>
      <c r="B231" s="1331">
        <v>2011</v>
      </c>
      <c r="C231" s="1331"/>
      <c r="D231" s="1331"/>
      <c r="E231" s="1331"/>
      <c r="F231" s="1331"/>
      <c r="G231" s="1331"/>
      <c r="H231" s="1331"/>
      <c r="I231" s="1331"/>
      <c r="J231" s="1331"/>
      <c r="K231" s="1331"/>
      <c r="L231" s="1331"/>
      <c r="M231" s="1331"/>
      <c r="N231" s="1331"/>
      <c r="O231" s="1331"/>
      <c r="P231" s="1331"/>
      <c r="Q231" s="1331"/>
      <c r="R231" s="1331"/>
      <c r="S231" s="1331"/>
      <c r="T231" s="1331"/>
      <c r="U231" s="1331"/>
      <c r="V231" s="1331"/>
      <c r="W231" s="1331"/>
      <c r="X231" s="1331"/>
      <c r="Y231" s="1331"/>
      <c r="Z231" s="1331"/>
      <c r="AA231" s="1331"/>
      <c r="AB231" s="1331"/>
      <c r="AC231" s="800"/>
    </row>
    <row r="232" spans="1:55" s="665" customFormat="1" ht="21" customHeight="1">
      <c r="A232" s="812"/>
      <c r="B232" s="1322" t="s">
        <v>906</v>
      </c>
      <c r="C232" s="1312" t="s">
        <v>14</v>
      </c>
      <c r="D232" s="1313"/>
      <c r="E232" s="1312" t="s">
        <v>12</v>
      </c>
      <c r="F232" s="1313"/>
      <c r="G232" s="1312" t="s">
        <v>13</v>
      </c>
      <c r="H232" s="1313"/>
      <c r="I232" s="1312" t="s">
        <v>16</v>
      </c>
      <c r="J232" s="1313"/>
      <c r="K232" s="1312" t="s">
        <v>17</v>
      </c>
      <c r="L232" s="1313"/>
      <c r="M232" s="1312" t="s">
        <v>15</v>
      </c>
      <c r="N232" s="1313"/>
      <c r="O232" s="1312" t="s">
        <v>537</v>
      </c>
      <c r="P232" s="1313"/>
      <c r="Q232" s="1312" t="s">
        <v>538</v>
      </c>
      <c r="R232" s="1313"/>
      <c r="S232" s="1312" t="s">
        <v>539</v>
      </c>
      <c r="T232" s="1313"/>
      <c r="U232" s="1312" t="s">
        <v>540</v>
      </c>
      <c r="V232" s="1313"/>
      <c r="W232" s="1312" t="s">
        <v>541</v>
      </c>
      <c r="X232" s="1313"/>
      <c r="Y232" s="1312" t="s">
        <v>844</v>
      </c>
      <c r="Z232" s="1313"/>
      <c r="AA232" s="1312" t="s">
        <v>3</v>
      </c>
      <c r="AB232" s="1313"/>
      <c r="AC232" s="813"/>
      <c r="AD232" s="667"/>
      <c r="AE232" s="667"/>
      <c r="AF232" s="667"/>
      <c r="AG232" s="667"/>
      <c r="AH232" s="667"/>
      <c r="AI232" s="667"/>
      <c r="AJ232" s="667"/>
      <c r="AK232" s="667"/>
      <c r="AL232" s="667"/>
      <c r="AM232" s="667"/>
      <c r="AN232" s="667"/>
      <c r="AO232" s="667"/>
      <c r="AP232" s="667"/>
      <c r="AQ232" s="667"/>
      <c r="AR232" s="667"/>
      <c r="AS232" s="667"/>
      <c r="AT232" s="667"/>
      <c r="AU232" s="667"/>
      <c r="AV232" s="667"/>
      <c r="AW232" s="667"/>
      <c r="AX232" s="667"/>
      <c r="AY232" s="667"/>
      <c r="AZ232" s="667"/>
    </row>
    <row r="233" spans="1:55" s="665" customFormat="1" ht="23.25" customHeight="1">
      <c r="A233" s="814"/>
      <c r="B233" s="1323"/>
      <c r="C233" s="1013" t="s">
        <v>845</v>
      </c>
      <c r="D233" s="1014" t="s">
        <v>846</v>
      </c>
      <c r="E233" s="1014" t="s">
        <v>845</v>
      </c>
      <c r="F233" s="1014" t="s">
        <v>846</v>
      </c>
      <c r="G233" s="1015" t="s">
        <v>845</v>
      </c>
      <c r="H233" s="1015" t="s">
        <v>846</v>
      </c>
      <c r="I233" s="1014" t="s">
        <v>845</v>
      </c>
      <c r="J233" s="1014" t="s">
        <v>846</v>
      </c>
      <c r="K233" s="1014" t="s">
        <v>845</v>
      </c>
      <c r="L233" s="1014" t="s">
        <v>846</v>
      </c>
      <c r="M233" s="1014" t="s">
        <v>845</v>
      </c>
      <c r="N233" s="1014" t="s">
        <v>846</v>
      </c>
      <c r="O233" s="1014" t="s">
        <v>845</v>
      </c>
      <c r="P233" s="1014" t="s">
        <v>846</v>
      </c>
      <c r="Q233" s="1014" t="s">
        <v>845</v>
      </c>
      <c r="R233" s="1014" t="s">
        <v>846</v>
      </c>
      <c r="S233" s="1014" t="s">
        <v>845</v>
      </c>
      <c r="T233" s="1014" t="s">
        <v>846</v>
      </c>
      <c r="U233" s="1014" t="s">
        <v>845</v>
      </c>
      <c r="V233" s="1014" t="s">
        <v>846</v>
      </c>
      <c r="W233" s="1014" t="s">
        <v>845</v>
      </c>
      <c r="X233" s="1014" t="s">
        <v>846</v>
      </c>
      <c r="Y233" s="1014" t="s">
        <v>845</v>
      </c>
      <c r="Z233" s="1014" t="s">
        <v>846</v>
      </c>
      <c r="AA233" s="1014" t="s">
        <v>845</v>
      </c>
      <c r="AB233" s="1014" t="s">
        <v>846</v>
      </c>
      <c r="AC233" s="813"/>
      <c r="AD233" s="667"/>
      <c r="AE233" s="667"/>
      <c r="AF233" s="667"/>
      <c r="AG233" s="667"/>
      <c r="AH233" s="667"/>
      <c r="AI233" s="667"/>
      <c r="AJ233" s="667"/>
      <c r="AK233" s="667"/>
      <c r="AL233" s="667"/>
      <c r="AM233" s="667"/>
      <c r="AN233" s="667"/>
      <c r="AO233" s="667"/>
      <c r="AP233" s="667"/>
      <c r="AQ233" s="667"/>
      <c r="AR233" s="667"/>
      <c r="AS233" s="667"/>
      <c r="AT233" s="667"/>
      <c r="AU233" s="667"/>
      <c r="AV233" s="667"/>
      <c r="AW233" s="667"/>
      <c r="AX233" s="667"/>
      <c r="AY233" s="667"/>
      <c r="AZ233" s="667"/>
    </row>
    <row r="234" spans="1:55" s="665" customFormat="1" ht="20.100000000000001" customHeight="1">
      <c r="A234" s="815"/>
      <c r="B234" s="801" t="s">
        <v>847</v>
      </c>
      <c r="C234" s="802">
        <v>3603739.3950331705</v>
      </c>
      <c r="D234" s="802">
        <v>3582446.728941001</v>
      </c>
      <c r="E234" s="802">
        <v>3311572.04</v>
      </c>
      <c r="F234" s="802">
        <v>3294456.7999999989</v>
      </c>
      <c r="G234" s="802">
        <v>3195341.3900000006</v>
      </c>
      <c r="H234" s="802">
        <v>3158396.0100000016</v>
      </c>
      <c r="I234" s="802">
        <v>3841663.1899999995</v>
      </c>
      <c r="J234" s="802">
        <v>2854478.66</v>
      </c>
      <c r="K234" s="802">
        <v>3088626.9519754592</v>
      </c>
      <c r="L234" s="802">
        <v>3052915.9299999997</v>
      </c>
      <c r="M234" s="802">
        <v>2882962.5899999989</v>
      </c>
      <c r="N234" s="802">
        <v>2853589.4199999981</v>
      </c>
      <c r="O234" s="802">
        <v>2911993.6500000004</v>
      </c>
      <c r="P234" s="802">
        <v>2882051.5199999996</v>
      </c>
      <c r="Q234" s="802">
        <v>3169148.9300000006</v>
      </c>
      <c r="R234" s="802">
        <v>3146643.2799999993</v>
      </c>
      <c r="S234" s="802">
        <v>2914783.3</v>
      </c>
      <c r="T234" s="802">
        <v>2894551.2199999988</v>
      </c>
      <c r="U234" s="802">
        <v>2984275.12</v>
      </c>
      <c r="V234" s="802">
        <v>2953780.6300000018</v>
      </c>
      <c r="W234" s="802">
        <v>3263876.6300000008</v>
      </c>
      <c r="X234" s="802">
        <v>3227577.0999999987</v>
      </c>
      <c r="Y234" s="802">
        <v>2160084.12</v>
      </c>
      <c r="Z234" s="802">
        <v>2485743.4100000011</v>
      </c>
      <c r="AA234" s="802">
        <f>+C234+E234+G234+I234+K234+M234+O234+Q234+S234+U234+W234+Y234</f>
        <v>37328067.307008632</v>
      </c>
      <c r="AB234" s="802">
        <f>+D234+F234+H234+J234+L234+N234+P234+R234+T234+V234+X234+Z234</f>
        <v>36386630.708941005</v>
      </c>
      <c r="AC234" s="813"/>
      <c r="AD234" s="667"/>
      <c r="AE234" s="667"/>
      <c r="AF234" s="667"/>
      <c r="AG234" s="667"/>
      <c r="AH234" s="667"/>
      <c r="AI234" s="667"/>
      <c r="AJ234" s="667"/>
      <c r="AK234" s="667"/>
      <c r="AL234" s="667"/>
      <c r="AM234" s="667"/>
      <c r="AN234" s="667"/>
      <c r="AO234" s="667"/>
      <c r="AP234" s="667"/>
      <c r="AQ234" s="667"/>
      <c r="AR234" s="667"/>
      <c r="AS234" s="667"/>
      <c r="AT234" s="667"/>
      <c r="AU234" s="667"/>
      <c r="AV234" s="667"/>
      <c r="AW234" s="667"/>
      <c r="AX234" s="667"/>
      <c r="AY234" s="667"/>
      <c r="AZ234" s="667"/>
    </row>
    <row r="235" spans="1:55" s="665" customFormat="1" ht="20.100000000000001" customHeight="1">
      <c r="A235" s="815"/>
      <c r="B235" s="801" t="s">
        <v>848</v>
      </c>
      <c r="C235" s="802">
        <v>1267196</v>
      </c>
      <c r="D235" s="802">
        <v>1264635.33</v>
      </c>
      <c r="E235" s="802">
        <v>1126675.2100000002</v>
      </c>
      <c r="F235" s="802">
        <v>1123339.9400000002</v>
      </c>
      <c r="G235" s="802">
        <v>1198691.4300000002</v>
      </c>
      <c r="H235" s="802">
        <v>1196199.7999999998</v>
      </c>
      <c r="I235" s="802">
        <v>219855.24000000022</v>
      </c>
      <c r="J235" s="802">
        <v>1166792.1599999999</v>
      </c>
      <c r="K235" s="802">
        <v>1200902.5180245421</v>
      </c>
      <c r="L235" s="802">
        <v>1198098.5899999999</v>
      </c>
      <c r="M235" s="802">
        <v>1123211.08</v>
      </c>
      <c r="N235" s="802">
        <v>1120891.2900000003</v>
      </c>
      <c r="O235" s="802">
        <v>1122598.4900000002</v>
      </c>
      <c r="P235" s="802">
        <v>1120265.3799999999</v>
      </c>
      <c r="Q235" s="802">
        <v>1153211.19</v>
      </c>
      <c r="R235" s="802">
        <v>1150219.47</v>
      </c>
      <c r="S235" s="802">
        <v>1149019.8500000001</v>
      </c>
      <c r="T235" s="802">
        <v>1146667.29</v>
      </c>
      <c r="U235" s="802">
        <v>1169464.79</v>
      </c>
      <c r="V235" s="802">
        <v>1166946.53</v>
      </c>
      <c r="W235" s="802">
        <v>1118890.3799999999</v>
      </c>
      <c r="X235" s="802">
        <v>1116947.3400000001</v>
      </c>
      <c r="Y235" s="802">
        <v>1570737.93</v>
      </c>
      <c r="Z235" s="802">
        <v>1202795.9400000002</v>
      </c>
      <c r="AA235" s="802">
        <f t="shared" ref="AA235:AA259" si="7">+C235+E235+G235+I235+K235+M235+O235+Q235+S235+U235+W235+Y235</f>
        <v>13420454.108024541</v>
      </c>
      <c r="AB235" s="802">
        <f t="shared" ref="AB235:AB259" si="8">+D235+F235+H235+J235+L235+N235+P235+R235+T235+V235+X235+Z235</f>
        <v>13973799.059999999</v>
      </c>
      <c r="AC235" s="813"/>
      <c r="AD235" s="667"/>
      <c r="AE235" s="667"/>
      <c r="AF235" s="667"/>
      <c r="AG235" s="667"/>
      <c r="AH235" s="667"/>
      <c r="AI235" s="667"/>
      <c r="AJ235" s="667"/>
      <c r="AK235" s="667"/>
      <c r="AL235" s="667"/>
      <c r="AM235" s="667"/>
      <c r="AN235" s="667"/>
      <c r="AO235" s="667"/>
      <c r="AP235" s="667"/>
      <c r="AQ235" s="667"/>
      <c r="AR235" s="667"/>
      <c r="AS235" s="667"/>
      <c r="AT235" s="667"/>
      <c r="AU235" s="667"/>
      <c r="AV235" s="667"/>
      <c r="AW235" s="667"/>
      <c r="AX235" s="667"/>
      <c r="AY235" s="667"/>
      <c r="AZ235" s="667"/>
    </row>
    <row r="236" spans="1:55" s="665" customFormat="1" ht="20.100000000000001" customHeight="1">
      <c r="A236" s="815"/>
      <c r="B236" s="801" t="s">
        <v>21</v>
      </c>
      <c r="C236" s="802">
        <v>495340.52</v>
      </c>
      <c r="D236" s="802">
        <v>493246.1</v>
      </c>
      <c r="E236" s="802">
        <v>446398.32</v>
      </c>
      <c r="F236" s="802">
        <v>444296.03</v>
      </c>
      <c r="G236" s="802">
        <v>521716.16</v>
      </c>
      <c r="H236" s="802">
        <v>519436.9</v>
      </c>
      <c r="I236" s="802">
        <v>480292.4</v>
      </c>
      <c r="J236" s="802">
        <v>478344</v>
      </c>
      <c r="K236" s="802">
        <v>510068.22</v>
      </c>
      <c r="L236" s="802">
        <v>508135.4</v>
      </c>
      <c r="M236" s="802">
        <v>436122.18</v>
      </c>
      <c r="N236" s="802">
        <v>434454.62</v>
      </c>
      <c r="O236" s="802">
        <v>518770.3</v>
      </c>
      <c r="P236" s="802">
        <v>516403.68</v>
      </c>
      <c r="Q236" s="802">
        <v>524248.02</v>
      </c>
      <c r="R236" s="802">
        <v>522133.18</v>
      </c>
      <c r="S236" s="802">
        <v>502134.9</v>
      </c>
      <c r="T236" s="802">
        <v>499885.5</v>
      </c>
      <c r="U236" s="802">
        <v>500757.05</v>
      </c>
      <c r="V236" s="802">
        <v>497925.29</v>
      </c>
      <c r="W236" s="802">
        <v>487554.49</v>
      </c>
      <c r="X236" s="802">
        <v>485451.76</v>
      </c>
      <c r="Y236" s="802">
        <v>491178.21</v>
      </c>
      <c r="Z236" s="802">
        <v>488747.04</v>
      </c>
      <c r="AA236" s="802">
        <f t="shared" si="7"/>
        <v>5914580.7700000005</v>
      </c>
      <c r="AB236" s="802">
        <f t="shared" si="8"/>
        <v>5888459.5</v>
      </c>
      <c r="AC236" s="813"/>
      <c r="AD236" s="667"/>
      <c r="AE236" s="667"/>
      <c r="AF236" s="667"/>
      <c r="AG236" s="667"/>
      <c r="AH236" s="667"/>
      <c r="AI236" s="667"/>
      <c r="AJ236" s="667"/>
      <c r="AK236" s="667"/>
      <c r="AL236" s="667"/>
      <c r="AM236" s="667"/>
      <c r="AN236" s="667"/>
      <c r="AO236" s="667"/>
      <c r="AP236" s="667"/>
      <c r="AQ236" s="667"/>
      <c r="AR236" s="667"/>
      <c r="AS236" s="667"/>
      <c r="AT236" s="667"/>
      <c r="AU236" s="667"/>
      <c r="AV236" s="667"/>
      <c r="AW236" s="667"/>
      <c r="AX236" s="667"/>
      <c r="AY236" s="667"/>
      <c r="AZ236" s="667"/>
    </row>
    <row r="237" spans="1:55" s="665" customFormat="1" ht="20.100000000000001" customHeight="1">
      <c r="A237" s="815"/>
      <c r="B237" s="801" t="s">
        <v>205</v>
      </c>
      <c r="C237" s="802">
        <v>1467831.65</v>
      </c>
      <c r="D237" s="802">
        <v>1462377.13</v>
      </c>
      <c r="E237" s="802">
        <v>1343551.73</v>
      </c>
      <c r="F237" s="802">
        <v>1338828.5</v>
      </c>
      <c r="G237" s="802">
        <v>1532270.09</v>
      </c>
      <c r="H237" s="802">
        <v>1527839.16</v>
      </c>
      <c r="I237" s="802">
        <v>1509533.31</v>
      </c>
      <c r="J237" s="802">
        <v>1502324.6500000001</v>
      </c>
      <c r="K237" s="802">
        <v>1526183.29</v>
      </c>
      <c r="L237" s="802">
        <v>1520618.8</v>
      </c>
      <c r="M237" s="802">
        <v>1467062.02</v>
      </c>
      <c r="N237" s="802">
        <v>1461968.82</v>
      </c>
      <c r="O237" s="802">
        <v>1521483.04</v>
      </c>
      <c r="P237" s="802">
        <f>1516323.82+0.63</f>
        <v>1516324.45</v>
      </c>
      <c r="Q237" s="802">
        <v>1558418.05</v>
      </c>
      <c r="R237" s="802">
        <v>1550744.17</v>
      </c>
      <c r="S237" s="802">
        <v>1495197.3599999999</v>
      </c>
      <c r="T237" s="802">
        <v>1488615.14</v>
      </c>
      <c r="U237" s="802">
        <v>1553771.44</v>
      </c>
      <c r="V237" s="802">
        <v>1547000.74</v>
      </c>
      <c r="W237" s="802">
        <v>1534270.56</v>
      </c>
      <c r="X237" s="802">
        <v>1527712.04</v>
      </c>
      <c r="Y237" s="802">
        <v>1636822.35</v>
      </c>
      <c r="Z237" s="802">
        <v>1630323.38</v>
      </c>
      <c r="AA237" s="802">
        <f t="shared" si="7"/>
        <v>18146394.890000001</v>
      </c>
      <c r="AB237" s="802">
        <f t="shared" si="8"/>
        <v>18074676.98</v>
      </c>
      <c r="AC237" s="813"/>
      <c r="AD237" s="667"/>
      <c r="AE237" s="667"/>
      <c r="AF237" s="667"/>
      <c r="AG237" s="667"/>
      <c r="AH237" s="667"/>
      <c r="AI237" s="667"/>
      <c r="AJ237" s="667"/>
      <c r="AK237" s="667"/>
      <c r="AL237" s="667"/>
      <c r="AM237" s="667"/>
      <c r="AN237" s="667"/>
      <c r="AO237" s="667"/>
      <c r="AP237" s="667"/>
      <c r="AQ237" s="667"/>
      <c r="AR237" s="667"/>
      <c r="AS237" s="667"/>
      <c r="AT237" s="667"/>
      <c r="AU237" s="667"/>
      <c r="AV237" s="667"/>
      <c r="AW237" s="667"/>
      <c r="AX237" s="667"/>
      <c r="AY237" s="667"/>
      <c r="AZ237" s="667"/>
    </row>
    <row r="238" spans="1:55" s="667" customFormat="1" ht="20.100000000000001" customHeight="1">
      <c r="A238" s="816"/>
      <c r="B238" s="834" t="s">
        <v>22</v>
      </c>
      <c r="C238" s="802">
        <v>11794.75</v>
      </c>
      <c r="D238" s="802">
        <v>11763.34</v>
      </c>
      <c r="E238" s="802">
        <v>0</v>
      </c>
      <c r="F238" s="802">
        <v>0</v>
      </c>
      <c r="G238" s="802">
        <v>0</v>
      </c>
      <c r="H238" s="802">
        <v>0</v>
      </c>
      <c r="I238" s="802">
        <v>3403.69</v>
      </c>
      <c r="J238" s="802">
        <v>3382.59</v>
      </c>
      <c r="K238" s="802">
        <v>0</v>
      </c>
      <c r="L238" s="802">
        <v>0</v>
      </c>
      <c r="M238" s="802">
        <v>0</v>
      </c>
      <c r="N238" s="802">
        <v>0</v>
      </c>
      <c r="O238" s="802">
        <v>0</v>
      </c>
      <c r="P238" s="802">
        <v>0</v>
      </c>
      <c r="Q238" s="802">
        <v>13798.4</v>
      </c>
      <c r="R238" s="802">
        <v>13767.75</v>
      </c>
      <c r="S238" s="802">
        <v>0</v>
      </c>
      <c r="T238" s="802">
        <v>0</v>
      </c>
      <c r="U238" s="802">
        <v>0</v>
      </c>
      <c r="V238" s="802">
        <v>0</v>
      </c>
      <c r="W238" s="802">
        <v>0</v>
      </c>
      <c r="X238" s="802">
        <v>0</v>
      </c>
      <c r="Y238" s="802">
        <v>2435.83</v>
      </c>
      <c r="Z238" s="802">
        <v>2429.5700000000002</v>
      </c>
      <c r="AA238" s="802">
        <f t="shared" si="7"/>
        <v>31432.67</v>
      </c>
      <c r="AB238" s="802">
        <f t="shared" si="8"/>
        <v>31343.25</v>
      </c>
      <c r="AC238" s="813"/>
    </row>
    <row r="239" spans="1:55" s="667" customFormat="1" ht="20.100000000000001" customHeight="1">
      <c r="A239" s="816"/>
      <c r="B239" s="834" t="s">
        <v>850</v>
      </c>
      <c r="C239" s="802">
        <v>425665.76</v>
      </c>
      <c r="D239" s="802">
        <v>424379.75</v>
      </c>
      <c r="E239" s="802">
        <v>370705.33999999997</v>
      </c>
      <c r="F239" s="802">
        <v>369597.04000000004</v>
      </c>
      <c r="G239" s="802">
        <v>398240.62</v>
      </c>
      <c r="H239" s="802">
        <v>397243.52</v>
      </c>
      <c r="I239" s="802">
        <v>381823.15</v>
      </c>
      <c r="J239" s="802">
        <v>380704.32</v>
      </c>
      <c r="K239" s="802">
        <v>371437.71</v>
      </c>
      <c r="L239" s="802">
        <v>370383.86</v>
      </c>
      <c r="M239" s="802">
        <v>369429.54</v>
      </c>
      <c r="N239" s="802">
        <v>368395.95</v>
      </c>
      <c r="O239" s="802">
        <v>417056.56000000006</v>
      </c>
      <c r="P239" s="802">
        <v>415850.02</v>
      </c>
      <c r="Q239" s="802">
        <v>412575.61</v>
      </c>
      <c r="R239" s="802">
        <v>411450.36</v>
      </c>
      <c r="S239" s="802">
        <v>398733.59</v>
      </c>
      <c r="T239" s="802">
        <v>397700.87</v>
      </c>
      <c r="U239" s="802">
        <v>402707.97</v>
      </c>
      <c r="V239" s="802">
        <v>401654.93</v>
      </c>
      <c r="W239" s="802">
        <v>422701.29</v>
      </c>
      <c r="X239" s="802">
        <v>421600.84</v>
      </c>
      <c r="Y239" s="802">
        <v>421143.06</v>
      </c>
      <c r="Z239" s="802">
        <v>420003.61</v>
      </c>
      <c r="AA239" s="802">
        <f t="shared" si="7"/>
        <v>4792220.1999999993</v>
      </c>
      <c r="AB239" s="802">
        <f t="shared" si="8"/>
        <v>4778965.0700000012</v>
      </c>
      <c r="AC239" s="813"/>
    </row>
    <row r="240" spans="1:55" s="665" customFormat="1" ht="20.100000000000001" customHeight="1">
      <c r="A240" s="816"/>
      <c r="B240" s="801" t="s">
        <v>851</v>
      </c>
      <c r="C240" s="802">
        <v>333376.99</v>
      </c>
      <c r="D240" s="802">
        <v>331976.34000000003</v>
      </c>
      <c r="E240" s="802">
        <v>334953.48</v>
      </c>
      <c r="F240" s="802">
        <v>333516.28999999998</v>
      </c>
      <c r="G240" s="802">
        <v>331775.39</v>
      </c>
      <c r="H240" s="802">
        <v>330397.95</v>
      </c>
      <c r="I240" s="802">
        <v>333422.65000000002</v>
      </c>
      <c r="J240" s="802">
        <v>332043.96999999997</v>
      </c>
      <c r="K240" s="802">
        <v>347117.45</v>
      </c>
      <c r="L240" s="802">
        <v>345697.14</v>
      </c>
      <c r="M240" s="802">
        <v>292023.25</v>
      </c>
      <c r="N240" s="802">
        <v>290794.28000000003</v>
      </c>
      <c r="O240" s="802">
        <v>322128.88</v>
      </c>
      <c r="P240" s="802">
        <v>320756.77</v>
      </c>
      <c r="Q240" s="802">
        <v>376098.76</v>
      </c>
      <c r="R240" s="802">
        <v>374525.54</v>
      </c>
      <c r="S240" s="802">
        <v>345957.92</v>
      </c>
      <c r="T240" s="802">
        <v>344505.21</v>
      </c>
      <c r="U240" s="802">
        <v>250672.88</v>
      </c>
      <c r="V240" s="802">
        <v>249627.74</v>
      </c>
      <c r="W240" s="802">
        <v>35133</v>
      </c>
      <c r="X240" s="802">
        <v>34985.26</v>
      </c>
      <c r="Y240" s="802">
        <v>178755.6</v>
      </c>
      <c r="Z240" s="802">
        <v>178015.05</v>
      </c>
      <c r="AA240" s="802">
        <f t="shared" si="7"/>
        <v>3481416.2499999995</v>
      </c>
      <c r="AB240" s="802">
        <f t="shared" si="8"/>
        <v>3466841.54</v>
      </c>
      <c r="AC240" s="813"/>
      <c r="AD240" s="667"/>
      <c r="AE240" s="667"/>
      <c r="AF240" s="667"/>
      <c r="AG240" s="667"/>
      <c r="AH240" s="667"/>
      <c r="AI240" s="667"/>
      <c r="AJ240" s="667"/>
      <c r="AK240" s="667"/>
      <c r="AL240" s="667"/>
      <c r="AM240" s="667"/>
      <c r="AN240" s="667"/>
      <c r="AO240" s="667"/>
      <c r="AP240" s="667"/>
      <c r="AQ240" s="667"/>
      <c r="AR240" s="667"/>
      <c r="AS240" s="667"/>
      <c r="AT240" s="667"/>
      <c r="AU240" s="667"/>
      <c r="AV240" s="667"/>
      <c r="AW240" s="667"/>
      <c r="AX240" s="667"/>
      <c r="AY240" s="667"/>
      <c r="AZ240" s="667"/>
    </row>
    <row r="241" spans="1:52" s="665" customFormat="1" ht="20.100000000000001" customHeight="1">
      <c r="A241" s="815"/>
      <c r="B241" s="801" t="s">
        <v>852</v>
      </c>
      <c r="C241" s="802">
        <v>916110.12</v>
      </c>
      <c r="D241" s="802">
        <v>912405.76</v>
      </c>
      <c r="E241" s="802">
        <v>828648.4</v>
      </c>
      <c r="F241" s="802">
        <v>825133</v>
      </c>
      <c r="G241" s="802">
        <v>817267.3</v>
      </c>
      <c r="H241" s="802">
        <v>813872.89</v>
      </c>
      <c r="I241" s="802">
        <v>861575.25</v>
      </c>
      <c r="J241" s="802">
        <v>857965.61</v>
      </c>
      <c r="K241" s="802">
        <v>870234.31</v>
      </c>
      <c r="L241" s="802">
        <v>866591.57</v>
      </c>
      <c r="M241" s="802">
        <v>841524.95</v>
      </c>
      <c r="N241" s="802">
        <v>837914.1</v>
      </c>
      <c r="O241" s="802">
        <v>874439.78</v>
      </c>
      <c r="P241" s="802">
        <v>870538.52</v>
      </c>
      <c r="Q241" s="802">
        <v>936981.13</v>
      </c>
      <c r="R241" s="802">
        <v>933040.93</v>
      </c>
      <c r="S241" s="802">
        <v>808415.38</v>
      </c>
      <c r="T241" s="802">
        <v>805061.92</v>
      </c>
      <c r="U241" s="802">
        <v>645984.71</v>
      </c>
      <c r="V241" s="802">
        <v>643279.59</v>
      </c>
      <c r="W241" s="802">
        <v>97345.52</v>
      </c>
      <c r="X241" s="802">
        <v>96943.41</v>
      </c>
      <c r="Y241" s="802">
        <v>418071.92</v>
      </c>
      <c r="Z241" s="802">
        <v>416222.21</v>
      </c>
      <c r="AA241" s="802">
        <f t="shared" si="7"/>
        <v>8916598.7700000014</v>
      </c>
      <c r="AB241" s="802">
        <f t="shared" si="8"/>
        <v>8878969.5099999998</v>
      </c>
      <c r="AC241" s="813"/>
      <c r="AD241" s="667"/>
      <c r="AE241" s="667"/>
      <c r="AF241" s="667"/>
      <c r="AG241" s="667"/>
      <c r="AH241" s="667"/>
      <c r="AI241" s="667"/>
      <c r="AJ241" s="667"/>
      <c r="AK241" s="667"/>
      <c r="AL241" s="667"/>
      <c r="AM241" s="667"/>
      <c r="AN241" s="667"/>
      <c r="AO241" s="667"/>
      <c r="AP241" s="667"/>
      <c r="AQ241" s="667"/>
      <c r="AR241" s="667"/>
      <c r="AS241" s="667"/>
      <c r="AT241" s="667"/>
      <c r="AU241" s="667"/>
      <c r="AV241" s="667"/>
      <c r="AW241" s="667"/>
      <c r="AX241" s="667"/>
      <c r="AY241" s="667"/>
      <c r="AZ241" s="667"/>
    </row>
    <row r="242" spans="1:52" s="665" customFormat="1" ht="20.100000000000001" customHeight="1">
      <c r="A242" s="815"/>
      <c r="B242" s="801" t="s">
        <v>853</v>
      </c>
      <c r="C242" s="802">
        <v>672269.08</v>
      </c>
      <c r="D242" s="802">
        <v>669885.56999999995</v>
      </c>
      <c r="E242" s="802">
        <v>572869.98</v>
      </c>
      <c r="F242" s="802">
        <v>570584.78</v>
      </c>
      <c r="G242" s="802">
        <v>523872.76</v>
      </c>
      <c r="H242" s="802">
        <v>522099.53</v>
      </c>
      <c r="I242" s="802">
        <v>421751.55</v>
      </c>
      <c r="J242" s="802">
        <v>420139.24</v>
      </c>
      <c r="K242" s="802">
        <v>393320.94</v>
      </c>
      <c r="L242" s="802">
        <v>391915.46</v>
      </c>
      <c r="M242" s="802">
        <v>373455.83</v>
      </c>
      <c r="N242" s="802">
        <v>372177.9</v>
      </c>
      <c r="O242" s="802">
        <v>335320.90000000002</v>
      </c>
      <c r="P242" s="802">
        <v>334284.32</v>
      </c>
      <c r="Q242" s="802">
        <v>185992.9</v>
      </c>
      <c r="R242" s="802">
        <v>185410.3</v>
      </c>
      <c r="S242" s="802">
        <v>297586.68</v>
      </c>
      <c r="T242" s="802">
        <v>296519.82</v>
      </c>
      <c r="U242" s="802">
        <v>235573.91</v>
      </c>
      <c r="V242" s="802">
        <v>234676.89</v>
      </c>
      <c r="W242" s="802">
        <v>34074.29</v>
      </c>
      <c r="X242" s="802">
        <v>33937.449999999997</v>
      </c>
      <c r="Y242" s="802">
        <v>63717.13</v>
      </c>
      <c r="Z242" s="802">
        <v>63516.02</v>
      </c>
      <c r="AA242" s="802">
        <f t="shared" si="7"/>
        <v>4109805.95</v>
      </c>
      <c r="AB242" s="802">
        <f t="shared" si="8"/>
        <v>4095147.28</v>
      </c>
      <c r="AC242" s="813"/>
      <c r="AD242" s="667"/>
      <c r="AE242" s="667"/>
      <c r="AF242" s="667"/>
      <c r="AG242" s="667"/>
      <c r="AH242" s="667"/>
      <c r="AI242" s="667"/>
      <c r="AJ242" s="667"/>
      <c r="AK242" s="667"/>
      <c r="AL242" s="667"/>
      <c r="AM242" s="667"/>
      <c r="AN242" s="667"/>
      <c r="AO242" s="667"/>
      <c r="AP242" s="667"/>
      <c r="AQ242" s="667"/>
      <c r="AR242" s="667"/>
      <c r="AS242" s="667"/>
      <c r="AT242" s="667"/>
      <c r="AU242" s="667"/>
      <c r="AV242" s="667"/>
      <c r="AW242" s="667"/>
      <c r="AX242" s="667"/>
      <c r="AY242" s="667"/>
      <c r="AZ242" s="667"/>
    </row>
    <row r="243" spans="1:52" s="665" customFormat="1" ht="20.100000000000001" customHeight="1">
      <c r="A243" s="815"/>
      <c r="B243" s="801" t="s">
        <v>854</v>
      </c>
      <c r="C243" s="802">
        <v>116018.03</v>
      </c>
      <c r="D243" s="802">
        <v>115702.29</v>
      </c>
      <c r="E243" s="802">
        <v>94941.91</v>
      </c>
      <c r="F243" s="802">
        <v>94673.46</v>
      </c>
      <c r="G243" s="802">
        <v>123240.26</v>
      </c>
      <c r="H243" s="802">
        <v>122837.41</v>
      </c>
      <c r="I243" s="802">
        <v>108171.56</v>
      </c>
      <c r="J243" s="802">
        <v>107824.01</v>
      </c>
      <c r="K243" s="802">
        <v>110996.91</v>
      </c>
      <c r="L243" s="802">
        <v>110569.59</v>
      </c>
      <c r="M243" s="802">
        <v>102853.17</v>
      </c>
      <c r="N243" s="802">
        <v>102504.8</v>
      </c>
      <c r="O243" s="802">
        <v>108771.68</v>
      </c>
      <c r="P243" s="802">
        <v>108400</v>
      </c>
      <c r="Q243" s="802">
        <v>108185.31999999999</v>
      </c>
      <c r="R243" s="802">
        <v>107768.76000000001</v>
      </c>
      <c r="S243" s="802">
        <v>106140.62</v>
      </c>
      <c r="T243" s="802">
        <v>105717.73999999999</v>
      </c>
      <c r="U243" s="802">
        <v>103416.78</v>
      </c>
      <c r="V243" s="802">
        <v>102991.86000000002</v>
      </c>
      <c r="W243" s="802">
        <v>109065.97</v>
      </c>
      <c r="X243" s="802">
        <v>108659.15</v>
      </c>
      <c r="Y243" s="802">
        <v>110750.83</v>
      </c>
      <c r="Z243" s="802">
        <v>110375.15</v>
      </c>
      <c r="AA243" s="802">
        <f t="shared" si="7"/>
        <v>1302553.04</v>
      </c>
      <c r="AB243" s="802">
        <f t="shared" si="8"/>
        <v>1298024.22</v>
      </c>
      <c r="AC243" s="813"/>
      <c r="AD243" s="667"/>
      <c r="AE243" s="667"/>
      <c r="AF243" s="667"/>
      <c r="AG243" s="667"/>
      <c r="AH243" s="667"/>
      <c r="AI243" s="667"/>
      <c r="AJ243" s="667"/>
      <c r="AK243" s="667"/>
      <c r="AL243" s="667"/>
      <c r="AM243" s="667"/>
      <c r="AN243" s="667"/>
      <c r="AO243" s="667"/>
      <c r="AP243" s="667"/>
      <c r="AQ243" s="667"/>
      <c r="AR243" s="667"/>
      <c r="AS243" s="667"/>
      <c r="AT243" s="667"/>
      <c r="AU243" s="667"/>
      <c r="AV243" s="667"/>
      <c r="AW243" s="667"/>
      <c r="AX243" s="667"/>
      <c r="AY243" s="667"/>
      <c r="AZ243" s="667"/>
    </row>
    <row r="244" spans="1:52" s="665" customFormat="1" ht="20.100000000000001" customHeight="1">
      <c r="A244" s="816"/>
      <c r="B244" s="801" t="s">
        <v>855</v>
      </c>
      <c r="C244" s="802">
        <v>638822.31999999995</v>
      </c>
      <c r="D244" s="802">
        <v>637224.79</v>
      </c>
      <c r="E244" s="802">
        <v>599181.51</v>
      </c>
      <c r="F244" s="802">
        <v>597062.51</v>
      </c>
      <c r="G244" s="802">
        <v>666343.12</v>
      </c>
      <c r="H244" s="802">
        <v>663463.56999999995</v>
      </c>
      <c r="I244" s="802">
        <v>640109.07000000007</v>
      </c>
      <c r="J244" s="802">
        <v>637683.05000000005</v>
      </c>
      <c r="K244" s="802">
        <v>632677.47000000009</v>
      </c>
      <c r="L244" s="802">
        <v>630449.28999999992</v>
      </c>
      <c r="M244" s="802">
        <v>664455.77</v>
      </c>
      <c r="N244" s="802">
        <v>661373.6100000001</v>
      </c>
      <c r="O244" s="802">
        <v>672054.19</v>
      </c>
      <c r="P244" s="802">
        <v>668887.04999999993</v>
      </c>
      <c r="Q244" s="802">
        <v>619639.09000000008</v>
      </c>
      <c r="R244" s="802">
        <v>616925.22</v>
      </c>
      <c r="S244" s="802">
        <v>581811.77999999991</v>
      </c>
      <c r="T244" s="802">
        <v>579077.91</v>
      </c>
      <c r="U244" s="802">
        <v>733150.58000000007</v>
      </c>
      <c r="V244" s="802">
        <v>729378.46</v>
      </c>
      <c r="W244" s="802">
        <v>686333</v>
      </c>
      <c r="X244" s="802">
        <v>683128.22</v>
      </c>
      <c r="Y244" s="802">
        <v>767073.08000000007</v>
      </c>
      <c r="Z244" s="802">
        <v>762763.69</v>
      </c>
      <c r="AA244" s="802">
        <f t="shared" si="7"/>
        <v>7901650.9800000014</v>
      </c>
      <c r="AB244" s="802">
        <f t="shared" si="8"/>
        <v>7867417.3699999992</v>
      </c>
      <c r="AC244" s="667"/>
      <c r="AD244" s="667"/>
      <c r="AE244" s="667"/>
      <c r="AF244" s="667"/>
      <c r="AG244" s="667"/>
      <c r="AH244" s="667"/>
      <c r="AI244" s="667"/>
      <c r="AJ244" s="667"/>
      <c r="AK244" s="667"/>
      <c r="AL244" s="667"/>
      <c r="AM244" s="667"/>
      <c r="AN244" s="667"/>
      <c r="AO244" s="667"/>
      <c r="AP244" s="667"/>
      <c r="AQ244" s="667"/>
      <c r="AR244" s="667"/>
      <c r="AS244" s="667"/>
      <c r="AT244" s="667"/>
      <c r="AU244" s="667"/>
      <c r="AV244" s="667"/>
      <c r="AW244" s="667"/>
      <c r="AX244" s="667"/>
      <c r="AY244" s="667"/>
      <c r="AZ244" s="667"/>
    </row>
    <row r="245" spans="1:52" s="665" customFormat="1" ht="20.100000000000001" customHeight="1">
      <c r="A245" s="816"/>
      <c r="B245" s="801" t="s">
        <v>856</v>
      </c>
      <c r="C245" s="802">
        <v>229063.77</v>
      </c>
      <c r="D245" s="802">
        <v>228100</v>
      </c>
      <c r="E245" s="802">
        <v>211043.55</v>
      </c>
      <c r="F245" s="802">
        <v>210050</v>
      </c>
      <c r="G245" s="802">
        <v>222488.97</v>
      </c>
      <c r="H245" s="802">
        <v>221500</v>
      </c>
      <c r="I245" s="802">
        <v>247112.15</v>
      </c>
      <c r="J245" s="802">
        <v>246100</v>
      </c>
      <c r="K245" s="802">
        <v>284639.25</v>
      </c>
      <c r="L245" s="802">
        <v>283550</v>
      </c>
      <c r="M245" s="802">
        <v>236614.35</v>
      </c>
      <c r="N245" s="802">
        <v>235700</v>
      </c>
      <c r="O245" s="802">
        <v>250838.01</v>
      </c>
      <c r="P245" s="802">
        <v>249675</v>
      </c>
      <c r="Q245" s="802">
        <v>275901.74</v>
      </c>
      <c r="R245" s="802">
        <v>274730</v>
      </c>
      <c r="S245" s="802">
        <v>241318.57</v>
      </c>
      <c r="T245" s="802">
        <v>240230</v>
      </c>
      <c r="U245" s="802">
        <v>291390.88</v>
      </c>
      <c r="V245" s="802">
        <v>289781.68</v>
      </c>
      <c r="W245" s="802">
        <v>309202.09999999998</v>
      </c>
      <c r="X245" s="802">
        <v>307850</v>
      </c>
      <c r="Y245" s="802">
        <v>252653.77</v>
      </c>
      <c r="Z245" s="802">
        <v>251400</v>
      </c>
      <c r="AA245" s="802">
        <f t="shared" si="7"/>
        <v>3052267.11</v>
      </c>
      <c r="AB245" s="802">
        <f t="shared" si="8"/>
        <v>3038666.68</v>
      </c>
      <c r="AC245" s="667"/>
      <c r="AD245" s="667"/>
      <c r="AE245" s="667"/>
      <c r="AF245" s="667"/>
      <c r="AG245" s="667"/>
      <c r="AH245" s="667"/>
      <c r="AI245" s="667"/>
      <c r="AJ245" s="667"/>
      <c r="AK245" s="667"/>
      <c r="AL245" s="667"/>
      <c r="AM245" s="667"/>
      <c r="AN245" s="667"/>
      <c r="AO245" s="667"/>
      <c r="AP245" s="667"/>
      <c r="AQ245" s="667"/>
      <c r="AR245" s="667"/>
      <c r="AS245" s="667"/>
      <c r="AT245" s="667"/>
      <c r="AU245" s="667"/>
      <c r="AV245" s="667"/>
      <c r="AW245" s="667"/>
      <c r="AX245" s="667"/>
      <c r="AY245" s="667"/>
      <c r="AZ245" s="667"/>
    </row>
    <row r="246" spans="1:52" s="665" customFormat="1" ht="20.100000000000001" customHeight="1">
      <c r="A246" s="816"/>
      <c r="B246" s="801" t="s">
        <v>857</v>
      </c>
      <c r="C246" s="802">
        <v>36907.449999999997</v>
      </c>
      <c r="D246" s="802">
        <v>36868.19</v>
      </c>
      <c r="E246" s="802">
        <v>34019.919999999998</v>
      </c>
      <c r="F246" s="802">
        <v>33984.089999999997</v>
      </c>
      <c r="G246" s="802">
        <v>36533.4</v>
      </c>
      <c r="H246" s="802">
        <v>36495.51</v>
      </c>
      <c r="I246" s="802">
        <v>36182.019999999997</v>
      </c>
      <c r="J246" s="802">
        <v>36144.49</v>
      </c>
      <c r="K246" s="802">
        <v>38816.6</v>
      </c>
      <c r="L246" s="802">
        <v>38776.449999999997</v>
      </c>
      <c r="M246" s="802">
        <v>36223.65</v>
      </c>
      <c r="N246" s="802">
        <v>36186.269999999997</v>
      </c>
      <c r="O246" s="802">
        <v>36048.699999999997</v>
      </c>
      <c r="P246" s="802">
        <v>36011.519999999997</v>
      </c>
      <c r="Q246" s="802">
        <v>34385.870000000003</v>
      </c>
      <c r="R246" s="802">
        <v>34350.129999999997</v>
      </c>
      <c r="S246" s="802">
        <v>33289.839999999997</v>
      </c>
      <c r="T246" s="802">
        <v>33255.65</v>
      </c>
      <c r="U246" s="802">
        <v>34919.24</v>
      </c>
      <c r="V246" s="802">
        <v>34883</v>
      </c>
      <c r="W246" s="802">
        <v>31911.02</v>
      </c>
      <c r="X246" s="802">
        <v>31878.22</v>
      </c>
      <c r="Y246" s="802">
        <v>33494.800000000003</v>
      </c>
      <c r="Z246" s="802">
        <v>33460.32</v>
      </c>
      <c r="AA246" s="802">
        <f t="shared" si="7"/>
        <v>422732.50999999995</v>
      </c>
      <c r="AB246" s="802">
        <f t="shared" si="8"/>
        <v>422293.84</v>
      </c>
      <c r="AC246" s="667"/>
      <c r="AD246" s="667"/>
      <c r="AE246" s="667"/>
      <c r="AF246" s="667"/>
      <c r="AG246" s="667"/>
      <c r="AH246" s="667"/>
      <c r="AI246" s="667"/>
      <c r="AJ246" s="667"/>
      <c r="AK246" s="667"/>
      <c r="AL246" s="667"/>
      <c r="AM246" s="667"/>
      <c r="AN246" s="667"/>
      <c r="AO246" s="667"/>
      <c r="AP246" s="667"/>
      <c r="AQ246" s="667"/>
      <c r="AR246" s="667"/>
      <c r="AS246" s="667"/>
      <c r="AT246" s="667"/>
      <c r="AU246" s="667"/>
      <c r="AV246" s="667"/>
      <c r="AW246" s="667"/>
      <c r="AX246" s="667"/>
      <c r="AY246" s="667"/>
      <c r="AZ246" s="667"/>
    </row>
    <row r="247" spans="1:52" s="665" customFormat="1" ht="20.100000000000001" customHeight="1">
      <c r="A247" s="815"/>
      <c r="B247" s="801" t="s">
        <v>858</v>
      </c>
      <c r="C247" s="802">
        <v>560911.97</v>
      </c>
      <c r="D247" s="802">
        <v>560202.28</v>
      </c>
      <c r="E247" s="802">
        <v>500817.27</v>
      </c>
      <c r="F247" s="802">
        <v>500156.69</v>
      </c>
      <c r="G247" s="802">
        <v>542372.61</v>
      </c>
      <c r="H247" s="802">
        <v>541595.52</v>
      </c>
      <c r="I247" s="802">
        <v>521494.77</v>
      </c>
      <c r="J247" s="802">
        <v>520733.82</v>
      </c>
      <c r="K247" s="802">
        <v>545441.93999999994</v>
      </c>
      <c r="L247" s="802">
        <v>544675.04</v>
      </c>
      <c r="M247" s="802">
        <v>529196.43000000005</v>
      </c>
      <c r="N247" s="802">
        <v>528495.13</v>
      </c>
      <c r="O247" s="802">
        <v>495689.61</v>
      </c>
      <c r="P247" s="802">
        <v>495089.99</v>
      </c>
      <c r="Q247" s="802">
        <v>507571.85</v>
      </c>
      <c r="R247" s="802">
        <v>506968.23</v>
      </c>
      <c r="S247" s="802">
        <v>465911.91</v>
      </c>
      <c r="T247" s="802">
        <v>465302.19</v>
      </c>
      <c r="U247" s="802">
        <v>494220.74</v>
      </c>
      <c r="V247" s="802">
        <v>493666.22</v>
      </c>
      <c r="W247" s="802">
        <v>488952.09</v>
      </c>
      <c r="X247" s="802">
        <v>488390.98</v>
      </c>
      <c r="Y247" s="802">
        <v>509726.1</v>
      </c>
      <c r="Z247" s="802">
        <v>509194.96</v>
      </c>
      <c r="AA247" s="802">
        <f t="shared" si="7"/>
        <v>6162307.29</v>
      </c>
      <c r="AB247" s="802">
        <f t="shared" si="8"/>
        <v>6154471.0499999998</v>
      </c>
      <c r="AC247" s="667"/>
      <c r="AD247" s="667"/>
      <c r="AE247" s="667"/>
      <c r="AF247" s="667"/>
      <c r="AG247" s="667"/>
      <c r="AH247" s="667"/>
      <c r="AI247" s="667"/>
      <c r="AJ247" s="667"/>
      <c r="AK247" s="667"/>
      <c r="AL247" s="667"/>
      <c r="AM247" s="667"/>
      <c r="AN247" s="667"/>
      <c r="AO247" s="667"/>
      <c r="AP247" s="667"/>
      <c r="AQ247" s="667"/>
      <c r="AR247" s="667"/>
      <c r="AS247" s="667"/>
      <c r="AT247" s="667"/>
      <c r="AU247" s="667"/>
      <c r="AV247" s="667"/>
      <c r="AW247" s="667"/>
      <c r="AX247" s="667"/>
      <c r="AY247" s="667"/>
      <c r="AZ247" s="667"/>
    </row>
    <row r="248" spans="1:52" s="665" customFormat="1" ht="20.100000000000001" customHeight="1">
      <c r="A248" s="815"/>
      <c r="B248" s="801" t="s">
        <v>859</v>
      </c>
      <c r="C248" s="802">
        <v>388013.05000000005</v>
      </c>
      <c r="D248" s="802">
        <v>386614.3</v>
      </c>
      <c r="E248" s="802">
        <v>360298.47</v>
      </c>
      <c r="F248" s="802">
        <v>358871.22</v>
      </c>
      <c r="G248" s="802">
        <v>405918.2</v>
      </c>
      <c r="H248" s="802">
        <v>404294.76</v>
      </c>
      <c r="I248" s="802">
        <v>379806.77999999997</v>
      </c>
      <c r="J248" s="802">
        <v>378118</v>
      </c>
      <c r="K248" s="802">
        <v>403852.79</v>
      </c>
      <c r="L248" s="802">
        <v>401892.26</v>
      </c>
      <c r="M248" s="802">
        <v>373318.11</v>
      </c>
      <c r="N248" s="802">
        <v>371800.12</v>
      </c>
      <c r="O248" s="802">
        <v>361311.37</v>
      </c>
      <c r="P248" s="802">
        <v>359754.38</v>
      </c>
      <c r="Q248" s="802">
        <v>365398.72</v>
      </c>
      <c r="R248" s="802">
        <v>364220.18</v>
      </c>
      <c r="S248" s="802">
        <v>352764.69</v>
      </c>
      <c r="T248" s="802">
        <v>351710.44</v>
      </c>
      <c r="U248" s="802">
        <v>377158.46</v>
      </c>
      <c r="V248" s="802">
        <v>376119.76</v>
      </c>
      <c r="W248" s="802">
        <v>399898.95999999996</v>
      </c>
      <c r="X248" s="802">
        <v>398780.89</v>
      </c>
      <c r="Y248" s="802">
        <v>406700.58</v>
      </c>
      <c r="Z248" s="802">
        <v>405042.72</v>
      </c>
      <c r="AA248" s="802">
        <f t="shared" si="7"/>
        <v>4574440.18</v>
      </c>
      <c r="AB248" s="802">
        <f t="shared" si="8"/>
        <v>4557219.03</v>
      </c>
      <c r="AC248" s="667"/>
      <c r="AD248" s="667"/>
      <c r="AE248" s="667"/>
      <c r="AF248" s="667"/>
      <c r="AG248" s="667"/>
      <c r="AH248" s="667"/>
      <c r="AI248" s="667"/>
      <c r="AJ248" s="667"/>
      <c r="AK248" s="667"/>
      <c r="AL248" s="667"/>
      <c r="AM248" s="667"/>
      <c r="AN248" s="667"/>
      <c r="AO248" s="667"/>
      <c r="AP248" s="667"/>
      <c r="AQ248" s="667"/>
      <c r="AR248" s="667"/>
      <c r="AS248" s="667"/>
      <c r="AT248" s="667"/>
      <c r="AU248" s="667"/>
      <c r="AV248" s="667"/>
      <c r="AW248" s="667"/>
      <c r="AX248" s="667"/>
      <c r="AY248" s="667"/>
      <c r="AZ248" s="667"/>
    </row>
    <row r="249" spans="1:52" s="665" customFormat="1" ht="20.100000000000001" customHeight="1">
      <c r="A249" s="815"/>
      <c r="B249" s="801" t="s">
        <v>860</v>
      </c>
      <c r="C249" s="802">
        <v>37769.24</v>
      </c>
      <c r="D249" s="802">
        <v>37660.949999999997</v>
      </c>
      <c r="E249" s="802">
        <v>113223.12</v>
      </c>
      <c r="F249" s="802">
        <v>112896.67</v>
      </c>
      <c r="G249" s="802">
        <v>134475.82999999999</v>
      </c>
      <c r="H249" s="802">
        <v>134086.48000000001</v>
      </c>
      <c r="I249" s="802">
        <v>123256.41</v>
      </c>
      <c r="J249" s="802">
        <v>122816.92</v>
      </c>
      <c r="K249" s="802">
        <v>121992.1</v>
      </c>
      <c r="L249" s="802">
        <v>121691.34</v>
      </c>
      <c r="M249" s="802">
        <v>115281.64</v>
      </c>
      <c r="N249" s="802">
        <v>114958.17</v>
      </c>
      <c r="O249" s="802">
        <v>115686.34</v>
      </c>
      <c r="P249" s="802">
        <v>115375.34</v>
      </c>
      <c r="Q249" s="802">
        <v>122406.22</v>
      </c>
      <c r="R249" s="802">
        <v>122117.25</v>
      </c>
      <c r="S249" s="802">
        <v>117662.17</v>
      </c>
      <c r="T249" s="802">
        <v>117304.46</v>
      </c>
      <c r="U249" s="802">
        <v>115829.09</v>
      </c>
      <c r="V249" s="802">
        <v>115494.09</v>
      </c>
      <c r="W249" s="802">
        <v>110862.26</v>
      </c>
      <c r="X249" s="802">
        <v>110644.58</v>
      </c>
      <c r="Y249" s="802">
        <v>109963.25</v>
      </c>
      <c r="Z249" s="802">
        <v>109717.66</v>
      </c>
      <c r="AA249" s="802">
        <f t="shared" si="7"/>
        <v>1338407.67</v>
      </c>
      <c r="AB249" s="802">
        <f t="shared" si="8"/>
        <v>1334763.9099999999</v>
      </c>
      <c r="AC249" s="667"/>
      <c r="AD249" s="667"/>
      <c r="AE249" s="667"/>
      <c r="AF249" s="667"/>
      <c r="AG249" s="667"/>
      <c r="AH249" s="667"/>
      <c r="AI249" s="667"/>
      <c r="AJ249" s="667"/>
      <c r="AK249" s="667"/>
      <c r="AL249" s="667"/>
      <c r="AM249" s="667"/>
      <c r="AN249" s="667"/>
      <c r="AO249" s="667"/>
      <c r="AP249" s="667"/>
      <c r="AQ249" s="667"/>
      <c r="AR249" s="667"/>
      <c r="AS249" s="667"/>
      <c r="AT249" s="667"/>
      <c r="AU249" s="667"/>
      <c r="AV249" s="667"/>
      <c r="AW249" s="667"/>
      <c r="AX249" s="667"/>
      <c r="AY249" s="667"/>
      <c r="AZ249" s="667"/>
    </row>
    <row r="250" spans="1:52" s="665" customFormat="1" ht="20.100000000000001" customHeight="1">
      <c r="A250" s="816"/>
      <c r="B250" s="801" t="s">
        <v>861</v>
      </c>
      <c r="C250" s="802">
        <v>0</v>
      </c>
      <c r="D250" s="802">
        <v>0</v>
      </c>
      <c r="E250" s="802">
        <v>44423.49</v>
      </c>
      <c r="F250" s="802">
        <v>44134.13</v>
      </c>
      <c r="G250" s="802">
        <v>170897.09</v>
      </c>
      <c r="H250" s="802">
        <v>169747.08</v>
      </c>
      <c r="I250" s="802">
        <v>161991.03</v>
      </c>
      <c r="J250" s="802">
        <v>160999</v>
      </c>
      <c r="K250" s="802">
        <v>158281.12</v>
      </c>
      <c r="L250" s="802">
        <v>157372.91</v>
      </c>
      <c r="M250" s="802">
        <v>152035.96</v>
      </c>
      <c r="N250" s="802">
        <v>151098.18</v>
      </c>
      <c r="O250" s="802">
        <v>143320.92000000001</v>
      </c>
      <c r="P250" s="802">
        <v>142486.53</v>
      </c>
      <c r="Q250" s="802">
        <v>138483.13</v>
      </c>
      <c r="R250" s="802">
        <v>137637</v>
      </c>
      <c r="S250" s="802">
        <v>149313.75</v>
      </c>
      <c r="T250" s="802">
        <v>148433</v>
      </c>
      <c r="U250" s="802">
        <v>141439.31</v>
      </c>
      <c r="V250" s="802">
        <v>140599.04000000001</v>
      </c>
      <c r="W250" s="802">
        <v>149099.85999999999</v>
      </c>
      <c r="X250" s="802">
        <v>148284.20000000001</v>
      </c>
      <c r="Y250" s="802">
        <v>157171.41</v>
      </c>
      <c r="Z250" s="802">
        <v>156349.60999999999</v>
      </c>
      <c r="AA250" s="802">
        <f t="shared" si="7"/>
        <v>1566457.07</v>
      </c>
      <c r="AB250" s="802">
        <f t="shared" si="8"/>
        <v>1557140.6800000002</v>
      </c>
      <c r="AC250" s="667"/>
      <c r="AD250" s="667"/>
      <c r="AE250" s="667"/>
      <c r="AF250" s="667"/>
      <c r="AG250" s="667"/>
      <c r="AH250" s="667"/>
      <c r="AI250" s="667"/>
      <c r="AJ250" s="667"/>
      <c r="AK250" s="667"/>
      <c r="AL250" s="667"/>
      <c r="AM250" s="667"/>
      <c r="AN250" s="667"/>
      <c r="AO250" s="667"/>
      <c r="AP250" s="667"/>
      <c r="AQ250" s="667"/>
      <c r="AR250" s="667"/>
      <c r="AS250" s="667"/>
      <c r="AT250" s="667"/>
      <c r="AU250" s="667"/>
      <c r="AV250" s="667"/>
      <c r="AW250" s="667"/>
      <c r="AX250" s="667"/>
      <c r="AY250" s="667"/>
      <c r="AZ250" s="667"/>
    </row>
    <row r="251" spans="1:52" s="665" customFormat="1" ht="20.100000000000001" customHeight="1">
      <c r="A251" s="816"/>
      <c r="B251" s="801" t="s">
        <v>862</v>
      </c>
      <c r="C251" s="802">
        <v>0</v>
      </c>
      <c r="D251" s="802">
        <v>0</v>
      </c>
      <c r="E251" s="802">
        <v>12230.78</v>
      </c>
      <c r="F251" s="802">
        <v>12183.37</v>
      </c>
      <c r="G251" s="802">
        <v>62271.79</v>
      </c>
      <c r="H251" s="802">
        <v>62128.22</v>
      </c>
      <c r="I251" s="802">
        <v>76380.61</v>
      </c>
      <c r="J251" s="802">
        <v>76222.63</v>
      </c>
      <c r="K251" s="802">
        <v>65686.44</v>
      </c>
      <c r="L251" s="802">
        <v>65588.61</v>
      </c>
      <c r="M251" s="802">
        <v>66077.179999999993</v>
      </c>
      <c r="N251" s="802">
        <v>65977.899999999994</v>
      </c>
      <c r="O251" s="802">
        <v>65385.95</v>
      </c>
      <c r="P251" s="802">
        <v>65277.98</v>
      </c>
      <c r="Q251" s="802">
        <v>58508.83</v>
      </c>
      <c r="R251" s="802">
        <v>58393.78</v>
      </c>
      <c r="S251" s="802">
        <v>51705.17</v>
      </c>
      <c r="T251" s="802">
        <v>51595.62</v>
      </c>
      <c r="U251" s="802">
        <v>65731.31</v>
      </c>
      <c r="V251" s="802">
        <v>65587.8</v>
      </c>
      <c r="W251" s="802">
        <v>64268.73</v>
      </c>
      <c r="X251" s="802">
        <v>64130.89</v>
      </c>
      <c r="Y251" s="802">
        <v>62516.78</v>
      </c>
      <c r="Z251" s="802">
        <v>62391.03</v>
      </c>
      <c r="AA251" s="802">
        <f t="shared" si="7"/>
        <v>650763.57000000007</v>
      </c>
      <c r="AB251" s="802">
        <f t="shared" si="8"/>
        <v>649477.82999999996</v>
      </c>
      <c r="AC251" s="667"/>
      <c r="AD251" s="667"/>
      <c r="AE251" s="667"/>
      <c r="AF251" s="667"/>
      <c r="AG251" s="667"/>
      <c r="AH251" s="667"/>
      <c r="AI251" s="667"/>
      <c r="AJ251" s="667"/>
      <c r="AK251" s="667"/>
      <c r="AL251" s="667"/>
      <c r="AM251" s="667"/>
      <c r="AN251" s="667"/>
      <c r="AO251" s="667"/>
      <c r="AP251" s="667"/>
      <c r="AQ251" s="667"/>
      <c r="AR251" s="667"/>
      <c r="AS251" s="667"/>
      <c r="AT251" s="667"/>
      <c r="AU251" s="667"/>
      <c r="AV251" s="667"/>
      <c r="AW251" s="667"/>
      <c r="AX251" s="667"/>
      <c r="AY251" s="667"/>
      <c r="AZ251" s="667"/>
    </row>
    <row r="252" spans="1:52" s="665" customFormat="1" ht="20.100000000000001" customHeight="1">
      <c r="A252" s="816"/>
      <c r="B252" s="801" t="s">
        <v>863</v>
      </c>
      <c r="C252" s="802">
        <v>0</v>
      </c>
      <c r="D252" s="802">
        <v>0</v>
      </c>
      <c r="E252" s="802">
        <v>13661.64</v>
      </c>
      <c r="F252" s="802">
        <v>13474.4</v>
      </c>
      <c r="G252" s="802">
        <v>123466.34</v>
      </c>
      <c r="H252" s="802">
        <v>122777.09</v>
      </c>
      <c r="I252" s="802">
        <v>132719.97</v>
      </c>
      <c r="J252" s="802">
        <v>132359.62</v>
      </c>
      <c r="K252" s="802">
        <v>131650.04</v>
      </c>
      <c r="L252" s="802">
        <v>131377.67000000001</v>
      </c>
      <c r="M252" s="802">
        <v>127570.87</v>
      </c>
      <c r="N252" s="802">
        <v>127355.3</v>
      </c>
      <c r="O252" s="802">
        <v>133133.51999999999</v>
      </c>
      <c r="P252" s="802">
        <v>132926.47</v>
      </c>
      <c r="Q252" s="802">
        <v>135727.49</v>
      </c>
      <c r="R252" s="802">
        <v>135544.25</v>
      </c>
      <c r="S252" s="802">
        <v>132256.60999999999</v>
      </c>
      <c r="T252" s="802">
        <v>132095.67000000001</v>
      </c>
      <c r="U252" s="802">
        <v>135495.48000000001</v>
      </c>
      <c r="V252" s="802">
        <v>135333.28</v>
      </c>
      <c r="W252" s="802">
        <v>130383.57</v>
      </c>
      <c r="X252" s="802">
        <v>130213.7</v>
      </c>
      <c r="Y252" s="802">
        <v>117658.13</v>
      </c>
      <c r="Z252" s="802">
        <v>117490.32</v>
      </c>
      <c r="AA252" s="802">
        <f t="shared" si="7"/>
        <v>1313723.6600000001</v>
      </c>
      <c r="AB252" s="802">
        <f t="shared" si="8"/>
        <v>1310947.77</v>
      </c>
      <c r="AC252" s="667"/>
      <c r="AD252" s="667"/>
      <c r="AE252" s="667"/>
      <c r="AF252" s="667"/>
      <c r="AG252" s="667"/>
      <c r="AH252" s="667"/>
      <c r="AI252" s="667"/>
      <c r="AJ252" s="667"/>
      <c r="AK252" s="667"/>
      <c r="AL252" s="667"/>
      <c r="AM252" s="667"/>
      <c r="AN252" s="667"/>
      <c r="AO252" s="667"/>
      <c r="AP252" s="667"/>
      <c r="AQ252" s="667"/>
      <c r="AR252" s="667"/>
      <c r="AS252" s="667"/>
      <c r="AT252" s="667"/>
      <c r="AU252" s="667"/>
      <c r="AV252" s="667"/>
      <c r="AW252" s="667"/>
      <c r="AX252" s="667"/>
      <c r="AY252" s="667"/>
      <c r="AZ252" s="667"/>
    </row>
    <row r="253" spans="1:52" s="665" customFormat="1" ht="20.100000000000001" customHeight="1">
      <c r="A253" s="815"/>
      <c r="B253" s="801" t="s">
        <v>864</v>
      </c>
      <c r="C253" s="864">
        <v>0</v>
      </c>
      <c r="D253" s="802">
        <v>0</v>
      </c>
      <c r="E253" s="802">
        <v>36606.47</v>
      </c>
      <c r="F253" s="802">
        <v>36514.379999999997</v>
      </c>
      <c r="G253" s="802">
        <v>39388.879999999997</v>
      </c>
      <c r="H253" s="802">
        <v>39304.550000000003</v>
      </c>
      <c r="I253" s="802">
        <v>33530.35</v>
      </c>
      <c r="J253" s="802">
        <v>33470.559999999998</v>
      </c>
      <c r="K253" s="802">
        <v>30605.98</v>
      </c>
      <c r="L253" s="802">
        <v>30545.42</v>
      </c>
      <c r="M253" s="802">
        <v>26849.96</v>
      </c>
      <c r="N253" s="802">
        <v>26797.21</v>
      </c>
      <c r="O253" s="802">
        <v>24632.57</v>
      </c>
      <c r="P253" s="802">
        <v>24573.27</v>
      </c>
      <c r="Q253" s="802">
        <v>20074.52</v>
      </c>
      <c r="R253" s="802">
        <v>20028.939999999999</v>
      </c>
      <c r="S253" s="802">
        <v>15149.38</v>
      </c>
      <c r="T253" s="802">
        <v>15119.98</v>
      </c>
      <c r="U253" s="802">
        <v>31103.99</v>
      </c>
      <c r="V253" s="802">
        <v>31032.82</v>
      </c>
      <c r="W253" s="802">
        <v>30586.51</v>
      </c>
      <c r="X253" s="802">
        <v>30524.36</v>
      </c>
      <c r="Y253" s="802">
        <v>30755.02</v>
      </c>
      <c r="Z253" s="802">
        <v>30706.639999999999</v>
      </c>
      <c r="AA253" s="802">
        <f t="shared" si="7"/>
        <v>319283.63</v>
      </c>
      <c r="AB253" s="802">
        <f t="shared" si="8"/>
        <v>318618.13</v>
      </c>
      <c r="AC253" s="667"/>
      <c r="AD253" s="667"/>
      <c r="AE253" s="667"/>
      <c r="AF253" s="667"/>
      <c r="AG253" s="667"/>
      <c r="AH253" s="667"/>
      <c r="AI253" s="667"/>
      <c r="AJ253" s="667"/>
      <c r="AK253" s="667"/>
      <c r="AL253" s="667"/>
      <c r="AM253" s="667"/>
      <c r="AN253" s="667"/>
      <c r="AO253" s="667"/>
      <c r="AP253" s="667"/>
      <c r="AQ253" s="667"/>
      <c r="AR253" s="667"/>
      <c r="AS253" s="667"/>
      <c r="AT253" s="667"/>
      <c r="AU253" s="667"/>
      <c r="AV253" s="667"/>
      <c r="AW253" s="667"/>
      <c r="AX253" s="667"/>
      <c r="AY253" s="667"/>
      <c r="AZ253" s="667"/>
    </row>
    <row r="254" spans="1:52" s="665" customFormat="1" ht="20.100000000000001" customHeight="1">
      <c r="A254" s="816"/>
      <c r="B254" s="801" t="s">
        <v>849</v>
      </c>
      <c r="C254" s="802">
        <v>51182.2</v>
      </c>
      <c r="D254" s="802">
        <v>51029.66</v>
      </c>
      <c r="E254" s="802">
        <v>0</v>
      </c>
      <c r="F254" s="802">
        <v>0</v>
      </c>
      <c r="G254" s="802">
        <v>0</v>
      </c>
      <c r="H254" s="802">
        <v>0</v>
      </c>
      <c r="I254" s="802">
        <v>4909.76</v>
      </c>
      <c r="J254" s="802">
        <v>4894.59</v>
      </c>
      <c r="K254" s="802">
        <v>0</v>
      </c>
      <c r="L254" s="802">
        <v>0</v>
      </c>
      <c r="M254" s="802">
        <v>0</v>
      </c>
      <c r="N254" s="802">
        <v>0</v>
      </c>
      <c r="O254" s="802">
        <v>0</v>
      </c>
      <c r="P254" s="802">
        <v>0</v>
      </c>
      <c r="Q254" s="802">
        <v>0</v>
      </c>
      <c r="R254" s="802">
        <v>0</v>
      </c>
      <c r="S254" s="802">
        <v>0</v>
      </c>
      <c r="T254" s="802">
        <v>0</v>
      </c>
      <c r="U254" s="802">
        <v>0</v>
      </c>
      <c r="V254" s="802">
        <v>0</v>
      </c>
      <c r="W254" s="802">
        <v>482405.62</v>
      </c>
      <c r="X254" s="802">
        <v>480151.49</v>
      </c>
      <c r="Y254" s="802">
        <v>1110851.98</v>
      </c>
      <c r="Z254" s="802">
        <v>1106858.02</v>
      </c>
      <c r="AA254" s="802">
        <f t="shared" si="7"/>
        <v>1649349.56</v>
      </c>
      <c r="AB254" s="802">
        <f t="shared" si="8"/>
        <v>1642933.76</v>
      </c>
      <c r="AC254" s="667"/>
      <c r="AD254" s="667"/>
      <c r="AE254" s="667"/>
      <c r="AF254" s="667"/>
      <c r="AG254" s="667"/>
      <c r="AH254" s="667"/>
      <c r="AI254" s="667"/>
      <c r="AJ254" s="667"/>
      <c r="AK254" s="667"/>
      <c r="AL254" s="667"/>
      <c r="AM254" s="667"/>
      <c r="AN254" s="667"/>
      <c r="AO254" s="667"/>
      <c r="AP254" s="667"/>
      <c r="AQ254" s="667"/>
      <c r="AR254" s="667"/>
      <c r="AS254" s="667"/>
      <c r="AT254" s="667"/>
      <c r="AU254" s="667"/>
      <c r="AV254" s="667"/>
      <c r="AW254" s="667"/>
      <c r="AX254" s="667"/>
      <c r="AY254" s="667"/>
      <c r="AZ254" s="667"/>
    </row>
    <row r="255" spans="1:52" s="665" customFormat="1" ht="20.100000000000001" customHeight="1">
      <c r="A255" s="816"/>
      <c r="B255" s="801" t="s">
        <v>861</v>
      </c>
      <c r="C255" s="802">
        <v>66859.87</v>
      </c>
      <c r="D255" s="802">
        <v>66470.009999999995</v>
      </c>
      <c r="E255" s="802">
        <v>46468.86</v>
      </c>
      <c r="F255" s="802">
        <v>46157.85</v>
      </c>
      <c r="G255" s="802">
        <v>0</v>
      </c>
      <c r="H255" s="802">
        <v>0</v>
      </c>
      <c r="I255" s="802">
        <v>0</v>
      </c>
      <c r="J255" s="802">
        <v>0</v>
      </c>
      <c r="K255" s="802">
        <v>0</v>
      </c>
      <c r="L255" s="802">
        <v>0</v>
      </c>
      <c r="M255" s="802">
        <v>0</v>
      </c>
      <c r="N255" s="802">
        <v>0</v>
      </c>
      <c r="O255" s="802">
        <v>0</v>
      </c>
      <c r="P255" s="802">
        <v>0</v>
      </c>
      <c r="Q255" s="802">
        <v>0</v>
      </c>
      <c r="R255" s="802">
        <v>0</v>
      </c>
      <c r="S255" s="802">
        <v>0</v>
      </c>
      <c r="T255" s="802">
        <v>0</v>
      </c>
      <c r="U255" s="802">
        <v>0</v>
      </c>
      <c r="V255" s="802">
        <v>0</v>
      </c>
      <c r="W255" s="802">
        <v>0</v>
      </c>
      <c r="X255" s="802">
        <v>0</v>
      </c>
      <c r="Y255" s="802">
        <v>0</v>
      </c>
      <c r="Z255" s="802">
        <v>0</v>
      </c>
      <c r="AA255" s="802">
        <f t="shared" si="7"/>
        <v>113328.73</v>
      </c>
      <c r="AB255" s="802">
        <f t="shared" si="8"/>
        <v>112627.85999999999</v>
      </c>
      <c r="AC255" s="667"/>
      <c r="AD255" s="667"/>
      <c r="AE255" s="667"/>
      <c r="AF255" s="667"/>
      <c r="AG255" s="667"/>
      <c r="AH255" s="667"/>
      <c r="AI255" s="667"/>
      <c r="AJ255" s="667"/>
      <c r="AK255" s="667"/>
      <c r="AL255" s="667"/>
      <c r="AM255" s="667"/>
      <c r="AN255" s="667"/>
      <c r="AO255" s="667"/>
      <c r="AP255" s="667"/>
      <c r="AQ255" s="667"/>
      <c r="AR255" s="667"/>
      <c r="AS255" s="667"/>
      <c r="AT255" s="667"/>
      <c r="AU255" s="667"/>
      <c r="AV255" s="667"/>
      <c r="AW255" s="667"/>
      <c r="AX255" s="667"/>
      <c r="AY255" s="667"/>
      <c r="AZ255" s="667"/>
    </row>
    <row r="256" spans="1:52" s="665" customFormat="1" ht="20.100000000000001" customHeight="1">
      <c r="A256" s="815"/>
      <c r="B256" s="801" t="s">
        <v>862</v>
      </c>
      <c r="C256" s="802">
        <v>25157.27</v>
      </c>
      <c r="D256" s="802">
        <v>25115.71</v>
      </c>
      <c r="E256" s="802">
        <v>14664.04</v>
      </c>
      <c r="F256" s="802">
        <v>14639.88</v>
      </c>
      <c r="G256" s="802">
        <v>0</v>
      </c>
      <c r="H256" s="802">
        <v>0</v>
      </c>
      <c r="I256" s="802">
        <v>0</v>
      </c>
      <c r="J256" s="802">
        <v>0</v>
      </c>
      <c r="K256" s="802">
        <v>0</v>
      </c>
      <c r="L256" s="802">
        <v>0</v>
      </c>
      <c r="M256" s="802">
        <v>0</v>
      </c>
      <c r="N256" s="802">
        <v>0</v>
      </c>
      <c r="O256" s="802">
        <v>0</v>
      </c>
      <c r="P256" s="802">
        <v>0</v>
      </c>
      <c r="Q256" s="802">
        <v>0</v>
      </c>
      <c r="R256" s="802">
        <v>0</v>
      </c>
      <c r="S256" s="802">
        <v>0</v>
      </c>
      <c r="T256" s="802">
        <v>0</v>
      </c>
      <c r="U256" s="802">
        <v>0</v>
      </c>
      <c r="V256" s="802">
        <v>0</v>
      </c>
      <c r="W256" s="802">
        <v>0</v>
      </c>
      <c r="X256" s="802">
        <v>0</v>
      </c>
      <c r="Y256" s="802">
        <v>0</v>
      </c>
      <c r="Z256" s="802">
        <v>0</v>
      </c>
      <c r="AA256" s="802">
        <f t="shared" si="7"/>
        <v>39821.31</v>
      </c>
      <c r="AB256" s="802">
        <f t="shared" si="8"/>
        <v>39755.589999999997</v>
      </c>
      <c r="AC256" s="667"/>
      <c r="AD256" s="667"/>
      <c r="AE256" s="667"/>
      <c r="AF256" s="667"/>
      <c r="AG256" s="667"/>
      <c r="AH256" s="667"/>
      <c r="AI256" s="667"/>
      <c r="AJ256" s="667"/>
      <c r="AK256" s="667"/>
      <c r="AL256" s="667"/>
      <c r="AM256" s="667"/>
      <c r="AN256" s="667"/>
      <c r="AO256" s="667"/>
      <c r="AP256" s="667"/>
      <c r="AQ256" s="667"/>
      <c r="AR256" s="667"/>
      <c r="AS256" s="667"/>
      <c r="AT256" s="667"/>
      <c r="AU256" s="667"/>
      <c r="AV256" s="667"/>
      <c r="AW256" s="667"/>
      <c r="AX256" s="667"/>
      <c r="AY256" s="667"/>
      <c r="AZ256" s="667"/>
    </row>
    <row r="257" spans="1:52" s="665" customFormat="1" ht="20.100000000000001" customHeight="1">
      <c r="A257" s="816"/>
      <c r="B257" s="801" t="s">
        <v>863</v>
      </c>
      <c r="C257" s="802">
        <v>63652.77</v>
      </c>
      <c r="D257" s="802">
        <v>63537.03</v>
      </c>
      <c r="E257" s="802">
        <v>34130.17</v>
      </c>
      <c r="F257" s="802">
        <v>33905.75</v>
      </c>
      <c r="G257" s="802">
        <v>0</v>
      </c>
      <c r="H257" s="802">
        <v>0</v>
      </c>
      <c r="I257" s="802">
        <v>0</v>
      </c>
      <c r="J257" s="802">
        <v>0</v>
      </c>
      <c r="K257" s="802">
        <v>0</v>
      </c>
      <c r="L257" s="802">
        <v>0</v>
      </c>
      <c r="M257" s="802">
        <v>0</v>
      </c>
      <c r="N257" s="802">
        <v>0</v>
      </c>
      <c r="O257" s="802">
        <v>0</v>
      </c>
      <c r="P257" s="802">
        <v>0</v>
      </c>
      <c r="Q257" s="802">
        <v>0</v>
      </c>
      <c r="R257" s="802">
        <v>0</v>
      </c>
      <c r="S257" s="802">
        <v>0</v>
      </c>
      <c r="T257" s="802">
        <v>0</v>
      </c>
      <c r="U257" s="802">
        <v>0</v>
      </c>
      <c r="V257" s="802">
        <v>0</v>
      </c>
      <c r="W257" s="802">
        <v>0</v>
      </c>
      <c r="X257" s="802">
        <v>0</v>
      </c>
      <c r="Y257" s="802">
        <v>0</v>
      </c>
      <c r="Z257" s="802">
        <v>0</v>
      </c>
      <c r="AA257" s="802">
        <f t="shared" si="7"/>
        <v>97782.94</v>
      </c>
      <c r="AB257" s="802">
        <f t="shared" si="8"/>
        <v>97442.78</v>
      </c>
      <c r="AC257" s="813"/>
      <c r="AD257" s="667"/>
      <c r="AE257" s="667"/>
      <c r="AF257" s="667"/>
      <c r="AG257" s="667"/>
      <c r="AH257" s="667"/>
      <c r="AI257" s="667"/>
      <c r="AJ257" s="667"/>
      <c r="AK257" s="667"/>
      <c r="AL257" s="667"/>
      <c r="AM257" s="667"/>
      <c r="AN257" s="667"/>
      <c r="AO257" s="667"/>
      <c r="AP257" s="667"/>
      <c r="AQ257" s="667"/>
      <c r="AR257" s="667"/>
      <c r="AS257" s="667"/>
      <c r="AT257" s="667"/>
      <c r="AU257" s="667"/>
      <c r="AV257" s="667"/>
      <c r="AW257" s="667"/>
      <c r="AX257" s="667"/>
      <c r="AY257" s="667"/>
      <c r="AZ257" s="667"/>
    </row>
    <row r="258" spans="1:52" s="665" customFormat="1" ht="20.100000000000001" customHeight="1">
      <c r="A258" s="816"/>
      <c r="B258" s="801" t="s">
        <v>865</v>
      </c>
      <c r="C258" s="802">
        <v>490.05496682812975</v>
      </c>
      <c r="D258" s="802">
        <v>488.2010589999997</v>
      </c>
      <c r="E258" s="802">
        <v>0</v>
      </c>
      <c r="F258" s="802">
        <v>0</v>
      </c>
      <c r="G258" s="802">
        <v>0</v>
      </c>
      <c r="H258" s="802">
        <v>0</v>
      </c>
      <c r="I258" s="802">
        <v>0</v>
      </c>
      <c r="J258" s="802">
        <v>0</v>
      </c>
      <c r="K258" s="802">
        <v>0</v>
      </c>
      <c r="L258" s="802">
        <v>0</v>
      </c>
      <c r="M258" s="802">
        <v>0</v>
      </c>
      <c r="N258" s="802">
        <v>0</v>
      </c>
      <c r="O258" s="802">
        <v>0</v>
      </c>
      <c r="P258" s="802">
        <v>0</v>
      </c>
      <c r="Q258" s="802">
        <v>0</v>
      </c>
      <c r="R258" s="802">
        <v>0</v>
      </c>
      <c r="S258" s="802">
        <v>0</v>
      </c>
      <c r="T258" s="802">
        <v>0</v>
      </c>
      <c r="U258" s="802">
        <v>0</v>
      </c>
      <c r="V258" s="802">
        <v>0</v>
      </c>
      <c r="W258" s="802">
        <v>0</v>
      </c>
      <c r="X258" s="802">
        <v>0</v>
      </c>
      <c r="Y258" s="802">
        <v>0</v>
      </c>
      <c r="Z258" s="802">
        <v>0</v>
      </c>
      <c r="AA258" s="802">
        <f t="shared" si="7"/>
        <v>490.05496682812975</v>
      </c>
      <c r="AB258" s="802">
        <f t="shared" si="8"/>
        <v>488.2010589999997</v>
      </c>
      <c r="AC258" s="813"/>
      <c r="AD258" s="667"/>
      <c r="AE258" s="667"/>
      <c r="AF258" s="667"/>
      <c r="AG258" s="667"/>
      <c r="AH258" s="667"/>
      <c r="AI258" s="667"/>
      <c r="AJ258" s="667"/>
      <c r="AK258" s="667"/>
      <c r="AL258" s="667"/>
      <c r="AM258" s="667"/>
      <c r="AN258" s="667"/>
      <c r="AO258" s="667"/>
      <c r="AP258" s="667"/>
      <c r="AQ258" s="667"/>
      <c r="AR258" s="667"/>
      <c r="AS258" s="667"/>
      <c r="AT258" s="667"/>
      <c r="AU258" s="667"/>
      <c r="AV258" s="667"/>
      <c r="AW258" s="667"/>
      <c r="AX258" s="667"/>
      <c r="AY258" s="667"/>
      <c r="AZ258" s="667"/>
    </row>
    <row r="259" spans="1:52" s="665" customFormat="1" ht="20.100000000000001" customHeight="1">
      <c r="A259" s="817"/>
      <c r="B259" s="801" t="s">
        <v>864</v>
      </c>
      <c r="C259" s="802">
        <v>9405.25</v>
      </c>
      <c r="D259" s="802">
        <v>9386.75</v>
      </c>
      <c r="E259" s="802">
        <v>0</v>
      </c>
      <c r="F259" s="802">
        <v>0</v>
      </c>
      <c r="G259" s="802">
        <v>0</v>
      </c>
      <c r="H259" s="802">
        <v>0</v>
      </c>
      <c r="I259" s="802">
        <v>0</v>
      </c>
      <c r="J259" s="802">
        <v>0</v>
      </c>
      <c r="K259" s="802">
        <v>0</v>
      </c>
      <c r="L259" s="802">
        <v>0</v>
      </c>
      <c r="M259" s="802">
        <v>0</v>
      </c>
      <c r="N259" s="802">
        <v>0</v>
      </c>
      <c r="O259" s="802">
        <v>0</v>
      </c>
      <c r="P259" s="802">
        <v>0</v>
      </c>
      <c r="Q259" s="802">
        <v>0</v>
      </c>
      <c r="R259" s="802">
        <v>0</v>
      </c>
      <c r="S259" s="802">
        <v>0</v>
      </c>
      <c r="T259" s="802">
        <v>0</v>
      </c>
      <c r="U259" s="802">
        <v>0</v>
      </c>
      <c r="V259" s="802">
        <v>0</v>
      </c>
      <c r="W259" s="802">
        <v>0</v>
      </c>
      <c r="X259" s="802">
        <v>0</v>
      </c>
      <c r="Y259" s="802">
        <v>0</v>
      </c>
      <c r="Z259" s="802">
        <v>0</v>
      </c>
      <c r="AA259" s="802">
        <f t="shared" si="7"/>
        <v>9405.25</v>
      </c>
      <c r="AB259" s="802">
        <f t="shared" si="8"/>
        <v>9386.75</v>
      </c>
      <c r="AC259" s="813"/>
      <c r="AD259" s="667"/>
      <c r="AE259" s="667"/>
      <c r="AF259" s="667"/>
      <c r="AG259" s="667"/>
      <c r="AH259" s="667"/>
      <c r="AI259" s="667"/>
      <c r="AJ259" s="667"/>
      <c r="AK259" s="667"/>
      <c r="AL259" s="667"/>
      <c r="AM259" s="667"/>
      <c r="AN259" s="667"/>
      <c r="AO259" s="667"/>
      <c r="AP259" s="667"/>
      <c r="AQ259" s="667"/>
      <c r="AR259" s="667"/>
      <c r="AS259" s="667"/>
      <c r="AT259" s="667"/>
      <c r="AU259" s="667"/>
      <c r="AV259" s="667"/>
      <c r="AW259" s="667"/>
      <c r="AX259" s="667"/>
      <c r="AY259" s="667"/>
      <c r="AZ259" s="667"/>
    </row>
    <row r="260" spans="1:52" s="665" customFormat="1" ht="20.100000000000001" customHeight="1">
      <c r="A260" s="817"/>
      <c r="B260" s="1206" t="s">
        <v>1045</v>
      </c>
      <c r="C260" s="1207">
        <v>249090.68</v>
      </c>
      <c r="D260" s="1207">
        <v>248767.43</v>
      </c>
      <c r="E260" s="1207">
        <v>240771.24</v>
      </c>
      <c r="F260" s="1207">
        <v>240396.26</v>
      </c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7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813"/>
      <c r="AD260" s="1196"/>
      <c r="AE260" s="1196"/>
      <c r="AF260" s="1196"/>
      <c r="AG260" s="1196"/>
      <c r="AH260" s="1196"/>
      <c r="AI260" s="1196"/>
      <c r="AJ260" s="1196"/>
      <c r="AK260" s="1196"/>
      <c r="AL260" s="1196"/>
      <c r="AM260" s="1196"/>
      <c r="AN260" s="1196"/>
      <c r="AO260" s="1196"/>
      <c r="AP260" s="1196"/>
      <c r="AQ260" s="1196"/>
      <c r="AR260" s="1196"/>
      <c r="AS260" s="1196"/>
      <c r="AT260" s="1196"/>
      <c r="AU260" s="1196"/>
      <c r="AV260" s="1196"/>
      <c r="AW260" s="1196"/>
      <c r="AX260" s="1196"/>
      <c r="AY260" s="1196"/>
      <c r="AZ260" s="1196"/>
    </row>
    <row r="261" spans="1:52" s="665" customFormat="1" ht="20.100000000000001" customHeight="1">
      <c r="A261" s="811"/>
      <c r="B261" s="829" t="s">
        <v>3</v>
      </c>
      <c r="C261" s="818">
        <v>11417577.509999996</v>
      </c>
      <c r="D261" s="818">
        <v>11371516.209999999</v>
      </c>
      <c r="E261" s="818">
        <v>10451085.700000001</v>
      </c>
      <c r="F261" s="818">
        <v>10408456.780000001</v>
      </c>
      <c r="G261" s="818">
        <v>11046571.629999999</v>
      </c>
      <c r="H261" s="818">
        <v>10983715.950000003</v>
      </c>
      <c r="I261" s="818">
        <v>10518984.909999998</v>
      </c>
      <c r="J261" s="818">
        <v>10453541.890000002</v>
      </c>
      <c r="K261" s="818">
        <v>10832532.029999997</v>
      </c>
      <c r="L261" s="818">
        <v>10770845.329999996</v>
      </c>
      <c r="M261" s="818">
        <v>10216268.529999999</v>
      </c>
      <c r="N261" s="818">
        <v>10162433.07</v>
      </c>
      <c r="O261" s="818">
        <v>10430664.459999997</v>
      </c>
      <c r="P261" s="818">
        <v>10374932.189999999</v>
      </c>
      <c r="Q261" s="818">
        <v>10716755.770000001</v>
      </c>
      <c r="R261" s="818">
        <v>10666618.719999999</v>
      </c>
      <c r="S261" s="818">
        <v>10159153.469999999</v>
      </c>
      <c r="T261" s="818">
        <v>10113349.629999999</v>
      </c>
      <c r="U261" s="818">
        <v>10267063.730000004</v>
      </c>
      <c r="V261" s="818">
        <v>10209760.350000001</v>
      </c>
      <c r="W261" s="818">
        <v>9986815.8499999996</v>
      </c>
      <c r="X261" s="818">
        <v>9927791.8799999971</v>
      </c>
      <c r="Y261" s="818">
        <v>10612261.879999999</v>
      </c>
      <c r="Z261" s="818">
        <v>10543546.350000003</v>
      </c>
      <c r="AA261" s="818">
        <v>126655735.47000001</v>
      </c>
      <c r="AB261" s="818">
        <v>125986508.35000004</v>
      </c>
      <c r="AC261" s="813"/>
      <c r="AD261" s="667"/>
      <c r="AE261" s="667"/>
      <c r="AF261" s="667"/>
      <c r="AG261" s="667"/>
      <c r="AH261" s="667"/>
      <c r="AI261" s="667"/>
      <c r="AJ261" s="667"/>
      <c r="AK261" s="667"/>
      <c r="AL261" s="667"/>
      <c r="AM261" s="667"/>
      <c r="AN261" s="667"/>
      <c r="AO261" s="667"/>
      <c r="AP261" s="667"/>
      <c r="AQ261" s="667"/>
      <c r="AR261" s="667"/>
      <c r="AS261" s="667"/>
      <c r="AT261" s="667"/>
      <c r="AU261" s="667"/>
      <c r="AV261" s="667"/>
      <c r="AW261" s="667"/>
      <c r="AX261" s="667"/>
      <c r="AY261" s="667"/>
      <c r="AZ261" s="667"/>
    </row>
    <row r="262" spans="1:52" s="665" customFormat="1" ht="20.100000000000001" customHeight="1">
      <c r="A262" s="810"/>
      <c r="B262" s="751"/>
      <c r="C262" s="806"/>
      <c r="D262" s="806"/>
      <c r="E262" s="806"/>
      <c r="F262" s="806"/>
      <c r="G262" s="806"/>
      <c r="H262" s="806"/>
      <c r="I262" s="806"/>
      <c r="J262" s="806"/>
      <c r="K262" s="806"/>
      <c r="L262" s="806"/>
      <c r="M262" s="806"/>
      <c r="N262" s="806"/>
      <c r="O262" s="806"/>
      <c r="P262" s="806"/>
      <c r="Q262" s="806"/>
      <c r="R262" s="806"/>
      <c r="S262" s="806"/>
      <c r="T262" s="806"/>
      <c r="U262" s="806"/>
      <c r="V262" s="806"/>
      <c r="W262" s="806"/>
      <c r="X262" s="806"/>
      <c r="Y262" s="806"/>
      <c r="Z262" s="806"/>
      <c r="AA262" s="806"/>
      <c r="AB262" s="806"/>
      <c r="AC262" s="810"/>
      <c r="AD262" s="667"/>
      <c r="AE262" s="667"/>
      <c r="AF262" s="667"/>
      <c r="AG262" s="667"/>
      <c r="AH262" s="667"/>
      <c r="AI262" s="667"/>
      <c r="AJ262" s="667"/>
      <c r="AK262" s="667"/>
      <c r="AL262" s="667"/>
      <c r="AM262" s="667"/>
      <c r="AN262" s="667"/>
      <c r="AO262" s="667"/>
      <c r="AP262" s="667"/>
      <c r="AQ262" s="667"/>
      <c r="AR262" s="667"/>
      <c r="AS262" s="667"/>
      <c r="AT262" s="667"/>
      <c r="AU262" s="667"/>
      <c r="AV262" s="667"/>
      <c r="AW262" s="667"/>
      <c r="AX262" s="667"/>
      <c r="AY262" s="667"/>
      <c r="AZ262" s="667"/>
    </row>
    <row r="263" spans="1:52" s="665" customFormat="1" ht="20.100000000000001" customHeight="1">
      <c r="A263" s="803"/>
      <c r="B263" s="1322" t="s">
        <v>151</v>
      </c>
      <c r="C263" s="832" t="s">
        <v>14</v>
      </c>
      <c r="D263" s="832"/>
      <c r="E263" s="826" t="s">
        <v>12</v>
      </c>
      <c r="F263" s="831"/>
      <c r="G263" s="826" t="s">
        <v>13</v>
      </c>
      <c r="H263" s="831"/>
      <c r="I263" s="826" t="s">
        <v>16</v>
      </c>
      <c r="J263" s="831"/>
      <c r="K263" s="826" t="s">
        <v>17</v>
      </c>
      <c r="L263" s="831"/>
      <c r="M263" s="826" t="s">
        <v>15</v>
      </c>
      <c r="N263" s="831"/>
      <c r="O263" s="826" t="s">
        <v>537</v>
      </c>
      <c r="P263" s="831"/>
      <c r="Q263" s="826" t="s">
        <v>538</v>
      </c>
      <c r="R263" s="831"/>
      <c r="S263" s="826" t="s">
        <v>539</v>
      </c>
      <c r="T263" s="831"/>
      <c r="U263" s="826" t="s">
        <v>540</v>
      </c>
      <c r="V263" s="831"/>
      <c r="W263" s="826" t="s">
        <v>541</v>
      </c>
      <c r="X263" s="831"/>
      <c r="Y263" s="826" t="s">
        <v>542</v>
      </c>
      <c r="Z263" s="831"/>
      <c r="AA263" s="830" t="s">
        <v>3</v>
      </c>
      <c r="AB263" s="830"/>
      <c r="AC263" s="803"/>
      <c r="AD263" s="667"/>
      <c r="AE263" s="667"/>
      <c r="AF263" s="667"/>
      <c r="AG263" s="667"/>
      <c r="AH263" s="667"/>
      <c r="AI263" s="667"/>
      <c r="AJ263" s="667"/>
      <c r="AK263" s="667"/>
      <c r="AL263" s="667"/>
      <c r="AM263" s="667"/>
      <c r="AN263" s="667"/>
      <c r="AO263" s="667"/>
      <c r="AP263" s="667"/>
      <c r="AQ263" s="667"/>
      <c r="AR263" s="667"/>
      <c r="AS263" s="667"/>
      <c r="AT263" s="667"/>
      <c r="AU263" s="667"/>
      <c r="AV263" s="667"/>
      <c r="AW263" s="667"/>
      <c r="AX263" s="667"/>
      <c r="AY263" s="667"/>
      <c r="AZ263" s="667"/>
    </row>
    <row r="264" spans="1:52" s="665" customFormat="1" ht="20.100000000000001" customHeight="1">
      <c r="A264" s="803"/>
      <c r="B264" s="1323"/>
      <c r="C264" s="823" t="s">
        <v>845</v>
      </c>
      <c r="D264" s="824" t="s">
        <v>846</v>
      </c>
      <c r="E264" s="824" t="s">
        <v>845</v>
      </c>
      <c r="F264" s="824" t="s">
        <v>846</v>
      </c>
      <c r="G264" s="825" t="s">
        <v>845</v>
      </c>
      <c r="H264" s="825" t="s">
        <v>846</v>
      </c>
      <c r="I264" s="824" t="s">
        <v>845</v>
      </c>
      <c r="J264" s="824" t="s">
        <v>846</v>
      </c>
      <c r="K264" s="824" t="s">
        <v>845</v>
      </c>
      <c r="L264" s="824" t="s">
        <v>846</v>
      </c>
      <c r="M264" s="824" t="s">
        <v>845</v>
      </c>
      <c r="N264" s="824" t="s">
        <v>846</v>
      </c>
      <c r="O264" s="824" t="s">
        <v>845</v>
      </c>
      <c r="P264" s="824" t="s">
        <v>846</v>
      </c>
      <c r="Q264" s="824" t="s">
        <v>845</v>
      </c>
      <c r="R264" s="824" t="s">
        <v>846</v>
      </c>
      <c r="S264" s="824" t="s">
        <v>845</v>
      </c>
      <c r="T264" s="824" t="s">
        <v>846</v>
      </c>
      <c r="U264" s="824" t="s">
        <v>845</v>
      </c>
      <c r="V264" s="824" t="s">
        <v>846</v>
      </c>
      <c r="W264" s="824" t="s">
        <v>845</v>
      </c>
      <c r="X264" s="824" t="s">
        <v>846</v>
      </c>
      <c r="Y264" s="824" t="s">
        <v>845</v>
      </c>
      <c r="Z264" s="826" t="s">
        <v>846</v>
      </c>
      <c r="AA264" s="822" t="s">
        <v>845</v>
      </c>
      <c r="AB264" s="822" t="s">
        <v>846</v>
      </c>
      <c r="AC264" s="803"/>
      <c r="AD264" s="667"/>
      <c r="AE264" s="667"/>
      <c r="AF264" s="667"/>
      <c r="AG264" s="667"/>
      <c r="AH264" s="667"/>
      <c r="AI264" s="667"/>
      <c r="AJ264" s="667"/>
      <c r="AK264" s="667"/>
      <c r="AL264" s="667"/>
      <c r="AM264" s="667"/>
      <c r="AN264" s="667"/>
      <c r="AO264" s="667"/>
      <c r="AP264" s="667"/>
      <c r="AQ264" s="667"/>
      <c r="AR264" s="667"/>
      <c r="AS264" s="667"/>
      <c r="AT264" s="667"/>
      <c r="AU264" s="667"/>
      <c r="AV264" s="667"/>
      <c r="AW264" s="667"/>
      <c r="AX264" s="667"/>
      <c r="AY264" s="667"/>
      <c r="AZ264" s="667"/>
    </row>
    <row r="265" spans="1:52" s="665" customFormat="1" ht="20.100000000000001" customHeight="1">
      <c r="A265" s="827"/>
      <c r="B265" s="801" t="s">
        <v>868</v>
      </c>
      <c r="C265" s="802">
        <v>0</v>
      </c>
      <c r="D265" s="802">
        <v>0</v>
      </c>
      <c r="E265" s="802">
        <v>0</v>
      </c>
      <c r="F265" s="802">
        <v>0</v>
      </c>
      <c r="G265" s="802">
        <v>22189.88</v>
      </c>
      <c r="H265" s="802">
        <v>22101.38</v>
      </c>
      <c r="I265" s="802">
        <v>0</v>
      </c>
      <c r="J265" s="802">
        <v>0</v>
      </c>
      <c r="K265" s="802">
        <v>0</v>
      </c>
      <c r="L265" s="802">
        <v>0</v>
      </c>
      <c r="M265" s="802">
        <v>0</v>
      </c>
      <c r="N265" s="802">
        <v>0</v>
      </c>
      <c r="O265" s="802">
        <v>9497.64</v>
      </c>
      <c r="P265" s="802">
        <v>9456.42</v>
      </c>
      <c r="Q265" s="802">
        <v>0</v>
      </c>
      <c r="R265" s="802">
        <v>0</v>
      </c>
      <c r="S265" s="802">
        <v>12181.25</v>
      </c>
      <c r="T265" s="802">
        <v>12130.82</v>
      </c>
      <c r="U265" s="802">
        <v>101487.25</v>
      </c>
      <c r="V265" s="802">
        <v>101055.55</v>
      </c>
      <c r="W265" s="802">
        <v>289196.90999999997</v>
      </c>
      <c r="X265" s="802">
        <v>287989.43</v>
      </c>
      <c r="Y265" s="802">
        <v>164513.37</v>
      </c>
      <c r="Z265" s="802">
        <v>163838.01</v>
      </c>
      <c r="AA265" s="802">
        <v>599066.30000000005</v>
      </c>
      <c r="AB265" s="802">
        <v>596571.61</v>
      </c>
      <c r="AC265" s="827"/>
      <c r="AD265" s="667"/>
      <c r="AE265" s="667"/>
      <c r="AF265" s="667"/>
      <c r="AG265" s="667"/>
      <c r="AH265" s="667"/>
      <c r="AI265" s="667"/>
      <c r="AJ265" s="667"/>
      <c r="AK265" s="667"/>
      <c r="AL265" s="667"/>
      <c r="AM265" s="667"/>
      <c r="AN265" s="667"/>
      <c r="AO265" s="667"/>
      <c r="AP265" s="667"/>
      <c r="AQ265" s="667"/>
      <c r="AR265" s="667"/>
      <c r="AS265" s="667"/>
      <c r="AT265" s="667"/>
      <c r="AU265" s="667"/>
      <c r="AV265" s="667"/>
      <c r="AW265" s="667"/>
      <c r="AX265" s="667"/>
      <c r="AY265" s="667"/>
      <c r="AZ265" s="667"/>
    </row>
    <row r="266" spans="1:52" s="665" customFormat="1" ht="20.100000000000001" customHeight="1">
      <c r="A266" s="827"/>
      <c r="B266" s="801" t="s">
        <v>869</v>
      </c>
      <c r="C266" s="802">
        <v>0</v>
      </c>
      <c r="D266" s="802">
        <v>0</v>
      </c>
      <c r="E266" s="802">
        <v>0</v>
      </c>
      <c r="F266" s="802">
        <v>0</v>
      </c>
      <c r="G266" s="802">
        <v>56140.61</v>
      </c>
      <c r="H266" s="802">
        <v>55911.56</v>
      </c>
      <c r="I266" s="802">
        <v>0</v>
      </c>
      <c r="J266" s="802">
        <v>0</v>
      </c>
      <c r="K266" s="802">
        <v>0</v>
      </c>
      <c r="L266" s="802">
        <v>0</v>
      </c>
      <c r="M266" s="802">
        <v>0</v>
      </c>
      <c r="N266" s="802">
        <v>0</v>
      </c>
      <c r="O266" s="802">
        <v>24976.39</v>
      </c>
      <c r="P266" s="802">
        <v>24857.25</v>
      </c>
      <c r="Q266" s="802">
        <v>0</v>
      </c>
      <c r="R266" s="802">
        <v>0</v>
      </c>
      <c r="S266" s="802">
        <v>27409.13</v>
      </c>
      <c r="T266" s="802">
        <v>27296.76</v>
      </c>
      <c r="U266" s="802">
        <v>265871.82</v>
      </c>
      <c r="V266" s="802">
        <v>264756.12</v>
      </c>
      <c r="W266" s="802">
        <v>772078.18</v>
      </c>
      <c r="X266" s="802">
        <v>768764.21</v>
      </c>
      <c r="Y266" s="802">
        <v>393288.47</v>
      </c>
      <c r="Z266" s="802">
        <v>391627.04</v>
      </c>
      <c r="AA266" s="802">
        <v>1539764.6</v>
      </c>
      <c r="AB266" s="802">
        <v>1533212.94</v>
      </c>
      <c r="AC266" s="827"/>
      <c r="AD266" s="667"/>
      <c r="AE266" s="667"/>
      <c r="AF266" s="667"/>
      <c r="AG266" s="667"/>
      <c r="AH266" s="667"/>
      <c r="AI266" s="667"/>
      <c r="AJ266" s="667"/>
      <c r="AK266" s="667"/>
      <c r="AL266" s="667"/>
      <c r="AM266" s="667"/>
      <c r="AN266" s="667"/>
      <c r="AO266" s="667"/>
      <c r="AP266" s="667"/>
      <c r="AQ266" s="667"/>
      <c r="AR266" s="667"/>
      <c r="AS266" s="667"/>
      <c r="AT266" s="667"/>
      <c r="AU266" s="667"/>
      <c r="AV266" s="667"/>
      <c r="AW266" s="667"/>
      <c r="AX266" s="667"/>
      <c r="AY266" s="667"/>
      <c r="AZ266" s="667"/>
    </row>
    <row r="267" spans="1:52" s="665" customFormat="1" ht="20.100000000000001" customHeight="1">
      <c r="A267" s="827"/>
      <c r="B267" s="801" t="s">
        <v>870</v>
      </c>
      <c r="C267" s="802">
        <v>1381458.9</v>
      </c>
      <c r="D267" s="802">
        <v>1376567.4</v>
      </c>
      <c r="E267" s="802">
        <v>1301567.51</v>
      </c>
      <c r="F267" s="802">
        <v>1296385.8</v>
      </c>
      <c r="G267" s="802">
        <v>1525735.06</v>
      </c>
      <c r="H267" s="802">
        <v>1520554.05</v>
      </c>
      <c r="I267" s="802">
        <v>1531566.28</v>
      </c>
      <c r="J267" s="802">
        <v>1525703.74</v>
      </c>
      <c r="K267" s="802">
        <v>1620033.01</v>
      </c>
      <c r="L267" s="802">
        <v>1614244.79</v>
      </c>
      <c r="M267" s="802">
        <v>1589376.89</v>
      </c>
      <c r="N267" s="802">
        <v>1583907.81</v>
      </c>
      <c r="O267" s="802">
        <v>1631341.15</v>
      </c>
      <c r="P267" s="802">
        <v>1626384.99</v>
      </c>
      <c r="Q267" s="802">
        <v>1758913.29</v>
      </c>
      <c r="R267" s="802">
        <v>1753390.42</v>
      </c>
      <c r="S267" s="802">
        <v>1527821.79</v>
      </c>
      <c r="T267" s="802">
        <v>1522250.24</v>
      </c>
      <c r="U267" s="802">
        <v>1652317.38</v>
      </c>
      <c r="V267" s="802">
        <v>1645968.24</v>
      </c>
      <c r="W267" s="802">
        <v>1794293.58</v>
      </c>
      <c r="X267" s="802">
        <v>1787006.67</v>
      </c>
      <c r="Y267" s="802">
        <v>1801160.02</v>
      </c>
      <c r="Z267" s="802">
        <v>1795437.19</v>
      </c>
      <c r="AA267" s="802">
        <v>19115584.859999996</v>
      </c>
      <c r="AB267" s="802">
        <v>19047801.34</v>
      </c>
      <c r="AC267" s="827"/>
      <c r="AD267" s="667"/>
      <c r="AE267" s="667"/>
      <c r="AF267" s="667"/>
      <c r="AG267" s="667"/>
      <c r="AH267" s="667"/>
      <c r="AI267" s="667"/>
      <c r="AJ267" s="667"/>
      <c r="AK267" s="667"/>
      <c r="AL267" s="667"/>
      <c r="AM267" s="667"/>
      <c r="AN267" s="667"/>
      <c r="AO267" s="667"/>
      <c r="AP267" s="667"/>
      <c r="AQ267" s="667"/>
      <c r="AR267" s="667"/>
      <c r="AS267" s="667"/>
      <c r="AT267" s="667"/>
      <c r="AU267" s="667"/>
      <c r="AV267" s="667"/>
      <c r="AW267" s="667"/>
      <c r="AX267" s="667"/>
      <c r="AY267" s="667"/>
      <c r="AZ267" s="667"/>
    </row>
    <row r="268" spans="1:52" s="667" customFormat="1" ht="20.100000000000001" customHeight="1">
      <c r="A268" s="827"/>
      <c r="B268" s="834" t="s">
        <v>849</v>
      </c>
      <c r="C268" s="802">
        <v>1089755.8600000001</v>
      </c>
      <c r="D268" s="802">
        <v>1085571.42</v>
      </c>
      <c r="E268" s="802">
        <v>985693.53</v>
      </c>
      <c r="F268" s="802">
        <v>982103.2</v>
      </c>
      <c r="G268" s="802">
        <v>1088332.6100000001</v>
      </c>
      <c r="H268" s="802">
        <v>1084342.77</v>
      </c>
      <c r="I268" s="802">
        <v>1035659.39</v>
      </c>
      <c r="J268" s="802">
        <v>1032198.96</v>
      </c>
      <c r="K268" s="802">
        <v>1060494.77</v>
      </c>
      <c r="L268" s="802">
        <v>1056702.6100000001</v>
      </c>
      <c r="M268" s="802">
        <v>1011182.4</v>
      </c>
      <c r="N268" s="802">
        <v>1007824.62</v>
      </c>
      <c r="O268" s="802">
        <v>1027280.38</v>
      </c>
      <c r="P268" s="802">
        <v>1024188.3</v>
      </c>
      <c r="Q268" s="802">
        <v>1017078.75</v>
      </c>
      <c r="R268" s="802">
        <v>1013543.29</v>
      </c>
      <c r="S268" s="802">
        <v>1119251.79</v>
      </c>
      <c r="T268" s="802">
        <v>1114560.47</v>
      </c>
      <c r="U268" s="802">
        <v>1179323.44</v>
      </c>
      <c r="V268" s="802">
        <v>1175269.05</v>
      </c>
      <c r="W268" s="802">
        <v>639816.88</v>
      </c>
      <c r="X268" s="802">
        <v>637795.61</v>
      </c>
      <c r="Y268" s="802">
        <v>0</v>
      </c>
      <c r="Z268" s="802">
        <v>0</v>
      </c>
      <c r="AA268" s="802">
        <v>11253869.800000001</v>
      </c>
      <c r="AB268" s="802">
        <v>11214100.300000001</v>
      </c>
      <c r="AC268" s="827"/>
    </row>
    <row r="269" spans="1:52" s="667" customFormat="1" ht="20.100000000000001" customHeight="1">
      <c r="A269" s="827"/>
      <c r="B269" s="834" t="s">
        <v>22</v>
      </c>
      <c r="C269" s="802">
        <v>1300793.02</v>
      </c>
      <c r="D269" s="802">
        <v>1296718.57</v>
      </c>
      <c r="E269" s="802">
        <v>1270655.5900000001</v>
      </c>
      <c r="F269" s="802">
        <v>1266403.67</v>
      </c>
      <c r="G269" s="802">
        <v>1408022</v>
      </c>
      <c r="H269" s="802">
        <v>1403668.88</v>
      </c>
      <c r="I269" s="802">
        <v>1392014.99</v>
      </c>
      <c r="J269" s="802">
        <v>1387047.37</v>
      </c>
      <c r="K269" s="802">
        <v>1378528.63</v>
      </c>
      <c r="L269" s="802">
        <v>1372625.93</v>
      </c>
      <c r="M269" s="802">
        <v>1308268.69</v>
      </c>
      <c r="N269" s="802">
        <v>1304136.26</v>
      </c>
      <c r="O269" s="802">
        <v>1301327.02</v>
      </c>
      <c r="P269" s="802">
        <v>1297771.49</v>
      </c>
      <c r="Q269" s="802">
        <v>1305837.6399999999</v>
      </c>
      <c r="R269" s="802">
        <v>1301544.1299999999</v>
      </c>
      <c r="S269" s="802">
        <v>1274176.33</v>
      </c>
      <c r="T269" s="802">
        <v>1269449.53</v>
      </c>
      <c r="U269" s="802">
        <v>1279900.05</v>
      </c>
      <c r="V269" s="802">
        <v>1275561.68</v>
      </c>
      <c r="W269" s="802">
        <v>1239344.44</v>
      </c>
      <c r="X269" s="802">
        <v>1236199.53</v>
      </c>
      <c r="Y269" s="802">
        <v>1265592.8999999999</v>
      </c>
      <c r="Z269" s="802">
        <v>1262752.8600000001</v>
      </c>
      <c r="AA269" s="802">
        <v>15724461.300000001</v>
      </c>
      <c r="AB269" s="802">
        <v>15673879.899999999</v>
      </c>
      <c r="AC269" s="827"/>
    </row>
    <row r="270" spans="1:52" s="645" customFormat="1" ht="20.100000000000001" customHeight="1">
      <c r="A270" s="828"/>
      <c r="B270" s="829" t="s">
        <v>3</v>
      </c>
      <c r="C270" s="818">
        <v>3772007.78</v>
      </c>
      <c r="D270" s="818">
        <v>3758857.3899999997</v>
      </c>
      <c r="E270" s="818">
        <v>3557916.63</v>
      </c>
      <c r="F270" s="818">
        <v>3544892.67</v>
      </c>
      <c r="G270" s="818">
        <v>4100420.16</v>
      </c>
      <c r="H270" s="818">
        <v>4086578.6399999997</v>
      </c>
      <c r="I270" s="818">
        <v>3959240.66</v>
      </c>
      <c r="J270" s="818">
        <v>3944950.0700000003</v>
      </c>
      <c r="K270" s="818">
        <v>4059056.41</v>
      </c>
      <c r="L270" s="818">
        <v>4043573.33</v>
      </c>
      <c r="M270" s="818">
        <v>3908827.98</v>
      </c>
      <c r="N270" s="818">
        <v>3895868.6900000004</v>
      </c>
      <c r="O270" s="818">
        <v>3994422.58</v>
      </c>
      <c r="P270" s="818">
        <v>3982658.45</v>
      </c>
      <c r="Q270" s="818">
        <v>4081829.6799999997</v>
      </c>
      <c r="R270" s="818">
        <v>4068477.84</v>
      </c>
      <c r="S270" s="818">
        <v>3960840.29</v>
      </c>
      <c r="T270" s="818">
        <v>3945687.8200000003</v>
      </c>
      <c r="U270" s="818">
        <v>4478899.9399999995</v>
      </c>
      <c r="V270" s="818">
        <v>4462610.6399999997</v>
      </c>
      <c r="W270" s="818">
        <v>4734729.99</v>
      </c>
      <c r="X270" s="818">
        <v>4717755.4499999993</v>
      </c>
      <c r="Y270" s="818">
        <v>3624554.76</v>
      </c>
      <c r="Z270" s="818">
        <v>3613655.1000000006</v>
      </c>
      <c r="AA270" s="818">
        <v>48232746.859999999</v>
      </c>
      <c r="AB270" s="818">
        <v>48065566.090000004</v>
      </c>
      <c r="AC270" s="828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</row>
    <row r="271" spans="1:52" s="63" customFormat="1" ht="20.100000000000001" customHeight="1">
      <c r="A271" s="828"/>
      <c r="B271" s="1204" t="s">
        <v>1046</v>
      </c>
      <c r="C271" s="1208"/>
      <c r="D271" s="1208"/>
      <c r="E271" s="1208"/>
      <c r="F271" s="1208"/>
      <c r="G271" s="1208"/>
      <c r="H271" s="1208"/>
      <c r="I271" s="1208"/>
      <c r="J271" s="1208"/>
      <c r="K271" s="1208"/>
      <c r="L271" s="1208"/>
      <c r="M271" s="1208"/>
      <c r="N271" s="1208"/>
      <c r="O271" s="1208"/>
      <c r="P271" s="1208"/>
      <c r="Q271" s="1208"/>
      <c r="R271" s="1208"/>
      <c r="S271" s="1208"/>
      <c r="T271" s="1208"/>
      <c r="U271" s="1208"/>
      <c r="V271" s="1208"/>
      <c r="W271" s="1208"/>
      <c r="X271" s="1208"/>
      <c r="Y271" s="1208"/>
      <c r="Z271" s="1208"/>
      <c r="AA271" s="1208"/>
      <c r="AB271" s="1208"/>
      <c r="AC271" s="828"/>
    </row>
    <row r="272" spans="1:52" s="667" customFormat="1" ht="15" customHeight="1">
      <c r="B272" s="810" t="s">
        <v>866</v>
      </c>
      <c r="C272" s="63"/>
      <c r="D272" s="63"/>
      <c r="E272" s="63"/>
    </row>
    <row r="273" spans="1:75" s="667" customFormat="1" ht="15" customHeight="1">
      <c r="B273" s="751" t="s">
        <v>513</v>
      </c>
      <c r="C273" s="63"/>
      <c r="D273" s="63"/>
      <c r="E273" s="63"/>
    </row>
    <row r="274" spans="1:75" s="665" customFormat="1" ht="20.100000000000001" customHeight="1">
      <c r="A274" s="827"/>
      <c r="B274" s="1314" t="s">
        <v>871</v>
      </c>
      <c r="C274" s="1314"/>
      <c r="D274" s="1314"/>
      <c r="E274" s="1314"/>
      <c r="F274" s="1314"/>
      <c r="G274" s="1314"/>
      <c r="H274" s="1314"/>
      <c r="I274" s="1314"/>
      <c r="J274" s="1314"/>
      <c r="K274" s="1314"/>
      <c r="L274" s="1314"/>
      <c r="M274" s="1314"/>
      <c r="N274" s="1314"/>
      <c r="O274" s="1314"/>
      <c r="P274" s="1314"/>
      <c r="Q274" s="1314"/>
      <c r="R274" s="1314"/>
      <c r="S274" s="1314"/>
      <c r="T274" s="1314"/>
      <c r="U274" s="1314"/>
      <c r="V274" s="1314"/>
      <c r="W274" s="1314"/>
      <c r="X274" s="1314"/>
      <c r="Y274" s="1314"/>
      <c r="Z274" s="1314"/>
      <c r="AA274" s="1314"/>
      <c r="AB274" s="1314"/>
      <c r="AC274" s="827"/>
      <c r="AD274" s="827"/>
      <c r="AE274" s="827"/>
      <c r="AF274" s="827"/>
      <c r="AG274" s="827"/>
      <c r="AH274" s="827"/>
      <c r="AI274" s="827"/>
      <c r="AJ274" s="827"/>
      <c r="AK274" s="827"/>
      <c r="AL274" s="827"/>
      <c r="AM274" s="827"/>
      <c r="AN274" s="827"/>
      <c r="AO274" s="827"/>
      <c r="AP274" s="827"/>
      <c r="AQ274" s="827"/>
      <c r="AR274" s="827"/>
      <c r="AS274" s="827"/>
      <c r="AT274" s="827"/>
      <c r="AU274" s="827"/>
      <c r="AV274" s="827"/>
      <c r="AW274" s="827"/>
      <c r="AX274" s="827"/>
      <c r="AY274" s="827"/>
      <c r="AZ274" s="827"/>
      <c r="BA274" s="827"/>
      <c r="BB274" s="827"/>
      <c r="BC274" s="827"/>
      <c r="BD274" s="827"/>
      <c r="BE274" s="827"/>
      <c r="BF274" s="827"/>
      <c r="BG274" s="827"/>
      <c r="BH274" s="827"/>
      <c r="BI274" s="827"/>
      <c r="BJ274" s="827"/>
      <c r="BK274" s="827"/>
      <c r="BL274" s="827"/>
      <c r="BM274" s="827"/>
      <c r="BN274" s="827"/>
      <c r="BO274" s="827"/>
      <c r="BP274" s="827"/>
      <c r="BQ274" s="827"/>
      <c r="BR274" s="827"/>
      <c r="BS274" s="827"/>
      <c r="BT274" s="827"/>
      <c r="BU274" s="827"/>
      <c r="BV274" s="827"/>
      <c r="BW274" s="827"/>
    </row>
    <row r="275" spans="1:75" s="665" customFormat="1" ht="20.100000000000001" customHeight="1">
      <c r="A275" s="827"/>
      <c r="B275" s="1314" t="s">
        <v>529</v>
      </c>
      <c r="C275" s="1314"/>
      <c r="D275" s="1314"/>
      <c r="E275" s="1314"/>
      <c r="F275" s="1314"/>
      <c r="G275" s="1314"/>
      <c r="H275" s="1314"/>
      <c r="I275" s="1314"/>
      <c r="J275" s="1314"/>
      <c r="K275" s="1314"/>
      <c r="L275" s="1314"/>
      <c r="M275" s="1314"/>
      <c r="N275" s="1314"/>
      <c r="O275" s="1314"/>
      <c r="P275" s="1314"/>
      <c r="Q275" s="1314"/>
      <c r="R275" s="1314"/>
      <c r="S275" s="1314"/>
      <c r="T275" s="1314"/>
      <c r="U275" s="1314"/>
      <c r="V275" s="1314"/>
      <c r="W275" s="1314"/>
      <c r="X275" s="1314"/>
      <c r="Y275" s="1314"/>
      <c r="Z275" s="1314"/>
      <c r="AA275" s="1314"/>
      <c r="AB275" s="1314"/>
      <c r="AC275" s="827"/>
      <c r="AD275" s="827"/>
      <c r="AE275" s="827"/>
      <c r="AF275" s="827"/>
      <c r="AG275" s="827"/>
      <c r="AH275" s="827"/>
      <c r="AI275" s="827"/>
      <c r="AJ275" s="827"/>
      <c r="AK275" s="827"/>
      <c r="AL275" s="827"/>
      <c r="AM275" s="827"/>
      <c r="AN275" s="827"/>
      <c r="AO275" s="827"/>
      <c r="AP275" s="827"/>
      <c r="AQ275" s="827"/>
      <c r="AR275" s="827"/>
      <c r="AS275" s="827"/>
      <c r="AT275" s="827"/>
      <c r="AU275" s="827"/>
      <c r="AV275" s="827"/>
      <c r="AW275" s="827"/>
      <c r="AX275" s="827"/>
      <c r="AY275" s="827"/>
      <c r="AZ275" s="827"/>
      <c r="BA275" s="827"/>
      <c r="BB275" s="827"/>
      <c r="BC275" s="827"/>
      <c r="BD275" s="827"/>
      <c r="BE275" s="827"/>
      <c r="BF275" s="827"/>
      <c r="BG275" s="827"/>
      <c r="BH275" s="827"/>
      <c r="BI275" s="827"/>
      <c r="BJ275" s="827"/>
      <c r="BK275" s="827"/>
      <c r="BL275" s="827"/>
      <c r="BM275" s="827"/>
      <c r="BN275" s="827"/>
      <c r="BO275" s="827"/>
      <c r="BP275" s="827"/>
      <c r="BQ275" s="827"/>
      <c r="BR275" s="827"/>
      <c r="BS275" s="827"/>
      <c r="BT275" s="827"/>
      <c r="BU275" s="827"/>
      <c r="BV275" s="827"/>
      <c r="BW275" s="827"/>
    </row>
    <row r="276" spans="1:75" s="665" customFormat="1" ht="20.100000000000001" customHeight="1">
      <c r="A276" s="827"/>
      <c r="B276" s="1314" t="s">
        <v>872</v>
      </c>
      <c r="C276" s="1314"/>
      <c r="D276" s="1314"/>
      <c r="E276" s="1314"/>
      <c r="F276" s="1314"/>
      <c r="G276" s="1314"/>
      <c r="H276" s="1314"/>
      <c r="I276" s="1314"/>
      <c r="J276" s="1314"/>
      <c r="K276" s="1314"/>
      <c r="L276" s="1314"/>
      <c r="M276" s="1314"/>
      <c r="N276" s="1314"/>
      <c r="O276" s="1314"/>
      <c r="P276" s="1314"/>
      <c r="Q276" s="1314"/>
      <c r="R276" s="1314"/>
      <c r="S276" s="1314"/>
      <c r="T276" s="1314"/>
      <c r="U276" s="1314"/>
      <c r="V276" s="1314"/>
      <c r="W276" s="1314"/>
      <c r="X276" s="1314"/>
      <c r="Y276" s="1314"/>
      <c r="Z276" s="1314"/>
      <c r="AA276" s="1314"/>
      <c r="AB276" s="1314"/>
      <c r="AC276" s="827"/>
      <c r="AD276" s="827"/>
      <c r="AE276" s="827"/>
      <c r="AF276" s="827"/>
      <c r="AG276" s="827"/>
      <c r="AH276" s="827"/>
      <c r="AI276" s="827"/>
      <c r="AJ276" s="827"/>
      <c r="AK276" s="827"/>
      <c r="AL276" s="827"/>
      <c r="AM276" s="827"/>
      <c r="AN276" s="827"/>
      <c r="AO276" s="827"/>
      <c r="AP276" s="827"/>
      <c r="AQ276" s="827"/>
      <c r="AR276" s="827"/>
      <c r="AS276" s="827"/>
      <c r="AT276" s="827"/>
      <c r="AU276" s="827"/>
      <c r="AV276" s="827"/>
      <c r="AW276" s="827"/>
      <c r="AX276" s="827"/>
      <c r="AY276" s="827"/>
      <c r="AZ276" s="827"/>
      <c r="BA276" s="827"/>
      <c r="BB276" s="827"/>
      <c r="BC276" s="827"/>
      <c r="BD276" s="827"/>
      <c r="BE276" s="827"/>
      <c r="BF276" s="827"/>
      <c r="BG276" s="827"/>
      <c r="BH276" s="827"/>
      <c r="BI276" s="827"/>
      <c r="BJ276" s="827"/>
      <c r="BK276" s="827"/>
      <c r="BL276" s="827"/>
      <c r="BM276" s="827"/>
      <c r="BN276" s="827"/>
      <c r="BO276" s="827"/>
      <c r="BP276" s="827"/>
      <c r="BQ276" s="827"/>
      <c r="BR276" s="827"/>
      <c r="BS276" s="827"/>
      <c r="BT276" s="827"/>
      <c r="BU276" s="827"/>
      <c r="BV276" s="827"/>
      <c r="BW276" s="827"/>
    </row>
    <row r="277" spans="1:75" s="665" customFormat="1" ht="20.100000000000001" customHeight="1">
      <c r="A277" s="803"/>
      <c r="B277" s="1322" t="s">
        <v>873</v>
      </c>
      <c r="C277" s="819" t="s">
        <v>14</v>
      </c>
      <c r="D277" s="819"/>
      <c r="E277" s="820" t="s">
        <v>12</v>
      </c>
      <c r="F277" s="821"/>
      <c r="G277" s="820" t="s">
        <v>13</v>
      </c>
      <c r="H277" s="821"/>
      <c r="I277" s="820" t="s">
        <v>16</v>
      </c>
      <c r="J277" s="821"/>
      <c r="K277" s="820" t="s">
        <v>17</v>
      </c>
      <c r="L277" s="821"/>
      <c r="M277" s="820" t="s">
        <v>15</v>
      </c>
      <c r="N277" s="821"/>
      <c r="O277" s="820" t="s">
        <v>537</v>
      </c>
      <c r="P277" s="821"/>
      <c r="Q277" s="820" t="s">
        <v>538</v>
      </c>
      <c r="R277" s="821"/>
      <c r="S277" s="820" t="s">
        <v>539</v>
      </c>
      <c r="T277" s="821"/>
      <c r="U277" s="820" t="s">
        <v>540</v>
      </c>
      <c r="V277" s="821"/>
      <c r="W277" s="820" t="s">
        <v>541</v>
      </c>
      <c r="X277" s="821"/>
      <c r="Y277" s="820" t="s">
        <v>542</v>
      </c>
      <c r="Z277" s="821"/>
      <c r="AA277" s="822" t="s">
        <v>867</v>
      </c>
      <c r="AB277" s="822"/>
      <c r="AC277" s="803"/>
      <c r="AD277" s="667"/>
      <c r="AE277" s="667"/>
      <c r="AF277" s="667"/>
      <c r="AG277" s="667"/>
      <c r="AH277" s="667"/>
      <c r="AI277" s="667"/>
      <c r="AJ277" s="667"/>
      <c r="AK277" s="667"/>
      <c r="AL277" s="667"/>
      <c r="AM277" s="667"/>
      <c r="AN277" s="667"/>
      <c r="AO277" s="667"/>
      <c r="AP277" s="667"/>
      <c r="AQ277" s="667"/>
      <c r="AR277" s="667"/>
      <c r="AS277" s="667"/>
      <c r="AT277" s="667"/>
      <c r="AU277" s="667"/>
      <c r="AV277" s="667"/>
      <c r="AW277" s="667"/>
      <c r="AX277" s="667"/>
      <c r="AY277" s="667"/>
      <c r="AZ277" s="667"/>
    </row>
    <row r="278" spans="1:75" s="665" customFormat="1" ht="20.100000000000001" customHeight="1">
      <c r="A278" s="803"/>
      <c r="B278" s="1323"/>
      <c r="C278" s="823" t="s">
        <v>845</v>
      </c>
      <c r="D278" s="824" t="s">
        <v>846</v>
      </c>
      <c r="E278" s="824" t="s">
        <v>845</v>
      </c>
      <c r="F278" s="824" t="s">
        <v>846</v>
      </c>
      <c r="G278" s="825" t="s">
        <v>845</v>
      </c>
      <c r="H278" s="825" t="s">
        <v>846</v>
      </c>
      <c r="I278" s="824" t="s">
        <v>845</v>
      </c>
      <c r="J278" s="824" t="s">
        <v>846</v>
      </c>
      <c r="K278" s="824" t="s">
        <v>845</v>
      </c>
      <c r="L278" s="824" t="s">
        <v>846</v>
      </c>
      <c r="M278" s="824" t="s">
        <v>845</v>
      </c>
      <c r="N278" s="824" t="s">
        <v>846</v>
      </c>
      <c r="O278" s="824" t="s">
        <v>845</v>
      </c>
      <c r="P278" s="824" t="s">
        <v>846</v>
      </c>
      <c r="Q278" s="824" t="s">
        <v>845</v>
      </c>
      <c r="R278" s="824" t="s">
        <v>846</v>
      </c>
      <c r="S278" s="824" t="s">
        <v>845</v>
      </c>
      <c r="T278" s="824" t="s">
        <v>846</v>
      </c>
      <c r="U278" s="824" t="s">
        <v>845</v>
      </c>
      <c r="V278" s="824" t="s">
        <v>846</v>
      </c>
      <c r="W278" s="824" t="s">
        <v>845</v>
      </c>
      <c r="X278" s="824" t="s">
        <v>846</v>
      </c>
      <c r="Y278" s="824" t="s">
        <v>845</v>
      </c>
      <c r="Z278" s="826" t="s">
        <v>846</v>
      </c>
      <c r="AA278" s="822" t="s">
        <v>845</v>
      </c>
      <c r="AB278" s="822" t="s">
        <v>846</v>
      </c>
      <c r="AC278" s="803"/>
      <c r="AD278" s="667"/>
      <c r="AE278" s="667"/>
      <c r="AF278" s="667"/>
      <c r="AG278" s="667"/>
      <c r="AH278" s="667"/>
      <c r="AI278" s="667"/>
      <c r="AJ278" s="667"/>
      <c r="AK278" s="667"/>
      <c r="AL278" s="667"/>
      <c r="AM278" s="667"/>
      <c r="AN278" s="667"/>
      <c r="AO278" s="667"/>
      <c r="AP278" s="667"/>
      <c r="AQ278" s="667"/>
      <c r="AR278" s="667"/>
      <c r="AS278" s="667"/>
      <c r="AT278" s="667"/>
      <c r="AU278" s="667"/>
      <c r="AV278" s="667"/>
      <c r="AW278" s="667"/>
      <c r="AX278" s="667"/>
      <c r="AY278" s="667"/>
      <c r="AZ278" s="667"/>
    </row>
    <row r="279" spans="1:75" s="665" customFormat="1" ht="20.100000000000001" customHeight="1">
      <c r="A279" s="803"/>
      <c r="B279" s="804" t="s">
        <v>148</v>
      </c>
      <c r="C279" s="805">
        <v>11417577.509999996</v>
      </c>
      <c r="D279" s="805">
        <v>11371516.209999999</v>
      </c>
      <c r="E279" s="805">
        <v>10451085.700000001</v>
      </c>
      <c r="F279" s="805">
        <v>10408456.780000001</v>
      </c>
      <c r="G279" s="805">
        <v>11046571.629999999</v>
      </c>
      <c r="H279" s="805">
        <v>10983715.950000003</v>
      </c>
      <c r="I279" s="805">
        <v>10518984.909999998</v>
      </c>
      <c r="J279" s="805">
        <v>10453541.890000002</v>
      </c>
      <c r="K279" s="805">
        <v>10832532.029999997</v>
      </c>
      <c r="L279" s="805">
        <v>10770845.329999996</v>
      </c>
      <c r="M279" s="805">
        <v>10216268.529999999</v>
      </c>
      <c r="N279" s="805">
        <v>10162433.07</v>
      </c>
      <c r="O279" s="805">
        <v>10430664.459999997</v>
      </c>
      <c r="P279" s="805">
        <v>10374932.189999999</v>
      </c>
      <c r="Q279" s="805">
        <v>10716755.770000001</v>
      </c>
      <c r="R279" s="805">
        <v>10666618.719999999</v>
      </c>
      <c r="S279" s="805">
        <v>10159153.469999999</v>
      </c>
      <c r="T279" s="805">
        <v>10113349.629999999</v>
      </c>
      <c r="U279" s="805">
        <v>10267063.730000004</v>
      </c>
      <c r="V279" s="805">
        <v>10209760.350000001</v>
      </c>
      <c r="W279" s="805">
        <v>9986815.8499999996</v>
      </c>
      <c r="X279" s="805">
        <v>9927791.8799999971</v>
      </c>
      <c r="Y279" s="805">
        <v>10612261.879999999</v>
      </c>
      <c r="Z279" s="805">
        <v>10543546.350000003</v>
      </c>
      <c r="AA279" s="805">
        <v>126655735.47000001</v>
      </c>
      <c r="AB279" s="805">
        <v>125986508.35000004</v>
      </c>
      <c r="AC279" s="803"/>
      <c r="AD279" s="803"/>
      <c r="AE279" s="803"/>
      <c r="AF279" s="803"/>
      <c r="AG279" s="803"/>
      <c r="AH279" s="803"/>
      <c r="AI279" s="803"/>
      <c r="AJ279" s="803"/>
      <c r="AK279" s="803"/>
      <c r="AL279" s="803"/>
      <c r="AM279" s="803"/>
      <c r="AN279" s="803"/>
      <c r="AO279" s="803"/>
      <c r="AP279" s="803"/>
      <c r="AQ279" s="803"/>
      <c r="AR279" s="803"/>
      <c r="AS279" s="803"/>
      <c r="AT279" s="803"/>
      <c r="AU279" s="803"/>
      <c r="AV279" s="803"/>
      <c r="AW279" s="803"/>
      <c r="AX279" s="803"/>
      <c r="AY279" s="803"/>
      <c r="AZ279" s="803"/>
      <c r="BA279" s="803"/>
      <c r="BB279" s="803"/>
      <c r="BC279" s="803"/>
      <c r="BD279" s="803"/>
      <c r="BE279" s="803"/>
      <c r="BF279" s="803"/>
      <c r="BG279" s="803"/>
      <c r="BH279" s="803"/>
      <c r="BI279" s="803"/>
      <c r="BJ279" s="803"/>
      <c r="BK279" s="803"/>
      <c r="BL279" s="803"/>
      <c r="BM279" s="803"/>
      <c r="BN279" s="803"/>
      <c r="BO279" s="803"/>
      <c r="BP279" s="803"/>
      <c r="BQ279" s="803"/>
      <c r="BR279" s="803"/>
      <c r="BS279" s="803"/>
      <c r="BT279" s="803"/>
      <c r="BU279" s="803"/>
      <c r="BV279" s="803"/>
      <c r="BW279" s="803"/>
    </row>
    <row r="280" spans="1:75" s="665" customFormat="1" ht="20.100000000000001" customHeight="1">
      <c r="A280" s="803"/>
      <c r="B280" s="804" t="s">
        <v>151</v>
      </c>
      <c r="C280" s="805">
        <v>3772007.78</v>
      </c>
      <c r="D280" s="805">
        <v>3758857.3899999997</v>
      </c>
      <c r="E280" s="805">
        <v>3557916.63</v>
      </c>
      <c r="F280" s="805">
        <v>3544892.67</v>
      </c>
      <c r="G280" s="805">
        <v>4100420.16</v>
      </c>
      <c r="H280" s="805">
        <v>4086578.6399999997</v>
      </c>
      <c r="I280" s="805">
        <v>3959240.66</v>
      </c>
      <c r="J280" s="805">
        <v>3944950.0700000003</v>
      </c>
      <c r="K280" s="805">
        <v>4059056.41</v>
      </c>
      <c r="L280" s="805">
        <v>4043573.33</v>
      </c>
      <c r="M280" s="805">
        <v>3908827.98</v>
      </c>
      <c r="N280" s="805">
        <v>3895868.6900000004</v>
      </c>
      <c r="O280" s="805">
        <v>3994422.58</v>
      </c>
      <c r="P280" s="805">
        <v>3982658.45</v>
      </c>
      <c r="Q280" s="805">
        <v>4081829.6799999997</v>
      </c>
      <c r="R280" s="805">
        <v>4068477.84</v>
      </c>
      <c r="S280" s="805">
        <v>3960840.29</v>
      </c>
      <c r="T280" s="805">
        <v>3945687.8200000003</v>
      </c>
      <c r="U280" s="805">
        <v>4478899.9399999995</v>
      </c>
      <c r="V280" s="805">
        <v>4462610.6399999997</v>
      </c>
      <c r="W280" s="805">
        <v>4734729.99</v>
      </c>
      <c r="X280" s="805">
        <v>4717755.4499999993</v>
      </c>
      <c r="Y280" s="805">
        <v>3624554.76</v>
      </c>
      <c r="Z280" s="805">
        <v>3613655.1000000006</v>
      </c>
      <c r="AA280" s="805">
        <v>48232746.859999999</v>
      </c>
      <c r="AB280" s="805">
        <v>48065566.090000004</v>
      </c>
      <c r="AC280" s="803"/>
      <c r="AD280" s="803"/>
      <c r="AE280" s="803"/>
      <c r="AF280" s="803"/>
      <c r="AG280" s="803"/>
      <c r="AH280" s="803"/>
      <c r="AI280" s="803"/>
      <c r="AJ280" s="803"/>
      <c r="AK280" s="803"/>
      <c r="AL280" s="803"/>
      <c r="AM280" s="803"/>
      <c r="AN280" s="803"/>
      <c r="AO280" s="803"/>
      <c r="AP280" s="803"/>
      <c r="AQ280" s="803"/>
      <c r="AR280" s="803"/>
      <c r="AS280" s="803"/>
      <c r="AT280" s="803"/>
      <c r="AU280" s="803"/>
      <c r="AV280" s="803"/>
      <c r="AW280" s="803"/>
      <c r="AX280" s="803"/>
      <c r="AY280" s="803"/>
      <c r="AZ280" s="803"/>
      <c r="BA280" s="803"/>
      <c r="BB280" s="803"/>
      <c r="BC280" s="803"/>
      <c r="BD280" s="803"/>
      <c r="BE280" s="803"/>
      <c r="BF280" s="803"/>
      <c r="BG280" s="803"/>
      <c r="BH280" s="803"/>
      <c r="BI280" s="803"/>
      <c r="BJ280" s="803"/>
      <c r="BK280" s="803"/>
      <c r="BL280" s="803"/>
      <c r="BM280" s="803"/>
      <c r="BN280" s="803"/>
      <c r="BO280" s="803"/>
      <c r="BP280" s="803"/>
      <c r="BQ280" s="803"/>
      <c r="BR280" s="803"/>
      <c r="BS280" s="803"/>
      <c r="BT280" s="803"/>
      <c r="BU280" s="803"/>
      <c r="BV280" s="803"/>
      <c r="BW280" s="803"/>
    </row>
    <row r="281" spans="1:75" s="665" customFormat="1" ht="20.100000000000001" customHeight="1">
      <c r="A281" s="807"/>
      <c r="B281" s="808" t="s">
        <v>3</v>
      </c>
      <c r="C281" s="809">
        <v>15189585.289999995</v>
      </c>
      <c r="D281" s="809">
        <v>15130373.599999998</v>
      </c>
      <c r="E281" s="809">
        <v>14009002.330000002</v>
      </c>
      <c r="F281" s="809">
        <v>13953349.450000001</v>
      </c>
      <c r="G281" s="809">
        <v>15146991.789999999</v>
      </c>
      <c r="H281" s="809">
        <v>15070294.590000004</v>
      </c>
      <c r="I281" s="809">
        <v>14478225.569999998</v>
      </c>
      <c r="J281" s="809">
        <v>14398491.960000003</v>
      </c>
      <c r="K281" s="809">
        <v>14891588.439999998</v>
      </c>
      <c r="L281" s="809">
        <v>14814418.659999996</v>
      </c>
      <c r="M281" s="809">
        <v>14125096.51</v>
      </c>
      <c r="N281" s="809">
        <v>14058301.760000002</v>
      </c>
      <c r="O281" s="809">
        <v>14425087.039999997</v>
      </c>
      <c r="P281" s="809">
        <v>14357590.640000001</v>
      </c>
      <c r="Q281" s="809">
        <v>14798585.450000001</v>
      </c>
      <c r="R281" s="809">
        <v>14735096.559999999</v>
      </c>
      <c r="S281" s="809">
        <v>14119993.759999998</v>
      </c>
      <c r="T281" s="809">
        <v>14059037.449999999</v>
      </c>
      <c r="U281" s="809">
        <v>14745963.670000004</v>
      </c>
      <c r="V281" s="809">
        <v>14672370.990000002</v>
      </c>
      <c r="W281" s="809">
        <v>14721545.84</v>
      </c>
      <c r="X281" s="809">
        <v>14645547.329999996</v>
      </c>
      <c r="Y281" s="809">
        <v>14236816.639999999</v>
      </c>
      <c r="Z281" s="809">
        <v>14157201.450000003</v>
      </c>
      <c r="AA281" s="809">
        <v>174888482.33000001</v>
      </c>
      <c r="AB281" s="809">
        <v>174052074.44000006</v>
      </c>
      <c r="AC281" s="807"/>
      <c r="AD281" s="807"/>
      <c r="AE281" s="807"/>
      <c r="AF281" s="807"/>
      <c r="AG281" s="807"/>
      <c r="AH281" s="807"/>
      <c r="AI281" s="807"/>
      <c r="AJ281" s="807"/>
      <c r="AK281" s="807"/>
      <c r="AL281" s="807"/>
      <c r="AM281" s="807"/>
      <c r="AN281" s="807"/>
      <c r="AO281" s="807"/>
      <c r="AP281" s="807"/>
      <c r="AQ281" s="807"/>
      <c r="AR281" s="807"/>
      <c r="AS281" s="807"/>
      <c r="AT281" s="807"/>
      <c r="AU281" s="807"/>
      <c r="AV281" s="807"/>
      <c r="AW281" s="807"/>
      <c r="AX281" s="807"/>
      <c r="AY281" s="807"/>
      <c r="AZ281" s="807"/>
      <c r="BA281" s="807"/>
      <c r="BB281" s="807"/>
      <c r="BC281" s="807"/>
      <c r="BD281" s="807"/>
      <c r="BE281" s="807"/>
      <c r="BF281" s="807"/>
      <c r="BG281" s="807"/>
      <c r="BH281" s="807"/>
      <c r="BI281" s="807"/>
      <c r="BJ281" s="807"/>
      <c r="BK281" s="807"/>
      <c r="BL281" s="807"/>
      <c r="BM281" s="807"/>
      <c r="BN281" s="807"/>
      <c r="BO281" s="807"/>
      <c r="BP281" s="807"/>
      <c r="BQ281" s="807"/>
      <c r="BR281" s="807"/>
      <c r="BS281" s="807"/>
      <c r="BT281" s="807"/>
      <c r="BU281" s="807"/>
      <c r="BV281" s="807"/>
      <c r="BW281" s="807"/>
    </row>
    <row r="282" spans="1:75" s="665" customFormat="1" ht="20.100000000000001" customHeight="1">
      <c r="A282" s="810"/>
      <c r="B282" s="804" t="s">
        <v>874</v>
      </c>
      <c r="C282" s="805">
        <v>489986.6222580644</v>
      </c>
      <c r="D282" s="805">
        <v>488076.56774193543</v>
      </c>
      <c r="E282" s="805">
        <v>500321.51178571436</v>
      </c>
      <c r="F282" s="805">
        <v>498333.90892857144</v>
      </c>
      <c r="G282" s="805">
        <v>488612.63838709675</v>
      </c>
      <c r="H282" s="805">
        <v>486138.53516129043</v>
      </c>
      <c r="I282" s="805">
        <v>482607.51899999997</v>
      </c>
      <c r="J282" s="805">
        <v>479949.73200000008</v>
      </c>
      <c r="K282" s="805">
        <v>480373.82064516121</v>
      </c>
      <c r="L282" s="805">
        <v>477884.47290322569</v>
      </c>
      <c r="M282" s="805">
        <v>470836.55033333332</v>
      </c>
      <c r="N282" s="805">
        <v>468610.05866666674</v>
      </c>
      <c r="O282" s="805">
        <v>465325.3883870967</v>
      </c>
      <c r="P282" s="805">
        <v>463148.08516129036</v>
      </c>
      <c r="Q282" s="805">
        <v>477373.72419354843</v>
      </c>
      <c r="R282" s="805">
        <v>475325.69548387092</v>
      </c>
      <c r="S282" s="805">
        <v>470666.45866666659</v>
      </c>
      <c r="T282" s="805">
        <v>468634.58166666667</v>
      </c>
      <c r="U282" s="805">
        <v>475676.24741935497</v>
      </c>
      <c r="V282" s="805">
        <v>473302.2900000001</v>
      </c>
      <c r="W282" s="805">
        <v>490718.19466666668</v>
      </c>
      <c r="X282" s="805">
        <v>488184.91099999991</v>
      </c>
      <c r="Y282" s="805">
        <v>459252.14967741934</v>
      </c>
      <c r="Z282" s="805">
        <v>456683.91774193558</v>
      </c>
      <c r="AA282" s="805">
        <v>479146.52693150687</v>
      </c>
      <c r="AB282" s="805">
        <v>476854.99846575357</v>
      </c>
      <c r="AC282" s="810"/>
      <c r="AD282" s="810"/>
      <c r="AE282" s="810"/>
      <c r="AF282" s="810"/>
      <c r="AG282" s="810"/>
      <c r="AH282" s="810"/>
      <c r="AI282" s="810"/>
      <c r="AJ282" s="810"/>
      <c r="AK282" s="810"/>
      <c r="AL282" s="810"/>
      <c r="AM282" s="810"/>
      <c r="AN282" s="810"/>
      <c r="AO282" s="810"/>
      <c r="AP282" s="810"/>
      <c r="AQ282" s="810"/>
      <c r="AR282" s="810"/>
      <c r="AS282" s="810"/>
      <c r="AT282" s="810"/>
      <c r="AU282" s="810"/>
      <c r="AV282" s="810"/>
      <c r="AW282" s="810"/>
      <c r="AX282" s="810"/>
      <c r="AY282" s="810"/>
      <c r="AZ282" s="810"/>
      <c r="BA282" s="810"/>
      <c r="BB282" s="810"/>
      <c r="BC282" s="810"/>
      <c r="BD282" s="810"/>
      <c r="BE282" s="810"/>
      <c r="BF282" s="810"/>
      <c r="BG282" s="810"/>
      <c r="BH282" s="810"/>
      <c r="BI282" s="810"/>
      <c r="BJ282" s="810"/>
      <c r="BK282" s="810"/>
      <c r="BL282" s="810"/>
      <c r="BM282" s="810"/>
      <c r="BN282" s="810"/>
      <c r="BO282" s="810"/>
      <c r="BP282" s="810"/>
      <c r="BQ282" s="810"/>
      <c r="BR282" s="810"/>
      <c r="BS282" s="810"/>
      <c r="BT282" s="810"/>
      <c r="BU282" s="810"/>
      <c r="BV282" s="810"/>
      <c r="BW282" s="810"/>
    </row>
    <row r="283" spans="1:75" s="667" customFormat="1" ht="15" customHeight="1">
      <c r="B283" s="810" t="s">
        <v>866</v>
      </c>
      <c r="C283" s="63"/>
      <c r="D283" s="63"/>
      <c r="E283" s="63"/>
    </row>
    <row r="284" spans="1:75" s="667" customFormat="1" ht="15" customHeight="1">
      <c r="B284" s="751" t="s">
        <v>513</v>
      </c>
      <c r="C284" s="63"/>
      <c r="D284" s="63"/>
      <c r="E284" s="63"/>
    </row>
    <row r="285" spans="1:75" s="667" customFormat="1" ht="20.100000000000001" customHeight="1">
      <c r="B285" s="853"/>
      <c r="C285" s="63"/>
      <c r="D285" s="63"/>
      <c r="E285" s="63"/>
    </row>
    <row r="286" spans="1:75" s="667" customFormat="1" ht="20.100000000000001" customHeight="1">
      <c r="B286" s="853"/>
      <c r="C286" s="63"/>
      <c r="D286" s="63"/>
      <c r="E286" s="63"/>
    </row>
    <row r="287" spans="1:75" s="665" customFormat="1" ht="20.100000000000001" customHeight="1">
      <c r="A287" s="827"/>
      <c r="B287" s="1314" t="s">
        <v>994</v>
      </c>
      <c r="C287" s="1314"/>
      <c r="D287" s="1314"/>
      <c r="E287" s="1314"/>
      <c r="F287" s="1314"/>
      <c r="G287" s="1314"/>
      <c r="H287" s="1314"/>
      <c r="I287" s="1314"/>
      <c r="J287" s="1314"/>
      <c r="K287" s="1314"/>
      <c r="L287" s="1314"/>
      <c r="M287" s="1314"/>
      <c r="N287" s="1314"/>
      <c r="O287" s="1314"/>
      <c r="P287" s="1314"/>
      <c r="Q287" s="1314"/>
      <c r="R287" s="1314"/>
      <c r="S287" s="1314"/>
      <c r="T287" s="1314"/>
      <c r="U287" s="1314"/>
      <c r="V287" s="1314"/>
      <c r="W287" s="1314"/>
      <c r="X287" s="1314"/>
      <c r="Y287" s="1314"/>
      <c r="Z287" s="1314"/>
      <c r="AA287" s="1314"/>
      <c r="AB287" s="1314"/>
      <c r="AC287" s="827"/>
      <c r="AD287" s="827"/>
      <c r="AE287" s="827"/>
      <c r="AF287" s="827"/>
      <c r="AG287" s="827"/>
      <c r="AH287" s="827"/>
      <c r="AI287" s="827"/>
      <c r="AJ287" s="827"/>
      <c r="AK287" s="827"/>
      <c r="AL287" s="827"/>
      <c r="AM287" s="827"/>
      <c r="AN287" s="827"/>
      <c r="AO287" s="827"/>
      <c r="AP287" s="827"/>
      <c r="AQ287" s="827"/>
      <c r="AR287" s="827"/>
      <c r="AS287" s="827"/>
      <c r="AT287" s="827"/>
      <c r="AU287" s="827"/>
      <c r="AV287" s="827"/>
      <c r="AW287" s="827"/>
      <c r="AX287" s="827"/>
      <c r="AY287" s="827"/>
      <c r="AZ287" s="827"/>
      <c r="BA287" s="827"/>
      <c r="BB287" s="827"/>
      <c r="BC287" s="827"/>
      <c r="BD287" s="827"/>
      <c r="BE287" s="827"/>
      <c r="BF287" s="827"/>
      <c r="BG287" s="827"/>
      <c r="BH287" s="827"/>
      <c r="BI287" s="827"/>
      <c r="BJ287" s="827"/>
      <c r="BK287" s="827"/>
      <c r="BL287" s="827"/>
      <c r="BM287" s="827"/>
      <c r="BN287" s="827"/>
      <c r="BO287" s="827"/>
      <c r="BP287" s="827"/>
      <c r="BQ287" s="827"/>
      <c r="BR287" s="827"/>
      <c r="BS287" s="827"/>
      <c r="BT287" s="827"/>
      <c r="BU287" s="827"/>
      <c r="BV287" s="827"/>
      <c r="BW287" s="827"/>
    </row>
    <row r="288" spans="1:75" s="665" customFormat="1" ht="20.100000000000001" customHeight="1">
      <c r="A288" s="827"/>
      <c r="B288" s="1314" t="s">
        <v>529</v>
      </c>
      <c r="C288" s="1314"/>
      <c r="D288" s="1314"/>
      <c r="E288" s="1314"/>
      <c r="F288" s="1314"/>
      <c r="G288" s="1314"/>
      <c r="H288" s="1314"/>
      <c r="I288" s="1314"/>
      <c r="J288" s="1314"/>
      <c r="K288" s="1314"/>
      <c r="L288" s="1314"/>
      <c r="M288" s="1314"/>
      <c r="N288" s="1314"/>
      <c r="O288" s="1314"/>
      <c r="P288" s="1314"/>
      <c r="Q288" s="1314"/>
      <c r="R288" s="1314"/>
      <c r="S288" s="1314"/>
      <c r="T288" s="1314"/>
      <c r="U288" s="1314"/>
      <c r="V288" s="1314"/>
      <c r="W288" s="1314"/>
      <c r="X288" s="1314"/>
      <c r="Y288" s="1314"/>
      <c r="Z288" s="1314"/>
      <c r="AA288" s="1314"/>
      <c r="AB288" s="1314"/>
      <c r="AC288" s="827"/>
      <c r="AD288" s="827"/>
      <c r="AE288" s="827"/>
      <c r="AF288" s="827"/>
      <c r="AG288" s="827"/>
      <c r="AH288" s="827"/>
      <c r="AI288" s="827"/>
      <c r="AJ288" s="827"/>
      <c r="AK288" s="827"/>
      <c r="AL288" s="827"/>
      <c r="AM288" s="827"/>
      <c r="AN288" s="827"/>
      <c r="AO288" s="827"/>
      <c r="AP288" s="827"/>
      <c r="AQ288" s="827"/>
      <c r="AR288" s="827"/>
      <c r="AS288" s="827"/>
      <c r="AT288" s="827"/>
      <c r="AU288" s="827"/>
      <c r="AV288" s="827"/>
      <c r="AW288" s="827"/>
      <c r="AX288" s="827"/>
      <c r="AY288" s="827"/>
      <c r="AZ288" s="827"/>
      <c r="BA288" s="827"/>
      <c r="BB288" s="827"/>
      <c r="BC288" s="827"/>
      <c r="BD288" s="827"/>
      <c r="BE288" s="827"/>
      <c r="BF288" s="827"/>
      <c r="BG288" s="827"/>
      <c r="BH288" s="827"/>
      <c r="BI288" s="827"/>
      <c r="BJ288" s="827"/>
      <c r="BK288" s="827"/>
      <c r="BL288" s="827"/>
      <c r="BM288" s="827"/>
      <c r="BN288" s="827"/>
      <c r="BO288" s="827"/>
      <c r="BP288" s="827"/>
      <c r="BQ288" s="827"/>
      <c r="BR288" s="827"/>
      <c r="BS288" s="827"/>
      <c r="BT288" s="827"/>
      <c r="BU288" s="827"/>
      <c r="BV288" s="827"/>
      <c r="BW288" s="827"/>
    </row>
    <row r="289" spans="1:75" s="665" customFormat="1" ht="20.100000000000001" customHeight="1">
      <c r="A289" s="827"/>
      <c r="B289" s="1314" t="s">
        <v>872</v>
      </c>
      <c r="C289" s="1314"/>
      <c r="D289" s="1314"/>
      <c r="E289" s="1314"/>
      <c r="F289" s="1314"/>
      <c r="G289" s="1314"/>
      <c r="H289" s="1314"/>
      <c r="I289" s="1314"/>
      <c r="J289" s="1314"/>
      <c r="K289" s="1314"/>
      <c r="L289" s="1314"/>
      <c r="M289" s="1314"/>
      <c r="N289" s="1314"/>
      <c r="O289" s="1314"/>
      <c r="P289" s="1314"/>
      <c r="Q289" s="1314"/>
      <c r="R289" s="1314"/>
      <c r="S289" s="1314"/>
      <c r="T289" s="1314"/>
      <c r="U289" s="1314"/>
      <c r="V289" s="1314"/>
      <c r="W289" s="1314"/>
      <c r="X289" s="1314"/>
      <c r="Y289" s="1314"/>
      <c r="Z289" s="1314"/>
      <c r="AA289" s="1314"/>
      <c r="AB289" s="1314"/>
      <c r="AC289" s="827"/>
      <c r="AD289" s="827"/>
      <c r="AE289" s="827"/>
      <c r="AF289" s="827"/>
      <c r="AG289" s="827"/>
      <c r="AH289" s="827"/>
      <c r="AI289" s="827"/>
      <c r="AJ289" s="827"/>
      <c r="AK289" s="827"/>
      <c r="AL289" s="827"/>
      <c r="AM289" s="827"/>
      <c r="AN289" s="827"/>
      <c r="AO289" s="827"/>
      <c r="AP289" s="827"/>
      <c r="AQ289" s="827"/>
      <c r="AR289" s="827"/>
      <c r="AS289" s="827"/>
      <c r="AT289" s="827"/>
      <c r="AU289" s="827"/>
      <c r="AV289" s="827"/>
      <c r="AW289" s="827"/>
      <c r="AX289" s="827"/>
      <c r="AY289" s="827"/>
      <c r="AZ289" s="827"/>
      <c r="BA289" s="827"/>
      <c r="BB289" s="827"/>
      <c r="BC289" s="827"/>
      <c r="BD289" s="827"/>
      <c r="BE289" s="827"/>
      <c r="BF289" s="827"/>
      <c r="BG289" s="827"/>
      <c r="BH289" s="827"/>
      <c r="BI289" s="827"/>
      <c r="BJ289" s="827"/>
      <c r="BK289" s="827"/>
      <c r="BL289" s="827"/>
      <c r="BM289" s="827"/>
      <c r="BN289" s="827"/>
      <c r="BO289" s="827"/>
      <c r="BP289" s="827"/>
      <c r="BQ289" s="827"/>
      <c r="BR289" s="827"/>
      <c r="BS289" s="827"/>
      <c r="BT289" s="827"/>
      <c r="BU289" s="827"/>
      <c r="BV289" s="827"/>
      <c r="BW289" s="827"/>
    </row>
    <row r="290" spans="1:75" s="665" customFormat="1" ht="20.100000000000001" customHeight="1">
      <c r="A290" s="803"/>
      <c r="B290" s="1322" t="s">
        <v>873</v>
      </c>
      <c r="C290" s="819" t="s">
        <v>14</v>
      </c>
      <c r="D290" s="819"/>
      <c r="E290" s="820" t="s">
        <v>12</v>
      </c>
      <c r="F290" s="821"/>
      <c r="G290" s="820" t="s">
        <v>13</v>
      </c>
      <c r="H290" s="821"/>
      <c r="I290" s="820" t="s">
        <v>16</v>
      </c>
      <c r="J290" s="821"/>
      <c r="K290" s="820" t="s">
        <v>17</v>
      </c>
      <c r="L290" s="821"/>
      <c r="M290" s="820" t="s">
        <v>15</v>
      </c>
      <c r="N290" s="821"/>
      <c r="O290" s="820" t="s">
        <v>537</v>
      </c>
      <c r="P290" s="821"/>
      <c r="Q290" s="820" t="s">
        <v>538</v>
      </c>
      <c r="R290" s="821"/>
      <c r="S290" s="820" t="s">
        <v>539</v>
      </c>
      <c r="T290" s="821"/>
      <c r="U290" s="820" t="s">
        <v>540</v>
      </c>
      <c r="V290" s="821"/>
      <c r="W290" s="820" t="s">
        <v>541</v>
      </c>
      <c r="X290" s="821"/>
      <c r="Y290" s="820" t="s">
        <v>542</v>
      </c>
      <c r="Z290" s="821"/>
      <c r="AA290" s="822" t="s">
        <v>867</v>
      </c>
      <c r="AB290" s="822"/>
      <c r="AC290" s="803"/>
      <c r="AD290" s="667"/>
      <c r="AE290" s="667"/>
      <c r="AF290" s="667"/>
      <c r="AG290" s="667"/>
      <c r="AH290" s="667"/>
      <c r="AI290" s="667"/>
      <c r="AJ290" s="667"/>
      <c r="AK290" s="667"/>
      <c r="AL290" s="667"/>
      <c r="AM290" s="667"/>
      <c r="AN290" s="667"/>
      <c r="AO290" s="667"/>
      <c r="AP290" s="667"/>
      <c r="AQ290" s="667"/>
      <c r="AR290" s="667"/>
      <c r="AS290" s="667"/>
      <c r="AT290" s="667"/>
      <c r="AU290" s="667"/>
      <c r="AV290" s="667"/>
      <c r="AW290" s="667"/>
      <c r="AX290" s="667"/>
      <c r="AY290" s="667"/>
      <c r="AZ290" s="667"/>
    </row>
    <row r="291" spans="1:75" s="665" customFormat="1" ht="20.100000000000001" customHeight="1">
      <c r="A291" s="803"/>
      <c r="B291" s="1323"/>
      <c r="C291" s="823" t="s">
        <v>845</v>
      </c>
      <c r="D291" s="824" t="s">
        <v>846</v>
      </c>
      <c r="E291" s="824" t="s">
        <v>845</v>
      </c>
      <c r="F291" s="824" t="s">
        <v>846</v>
      </c>
      <c r="G291" s="825" t="s">
        <v>845</v>
      </c>
      <c r="H291" s="825" t="s">
        <v>846</v>
      </c>
      <c r="I291" s="824" t="s">
        <v>845</v>
      </c>
      <c r="J291" s="824" t="s">
        <v>846</v>
      </c>
      <c r="K291" s="824" t="s">
        <v>845</v>
      </c>
      <c r="L291" s="824" t="s">
        <v>846</v>
      </c>
      <c r="M291" s="824" t="s">
        <v>845</v>
      </c>
      <c r="N291" s="824" t="s">
        <v>846</v>
      </c>
      <c r="O291" s="824" t="s">
        <v>845</v>
      </c>
      <c r="P291" s="824" t="s">
        <v>846</v>
      </c>
      <c r="Q291" s="824" t="s">
        <v>845</v>
      </c>
      <c r="R291" s="824" t="s">
        <v>846</v>
      </c>
      <c r="S291" s="824" t="s">
        <v>845</v>
      </c>
      <c r="T291" s="824" t="s">
        <v>846</v>
      </c>
      <c r="U291" s="824" t="s">
        <v>845</v>
      </c>
      <c r="V291" s="824" t="s">
        <v>846</v>
      </c>
      <c r="W291" s="824" t="s">
        <v>845</v>
      </c>
      <c r="X291" s="824" t="s">
        <v>846</v>
      </c>
      <c r="Y291" s="824" t="s">
        <v>845</v>
      </c>
      <c r="Z291" s="826" t="s">
        <v>846</v>
      </c>
      <c r="AA291" s="822" t="s">
        <v>845</v>
      </c>
      <c r="AB291" s="822" t="s">
        <v>846</v>
      </c>
      <c r="AC291" s="803"/>
      <c r="AD291" s="667"/>
      <c r="AE291" s="667"/>
      <c r="AF291" s="667"/>
      <c r="AG291" s="667"/>
      <c r="AH291" s="667"/>
      <c r="AI291" s="667"/>
      <c r="AJ291" s="667"/>
      <c r="AK291" s="667"/>
      <c r="AL291" s="667"/>
      <c r="AM291" s="667"/>
      <c r="AN291" s="667"/>
      <c r="AO291" s="667"/>
      <c r="AP291" s="667"/>
      <c r="AQ291" s="667"/>
      <c r="AR291" s="667"/>
      <c r="AS291" s="667"/>
      <c r="AT291" s="667"/>
      <c r="AU291" s="667"/>
      <c r="AV291" s="667"/>
      <c r="AW291" s="667"/>
      <c r="AX291" s="667"/>
      <c r="AY291" s="667"/>
      <c r="AZ291" s="667"/>
    </row>
    <row r="292" spans="1:75" s="665" customFormat="1" ht="20.100000000000001" customHeight="1">
      <c r="A292" s="803"/>
      <c r="B292" s="804" t="s">
        <v>148</v>
      </c>
      <c r="C292" s="805">
        <v>368308.95193548372</v>
      </c>
      <c r="D292" s="805">
        <v>366823.10354838707</v>
      </c>
      <c r="E292" s="805">
        <v>373253.06071428576</v>
      </c>
      <c r="F292" s="805">
        <v>371730.59928571433</v>
      </c>
      <c r="G292" s="805">
        <v>356341.02032258059</v>
      </c>
      <c r="H292" s="805">
        <v>354313.41774193558</v>
      </c>
      <c r="I292" s="805">
        <v>350632.83033333329</v>
      </c>
      <c r="J292" s="805">
        <v>348451.3963333334</v>
      </c>
      <c r="K292" s="805">
        <v>349436.51709677413</v>
      </c>
      <c r="L292" s="805">
        <v>347446.62354838697</v>
      </c>
      <c r="M292" s="805">
        <v>340542.28433333331</v>
      </c>
      <c r="N292" s="805">
        <v>338747.76900000003</v>
      </c>
      <c r="O292" s="805">
        <v>336473.0470967741</v>
      </c>
      <c r="P292" s="805">
        <v>334675.23193548387</v>
      </c>
      <c r="Q292" s="805">
        <v>345701.7990322581</v>
      </c>
      <c r="R292" s="805">
        <v>344084.47483870963</v>
      </c>
      <c r="S292" s="805">
        <v>338638.44899999996</v>
      </c>
      <c r="T292" s="805">
        <v>337111.65433333331</v>
      </c>
      <c r="U292" s="805">
        <v>331195.6041935485</v>
      </c>
      <c r="V292" s="805">
        <v>329347.10806451616</v>
      </c>
      <c r="W292" s="805">
        <v>332893.86166666663</v>
      </c>
      <c r="X292" s="805">
        <v>330926.39599999989</v>
      </c>
      <c r="Y292" s="805">
        <v>342331.02838709677</v>
      </c>
      <c r="Z292" s="805">
        <v>340114.39838709688</v>
      </c>
      <c r="AA292" s="805">
        <v>347002.01498630142</v>
      </c>
      <c r="AB292" s="805">
        <v>345168.51602739736</v>
      </c>
      <c r="AC292" s="803"/>
      <c r="AD292" s="803"/>
      <c r="AE292" s="803"/>
      <c r="AF292" s="803"/>
      <c r="AG292" s="803"/>
      <c r="AH292" s="803"/>
      <c r="AI292" s="803"/>
      <c r="AJ292" s="803"/>
      <c r="AK292" s="803"/>
      <c r="AL292" s="803"/>
      <c r="AM292" s="803"/>
      <c r="AN292" s="803"/>
      <c r="AO292" s="803"/>
      <c r="AP292" s="803"/>
      <c r="AQ292" s="803"/>
      <c r="AR292" s="803"/>
      <c r="AS292" s="803"/>
      <c r="AT292" s="803"/>
      <c r="AU292" s="803"/>
      <c r="AV292" s="803"/>
      <c r="AW292" s="803"/>
      <c r="AX292" s="803"/>
      <c r="AY292" s="803"/>
      <c r="AZ292" s="803"/>
      <c r="BA292" s="803"/>
      <c r="BB292" s="803"/>
      <c r="BC292" s="803"/>
      <c r="BD292" s="803"/>
      <c r="BE292" s="803"/>
      <c r="BF292" s="803"/>
      <c r="BG292" s="803"/>
      <c r="BH292" s="803"/>
      <c r="BI292" s="803"/>
      <c r="BJ292" s="803"/>
      <c r="BK292" s="803"/>
      <c r="BL292" s="803"/>
      <c r="BM292" s="803"/>
      <c r="BN292" s="803"/>
      <c r="BO292" s="803"/>
      <c r="BP292" s="803"/>
      <c r="BQ292" s="803"/>
      <c r="BR292" s="803"/>
      <c r="BS292" s="803"/>
      <c r="BT292" s="803"/>
      <c r="BU292" s="803"/>
      <c r="BV292" s="803"/>
      <c r="BW292" s="803"/>
    </row>
    <row r="293" spans="1:75" s="665" customFormat="1" ht="20.100000000000001" customHeight="1">
      <c r="A293" s="803"/>
      <c r="B293" s="804" t="s">
        <v>151</v>
      </c>
      <c r="C293" s="805">
        <v>121677.67032258064</v>
      </c>
      <c r="D293" s="805">
        <v>121253.46419354838</v>
      </c>
      <c r="E293" s="805">
        <v>127068.45107142857</v>
      </c>
      <c r="F293" s="805">
        <v>126603.30964285714</v>
      </c>
      <c r="G293" s="805">
        <v>132271.61806451614</v>
      </c>
      <c r="H293" s="805">
        <v>131825.11741935482</v>
      </c>
      <c r="I293" s="805">
        <v>131974.68866666668</v>
      </c>
      <c r="J293" s="805">
        <v>131498.33566666668</v>
      </c>
      <c r="K293" s="805">
        <v>130937.30354838711</v>
      </c>
      <c r="L293" s="805">
        <v>130437.84935483871</v>
      </c>
      <c r="M293" s="805">
        <v>130294.266</v>
      </c>
      <c r="N293" s="805">
        <v>129862.28966666668</v>
      </c>
      <c r="O293" s="805">
        <v>128852.34129032258</v>
      </c>
      <c r="P293" s="805">
        <v>128472.85322580645</v>
      </c>
      <c r="Q293" s="805">
        <v>131671.9251612903</v>
      </c>
      <c r="R293" s="805">
        <v>131241.22064516129</v>
      </c>
      <c r="S293" s="805">
        <v>132028.00966666668</v>
      </c>
      <c r="T293" s="805">
        <v>131522.92733333335</v>
      </c>
      <c r="U293" s="805">
        <v>144480.64322580645</v>
      </c>
      <c r="V293" s="805">
        <v>143955.18193548385</v>
      </c>
      <c r="W293" s="805">
        <v>157824.33300000001</v>
      </c>
      <c r="X293" s="805">
        <v>157258.51499999998</v>
      </c>
      <c r="Y293" s="805">
        <v>116921.12129032257</v>
      </c>
      <c r="Z293" s="805">
        <v>116569.51935483873</v>
      </c>
      <c r="AA293" s="805">
        <v>132144.51194520548</v>
      </c>
      <c r="AB293" s="805">
        <v>131686.48243835618</v>
      </c>
      <c r="AC293" s="803"/>
      <c r="AD293" s="803"/>
      <c r="AE293" s="803"/>
      <c r="AF293" s="803"/>
      <c r="AG293" s="803"/>
      <c r="AH293" s="803"/>
      <c r="AI293" s="803"/>
      <c r="AJ293" s="803"/>
      <c r="AK293" s="803"/>
      <c r="AL293" s="803"/>
      <c r="AM293" s="803"/>
      <c r="AN293" s="803"/>
      <c r="AO293" s="803"/>
      <c r="AP293" s="803"/>
      <c r="AQ293" s="803"/>
      <c r="AR293" s="803"/>
      <c r="AS293" s="803"/>
      <c r="AT293" s="803"/>
      <c r="AU293" s="803"/>
      <c r="AV293" s="803"/>
      <c r="AW293" s="803"/>
      <c r="AX293" s="803"/>
      <c r="AY293" s="803"/>
      <c r="AZ293" s="803"/>
      <c r="BA293" s="803"/>
      <c r="BB293" s="803"/>
      <c r="BC293" s="803"/>
      <c r="BD293" s="803"/>
      <c r="BE293" s="803"/>
      <c r="BF293" s="803"/>
      <c r="BG293" s="803"/>
      <c r="BH293" s="803"/>
      <c r="BI293" s="803"/>
      <c r="BJ293" s="803"/>
      <c r="BK293" s="803"/>
      <c r="BL293" s="803"/>
      <c r="BM293" s="803"/>
      <c r="BN293" s="803"/>
      <c r="BO293" s="803"/>
      <c r="BP293" s="803"/>
      <c r="BQ293" s="803"/>
      <c r="BR293" s="803"/>
      <c r="BS293" s="803"/>
      <c r="BT293" s="803"/>
      <c r="BU293" s="803"/>
      <c r="BV293" s="803"/>
      <c r="BW293" s="803"/>
    </row>
    <row r="294" spans="1:75" s="665" customFormat="1" ht="20.100000000000001" customHeight="1">
      <c r="A294" s="807"/>
      <c r="B294" s="808" t="s">
        <v>3</v>
      </c>
      <c r="C294" s="809">
        <v>489986.62225806434</v>
      </c>
      <c r="D294" s="809">
        <v>488076.56774193543</v>
      </c>
      <c r="E294" s="809">
        <v>500321.51178571431</v>
      </c>
      <c r="F294" s="809">
        <v>498333.9089285715</v>
      </c>
      <c r="G294" s="809">
        <v>488612.6383870967</v>
      </c>
      <c r="H294" s="809">
        <v>486138.53516129043</v>
      </c>
      <c r="I294" s="809">
        <v>482607.51899999997</v>
      </c>
      <c r="J294" s="809">
        <v>479949.73200000008</v>
      </c>
      <c r="K294" s="809">
        <v>480373.82064516121</v>
      </c>
      <c r="L294" s="809">
        <v>477884.47290322569</v>
      </c>
      <c r="M294" s="809">
        <v>470836.55033333332</v>
      </c>
      <c r="N294" s="809">
        <v>468610.05866666674</v>
      </c>
      <c r="O294" s="809">
        <v>465325.3883870967</v>
      </c>
      <c r="P294" s="809">
        <v>463148.08516129031</v>
      </c>
      <c r="Q294" s="809">
        <v>477373.72419354843</v>
      </c>
      <c r="R294" s="809">
        <v>475325.69548387092</v>
      </c>
      <c r="S294" s="809">
        <v>470666.45866666664</v>
      </c>
      <c r="T294" s="809">
        <v>468634.58166666667</v>
      </c>
      <c r="U294" s="809">
        <v>475676.24741935497</v>
      </c>
      <c r="V294" s="809">
        <v>473302.29000000004</v>
      </c>
      <c r="W294" s="809">
        <v>490718.19466666668</v>
      </c>
      <c r="X294" s="809">
        <v>488184.91099999985</v>
      </c>
      <c r="Y294" s="809">
        <v>459252.14967741934</v>
      </c>
      <c r="Z294" s="809">
        <v>456683.91774193558</v>
      </c>
      <c r="AA294" s="809">
        <v>479146.52693150693</v>
      </c>
      <c r="AB294" s="809">
        <v>476854.99846575351</v>
      </c>
      <c r="AC294" s="807"/>
      <c r="AD294" s="807"/>
      <c r="AE294" s="807"/>
      <c r="AF294" s="807"/>
      <c r="AG294" s="807"/>
      <c r="AH294" s="807"/>
      <c r="AI294" s="807"/>
      <c r="AJ294" s="807"/>
      <c r="AK294" s="807"/>
      <c r="AL294" s="807"/>
      <c r="AM294" s="807"/>
      <c r="AN294" s="807"/>
      <c r="AO294" s="807"/>
      <c r="AP294" s="807"/>
      <c r="AQ294" s="807"/>
      <c r="AR294" s="807"/>
      <c r="AS294" s="807"/>
      <c r="AT294" s="807"/>
      <c r="AU294" s="807"/>
      <c r="AV294" s="807"/>
      <c r="AW294" s="807"/>
      <c r="AX294" s="807"/>
      <c r="AY294" s="807"/>
      <c r="AZ294" s="807"/>
      <c r="BA294" s="807"/>
      <c r="BB294" s="807"/>
      <c r="BC294" s="807"/>
      <c r="BD294" s="807"/>
      <c r="BE294" s="807"/>
      <c r="BF294" s="807"/>
      <c r="BG294" s="807"/>
      <c r="BH294" s="807"/>
      <c r="BI294" s="807"/>
      <c r="BJ294" s="807"/>
      <c r="BK294" s="807"/>
      <c r="BL294" s="807"/>
      <c r="BM294" s="807"/>
      <c r="BN294" s="807"/>
      <c r="BO294" s="807"/>
      <c r="BP294" s="807"/>
      <c r="BQ294" s="807"/>
      <c r="BR294" s="807"/>
      <c r="BS294" s="807"/>
      <c r="BT294" s="807"/>
      <c r="BU294" s="807"/>
      <c r="BV294" s="807"/>
      <c r="BW294" s="807"/>
    </row>
    <row r="295" spans="1:75" s="667" customFormat="1" ht="15" customHeight="1">
      <c r="B295" s="810" t="s">
        <v>866</v>
      </c>
      <c r="C295" s="1012"/>
      <c r="D295" s="1012"/>
      <c r="E295" s="1012"/>
      <c r="F295" s="1012"/>
      <c r="G295" s="1012"/>
      <c r="H295" s="1012"/>
      <c r="I295" s="1012"/>
      <c r="J295" s="1012"/>
      <c r="K295" s="1012"/>
      <c r="L295" s="1012"/>
      <c r="M295" s="1012"/>
      <c r="N295" s="1012"/>
      <c r="O295" s="1012"/>
      <c r="P295" s="1012"/>
      <c r="Q295" s="1012"/>
      <c r="R295" s="1012"/>
      <c r="S295" s="1012"/>
      <c r="T295" s="1012"/>
      <c r="U295" s="1012"/>
      <c r="V295" s="1012"/>
      <c r="W295" s="1012"/>
      <c r="X295" s="1012"/>
      <c r="Y295" s="1012"/>
      <c r="Z295" s="1012"/>
      <c r="AA295" s="1012"/>
      <c r="AB295" s="1012"/>
    </row>
    <row r="296" spans="1:75" s="667" customFormat="1" ht="15" customHeight="1">
      <c r="B296" s="751" t="s">
        <v>513</v>
      </c>
      <c r="C296" s="63"/>
      <c r="D296" s="63"/>
      <c r="E296" s="63"/>
    </row>
    <row r="297" spans="1:75" s="667" customFormat="1" ht="20.100000000000001" customHeight="1">
      <c r="B297" s="853"/>
      <c r="C297" s="63"/>
      <c r="D297" s="63"/>
      <c r="E297" s="63"/>
    </row>
    <row r="298" spans="1:75" s="667" customFormat="1" ht="20.100000000000001" customHeight="1">
      <c r="B298" s="853"/>
      <c r="C298" s="63"/>
      <c r="D298" s="63"/>
      <c r="E298" s="63"/>
    </row>
    <row r="299" spans="1:75" s="667" customFormat="1" ht="20.100000000000001" customHeight="1">
      <c r="B299" s="853"/>
      <c r="C299" s="63"/>
      <c r="D299" s="63"/>
      <c r="E299" s="63"/>
    </row>
    <row r="300" spans="1:75" s="667" customFormat="1" ht="20.100000000000001" customHeight="1">
      <c r="B300" s="853"/>
      <c r="C300" s="63"/>
      <c r="D300" s="63"/>
      <c r="E300" s="63"/>
    </row>
    <row r="301" spans="1:75" s="667" customFormat="1" ht="20.100000000000001" customHeight="1">
      <c r="B301" s="853"/>
      <c r="C301" s="63"/>
      <c r="D301" s="63"/>
      <c r="E301" s="63"/>
    </row>
    <row r="302" spans="1:75" s="667" customFormat="1" ht="20.100000000000001" hidden="1" customHeight="1">
      <c r="B302" s="853"/>
      <c r="C302" s="63"/>
      <c r="D302" s="63"/>
      <c r="E302" s="63"/>
    </row>
    <row r="303" spans="1:75" s="667" customFormat="1" ht="20.100000000000001" hidden="1" customHeight="1">
      <c r="B303" s="853"/>
      <c r="C303" s="63"/>
      <c r="D303" s="63"/>
      <c r="E303" s="63"/>
    </row>
    <row r="304" spans="1:75" s="667" customFormat="1" ht="20.100000000000001" hidden="1" customHeight="1">
      <c r="B304" s="853"/>
      <c r="C304" s="63"/>
      <c r="D304" s="63"/>
      <c r="E304" s="63"/>
    </row>
    <row r="305" spans="2:5" s="667" customFormat="1" ht="20.100000000000001" hidden="1" customHeight="1">
      <c r="B305" s="853"/>
      <c r="C305" s="63"/>
      <c r="D305" s="63"/>
      <c r="E305" s="63"/>
    </row>
    <row r="306" spans="2:5" s="667" customFormat="1" ht="20.100000000000001" hidden="1" customHeight="1">
      <c r="B306" s="853"/>
      <c r="C306" s="63"/>
      <c r="D306" s="63"/>
      <c r="E306" s="63"/>
    </row>
    <row r="307" spans="2:5" s="667" customFormat="1" ht="20.100000000000001" hidden="1" customHeight="1">
      <c r="B307" s="853"/>
      <c r="C307" s="63"/>
      <c r="D307" s="63"/>
      <c r="E307" s="63"/>
    </row>
    <row r="308" spans="2:5" s="667" customFormat="1" ht="20.100000000000001" hidden="1" customHeight="1">
      <c r="B308" s="853"/>
      <c r="C308" s="63"/>
      <c r="D308" s="63"/>
      <c r="E308" s="63"/>
    </row>
    <row r="309" spans="2:5" s="667" customFormat="1" ht="20.100000000000001" hidden="1" customHeight="1">
      <c r="B309" s="853"/>
      <c r="C309" s="63"/>
      <c r="D309" s="63"/>
      <c r="E309" s="63"/>
    </row>
    <row r="310" spans="2:5" s="667" customFormat="1" ht="20.100000000000001" hidden="1" customHeight="1">
      <c r="B310" s="853"/>
      <c r="C310" s="63"/>
      <c r="D310" s="63"/>
      <c r="E310" s="63"/>
    </row>
    <row r="311" spans="2:5" s="667" customFormat="1" ht="20.100000000000001" hidden="1" customHeight="1">
      <c r="B311" s="853"/>
      <c r="C311" s="63"/>
      <c r="D311" s="63"/>
      <c r="E311" s="63"/>
    </row>
    <row r="312" spans="2:5" s="667" customFormat="1" ht="20.100000000000001" hidden="1" customHeight="1">
      <c r="B312" s="853"/>
      <c r="C312" s="63"/>
      <c r="D312" s="63"/>
      <c r="E312" s="63"/>
    </row>
    <row r="313" spans="2:5" s="667" customFormat="1" ht="20.100000000000001" hidden="1" customHeight="1">
      <c r="B313" s="853"/>
      <c r="C313" s="63"/>
      <c r="D313" s="63"/>
      <c r="E313" s="63"/>
    </row>
    <row r="314" spans="2:5" s="667" customFormat="1" ht="20.100000000000001" hidden="1" customHeight="1">
      <c r="B314" s="853"/>
      <c r="C314" s="63"/>
      <c r="D314" s="63"/>
      <c r="E314" s="63"/>
    </row>
    <row r="315" spans="2:5" s="667" customFormat="1" ht="20.100000000000001" hidden="1" customHeight="1">
      <c r="B315" s="853"/>
      <c r="C315" s="63"/>
      <c r="D315" s="63"/>
      <c r="E315" s="63"/>
    </row>
    <row r="316" spans="2:5" s="667" customFormat="1" ht="20.100000000000001" hidden="1" customHeight="1">
      <c r="B316" s="853"/>
      <c r="C316" s="63"/>
      <c r="D316" s="63"/>
      <c r="E316" s="63"/>
    </row>
    <row r="317" spans="2:5" s="667" customFormat="1" ht="20.100000000000001" hidden="1" customHeight="1">
      <c r="B317" s="853"/>
      <c r="C317" s="63"/>
      <c r="D317" s="63"/>
      <c r="E317" s="63"/>
    </row>
    <row r="318" spans="2:5" s="667" customFormat="1" ht="20.100000000000001" hidden="1" customHeight="1">
      <c r="B318" s="853"/>
      <c r="C318" s="63"/>
      <c r="D318" s="63"/>
      <c r="E318" s="63"/>
    </row>
    <row r="319" spans="2:5" s="667" customFormat="1" ht="20.100000000000001" hidden="1" customHeight="1">
      <c r="B319" s="853"/>
      <c r="C319" s="63"/>
      <c r="D319" s="63"/>
      <c r="E319" s="63"/>
    </row>
    <row r="320" spans="2:5" s="667" customFormat="1" ht="20.100000000000001" hidden="1" customHeight="1">
      <c r="B320" s="853"/>
      <c r="C320" s="63"/>
      <c r="D320" s="63"/>
      <c r="E320" s="63"/>
    </row>
    <row r="321" spans="2:5" s="667" customFormat="1" ht="20.100000000000001" hidden="1" customHeight="1">
      <c r="B321" s="853"/>
      <c r="C321" s="63"/>
      <c r="D321" s="63"/>
      <c r="E321" s="63"/>
    </row>
    <row r="322" spans="2:5" s="667" customFormat="1" ht="20.100000000000001" hidden="1" customHeight="1">
      <c r="B322" s="853"/>
      <c r="C322" s="63"/>
      <c r="D322" s="63"/>
      <c r="E322" s="63"/>
    </row>
    <row r="323" spans="2:5" s="667" customFormat="1" ht="20.100000000000001" hidden="1" customHeight="1">
      <c r="B323" s="853"/>
      <c r="C323" s="63"/>
      <c r="D323" s="63"/>
      <c r="E323" s="63"/>
    </row>
    <row r="324" spans="2:5" s="667" customFormat="1" ht="20.100000000000001" hidden="1" customHeight="1">
      <c r="B324" s="853"/>
      <c r="C324" s="63"/>
      <c r="D324" s="63"/>
      <c r="E324" s="63"/>
    </row>
    <row r="325" spans="2:5" s="667" customFormat="1" ht="20.100000000000001" hidden="1" customHeight="1">
      <c r="B325" s="853"/>
      <c r="C325" s="63"/>
      <c r="D325" s="63"/>
      <c r="E325" s="63"/>
    </row>
    <row r="326" spans="2:5" s="667" customFormat="1" ht="20.100000000000001" hidden="1" customHeight="1">
      <c r="B326" s="853"/>
      <c r="C326" s="63"/>
      <c r="D326" s="63"/>
      <c r="E326" s="63"/>
    </row>
    <row r="327" spans="2:5" s="667" customFormat="1" ht="20.100000000000001" hidden="1" customHeight="1">
      <c r="B327" s="853"/>
      <c r="C327" s="63"/>
      <c r="D327" s="63"/>
      <c r="E327" s="63"/>
    </row>
    <row r="328" spans="2:5" s="667" customFormat="1" ht="20.100000000000001" hidden="1" customHeight="1">
      <c r="B328" s="853"/>
      <c r="C328" s="63"/>
      <c r="D328" s="63"/>
      <c r="E328" s="63"/>
    </row>
    <row r="329" spans="2:5" s="667" customFormat="1" ht="20.100000000000001" hidden="1" customHeight="1">
      <c r="B329" s="853"/>
      <c r="C329" s="63"/>
      <c r="D329" s="63"/>
      <c r="E329" s="63"/>
    </row>
    <row r="330" spans="2:5" s="667" customFormat="1" ht="20.100000000000001" hidden="1" customHeight="1">
      <c r="B330" s="853"/>
      <c r="C330" s="63"/>
      <c r="D330" s="63"/>
      <c r="E330" s="63"/>
    </row>
    <row r="331" spans="2:5" s="667" customFormat="1" ht="20.100000000000001" hidden="1" customHeight="1">
      <c r="B331" s="853"/>
      <c r="C331" s="63"/>
      <c r="D331" s="63"/>
      <c r="E331" s="63"/>
    </row>
    <row r="332" spans="2:5" s="667" customFormat="1" ht="20.100000000000001" hidden="1" customHeight="1">
      <c r="B332" s="853"/>
      <c r="C332" s="63"/>
      <c r="D332" s="63"/>
      <c r="E332" s="63"/>
    </row>
    <row r="333" spans="2:5" s="667" customFormat="1" ht="20.100000000000001" hidden="1" customHeight="1">
      <c r="B333" s="853"/>
      <c r="C333" s="63"/>
      <c r="D333" s="63"/>
      <c r="E333" s="63"/>
    </row>
    <row r="334" spans="2:5" s="667" customFormat="1" ht="20.100000000000001" hidden="1" customHeight="1">
      <c r="B334" s="853"/>
      <c r="C334" s="63"/>
      <c r="D334" s="63"/>
      <c r="E334" s="63"/>
    </row>
    <row r="335" spans="2:5" s="667" customFormat="1" ht="20.100000000000001" hidden="1" customHeight="1">
      <c r="B335" s="853"/>
      <c r="C335" s="63"/>
      <c r="D335" s="63"/>
      <c r="E335" s="63"/>
    </row>
    <row r="336" spans="2:5" s="667" customFormat="1" ht="20.100000000000001" hidden="1" customHeight="1">
      <c r="B336" s="853"/>
      <c r="C336" s="63"/>
      <c r="D336" s="63"/>
      <c r="E336" s="63"/>
    </row>
    <row r="337" spans="2:5" s="667" customFormat="1" ht="20.100000000000001" hidden="1" customHeight="1">
      <c r="B337" s="853"/>
      <c r="C337" s="63"/>
      <c r="D337" s="63"/>
      <c r="E337" s="63"/>
    </row>
    <row r="338" spans="2:5" s="667" customFormat="1" ht="20.100000000000001" hidden="1" customHeight="1">
      <c r="B338" s="853"/>
      <c r="C338" s="63"/>
      <c r="D338" s="63"/>
      <c r="E338" s="63"/>
    </row>
    <row r="339" spans="2:5" s="667" customFormat="1" ht="20.100000000000001" hidden="1" customHeight="1">
      <c r="B339" s="853"/>
      <c r="C339" s="63"/>
      <c r="D339" s="63"/>
      <c r="E339" s="63"/>
    </row>
    <row r="340" spans="2:5" s="667" customFormat="1" ht="20.100000000000001" hidden="1" customHeight="1">
      <c r="B340" s="853"/>
      <c r="C340" s="63"/>
      <c r="D340" s="63"/>
      <c r="E340" s="63"/>
    </row>
    <row r="341" spans="2:5" s="667" customFormat="1" ht="12.75" hidden="1" customHeight="1">
      <c r="B341" s="853"/>
      <c r="C341" s="63"/>
      <c r="D341" s="63"/>
      <c r="E341" s="63"/>
    </row>
    <row r="342" spans="2:5" s="667" customFormat="1" ht="12.75" hidden="1" customHeight="1">
      <c r="B342" s="853"/>
      <c r="C342" s="63"/>
      <c r="D342" s="63"/>
      <c r="E342" s="63"/>
    </row>
    <row r="343" spans="2:5" s="667" customFormat="1" ht="12.75" hidden="1" customHeight="1">
      <c r="B343" s="853"/>
      <c r="C343" s="63"/>
      <c r="D343" s="63"/>
      <c r="E343" s="63"/>
    </row>
    <row r="344" spans="2:5" s="667" customFormat="1" ht="12.75" hidden="1" customHeight="1">
      <c r="B344" s="853"/>
      <c r="C344" s="63"/>
      <c r="D344" s="63"/>
      <c r="E344" s="63"/>
    </row>
    <row r="345" spans="2:5" s="667" customFormat="1" ht="12.75" hidden="1" customHeight="1">
      <c r="B345" s="853"/>
      <c r="C345" s="63"/>
      <c r="D345" s="63"/>
      <c r="E345" s="63"/>
    </row>
    <row r="346" spans="2:5" s="667" customFormat="1" ht="12.75" hidden="1" customHeight="1">
      <c r="B346" s="853"/>
      <c r="C346" s="63"/>
      <c r="D346" s="63"/>
      <c r="E346" s="63"/>
    </row>
    <row r="347" spans="2:5" s="667" customFormat="1" ht="12.75" hidden="1" customHeight="1">
      <c r="B347" s="853"/>
      <c r="C347" s="63"/>
      <c r="D347" s="63"/>
      <c r="E347" s="63"/>
    </row>
    <row r="348" spans="2:5" s="667" customFormat="1" ht="12.75" hidden="1" customHeight="1">
      <c r="B348" s="853"/>
      <c r="C348" s="63"/>
      <c r="D348" s="63"/>
      <c r="E348" s="63"/>
    </row>
    <row r="349" spans="2:5" s="667" customFormat="1" ht="12.75" hidden="1" customHeight="1">
      <c r="B349" s="853"/>
      <c r="C349" s="63"/>
      <c r="D349" s="63"/>
      <c r="E349" s="63"/>
    </row>
    <row r="350" spans="2:5" s="667" customFormat="1" ht="12.75" hidden="1" customHeight="1">
      <c r="B350" s="853"/>
      <c r="C350" s="63"/>
      <c r="D350" s="63"/>
      <c r="E350" s="63"/>
    </row>
    <row r="351" spans="2:5" s="667" customFormat="1" ht="12.75" hidden="1" customHeight="1">
      <c r="B351" s="853"/>
      <c r="C351" s="63"/>
      <c r="D351" s="63"/>
      <c r="E351" s="63"/>
    </row>
    <row r="352" spans="2:5" s="667" customFormat="1" ht="12.75" hidden="1" customHeight="1">
      <c r="B352" s="853"/>
      <c r="C352" s="63"/>
      <c r="D352" s="63"/>
      <c r="E352" s="63"/>
    </row>
    <row r="353" spans="2:5" s="667" customFormat="1" ht="12.75" hidden="1" customHeight="1">
      <c r="B353" s="853"/>
      <c r="C353" s="63"/>
      <c r="D353" s="63"/>
      <c r="E353" s="63"/>
    </row>
    <row r="354" spans="2:5" s="667" customFormat="1" ht="12.75" hidden="1" customHeight="1">
      <c r="B354" s="853"/>
      <c r="C354" s="63"/>
      <c r="D354" s="63"/>
      <c r="E354" s="63"/>
    </row>
    <row r="355" spans="2:5" s="667" customFormat="1" ht="12.75" hidden="1" customHeight="1">
      <c r="B355" s="853"/>
      <c r="C355" s="63"/>
      <c r="D355" s="63"/>
      <c r="E355" s="63"/>
    </row>
    <row r="356" spans="2:5" s="667" customFormat="1" ht="12.75" hidden="1" customHeight="1">
      <c r="B356" s="853"/>
      <c r="C356" s="63"/>
      <c r="D356" s="63"/>
      <c r="E356" s="63"/>
    </row>
    <row r="357" spans="2:5" s="667" customFormat="1" ht="12.75" hidden="1" customHeight="1">
      <c r="B357" s="853"/>
      <c r="C357" s="63"/>
      <c r="D357" s="63"/>
      <c r="E357" s="63"/>
    </row>
    <row r="358" spans="2:5" s="667" customFormat="1" ht="12.75" hidden="1" customHeight="1">
      <c r="B358" s="853"/>
      <c r="C358" s="63"/>
      <c r="D358" s="63"/>
      <c r="E358" s="63"/>
    </row>
    <row r="359" spans="2:5" s="667" customFormat="1" ht="12.75" hidden="1" customHeight="1">
      <c r="B359" s="853"/>
      <c r="C359" s="63"/>
      <c r="D359" s="63"/>
      <c r="E359" s="63"/>
    </row>
    <row r="360" spans="2:5" s="667" customFormat="1" ht="12.75" hidden="1" customHeight="1">
      <c r="B360" s="853"/>
      <c r="C360" s="63"/>
      <c r="D360" s="63"/>
      <c r="E360" s="63"/>
    </row>
    <row r="361" spans="2:5" s="667" customFormat="1" ht="12.75" hidden="1" customHeight="1">
      <c r="B361" s="853"/>
      <c r="C361" s="63"/>
      <c r="D361" s="63"/>
      <c r="E361" s="63"/>
    </row>
    <row r="362" spans="2:5" s="667" customFormat="1" ht="12.75" hidden="1" customHeight="1">
      <c r="B362" s="853"/>
      <c r="C362" s="63"/>
      <c r="D362" s="63"/>
      <c r="E362" s="63"/>
    </row>
    <row r="363" spans="2:5" s="666" customFormat="1" ht="12.75" hidden="1" customHeight="1">
      <c r="B363" s="853"/>
      <c r="C363" s="96"/>
      <c r="D363" s="96"/>
      <c r="E363" s="96"/>
    </row>
    <row r="364" spans="2:5" s="666" customFormat="1" ht="12.75" hidden="1" customHeight="1">
      <c r="B364" s="853"/>
      <c r="C364" s="96"/>
      <c r="D364" s="96"/>
      <c r="E364" s="96"/>
    </row>
    <row r="365" spans="2:5" s="666" customFormat="1" ht="12.75" hidden="1" customHeight="1">
      <c r="B365" s="853"/>
      <c r="C365" s="96"/>
      <c r="D365" s="96"/>
      <c r="E365" s="96"/>
    </row>
    <row r="366" spans="2:5" s="666" customFormat="1" ht="12.75" hidden="1" customHeight="1">
      <c r="B366" s="853"/>
      <c r="C366" s="96"/>
      <c r="D366" s="96"/>
      <c r="E366" s="96"/>
    </row>
    <row r="367" spans="2:5" s="666" customFormat="1" ht="12.75" hidden="1" customHeight="1">
      <c r="B367" s="853"/>
      <c r="C367" s="96"/>
      <c r="D367" s="96"/>
      <c r="E367" s="96"/>
    </row>
    <row r="368" spans="2:5" s="666" customFormat="1" ht="12.75" hidden="1" customHeight="1">
      <c r="B368" s="853"/>
      <c r="C368" s="96"/>
      <c r="D368" s="96"/>
      <c r="E368" s="96"/>
    </row>
    <row r="369" spans="2:5" s="666" customFormat="1" ht="12.75" hidden="1" customHeight="1">
      <c r="B369" s="853"/>
      <c r="C369" s="96"/>
      <c r="D369" s="96"/>
      <c r="E369" s="96"/>
    </row>
    <row r="370" spans="2:5" s="666" customFormat="1" ht="12.75" hidden="1" customHeight="1">
      <c r="B370" s="853"/>
      <c r="C370" s="96"/>
      <c r="D370" s="96"/>
      <c r="E370" s="96"/>
    </row>
    <row r="371" spans="2:5" s="666" customFormat="1" ht="12.75" hidden="1" customHeight="1">
      <c r="B371" s="853"/>
      <c r="C371" s="96"/>
      <c r="D371" s="96"/>
      <c r="E371" s="96"/>
    </row>
    <row r="372" spans="2:5" s="666" customFormat="1" ht="12.75" hidden="1" customHeight="1">
      <c r="B372" s="853"/>
      <c r="C372" s="96"/>
      <c r="D372" s="96"/>
      <c r="E372" s="96"/>
    </row>
    <row r="373" spans="2:5" s="666" customFormat="1" ht="12.75" hidden="1" customHeight="1">
      <c r="B373" s="853"/>
      <c r="C373" s="96"/>
      <c r="D373" s="96"/>
      <c r="E373" s="96"/>
    </row>
    <row r="374" spans="2:5" s="666" customFormat="1" ht="12.75" hidden="1" customHeight="1">
      <c r="B374" s="853"/>
      <c r="C374" s="96"/>
      <c r="D374" s="96"/>
      <c r="E374" s="96"/>
    </row>
    <row r="375" spans="2:5" s="666" customFormat="1" ht="12.75" hidden="1" customHeight="1">
      <c r="B375" s="853"/>
      <c r="C375" s="96"/>
      <c r="D375" s="96"/>
      <c r="E375" s="96"/>
    </row>
    <row r="376" spans="2:5" s="666" customFormat="1" ht="12.75" hidden="1" customHeight="1">
      <c r="B376" s="853"/>
      <c r="C376" s="96"/>
      <c r="D376" s="96"/>
      <c r="E376" s="96"/>
    </row>
    <row r="377" spans="2:5" s="666" customFormat="1" ht="12.75" hidden="1" customHeight="1">
      <c r="B377" s="853"/>
      <c r="C377" s="96"/>
      <c r="D377" s="96"/>
      <c r="E377" s="96"/>
    </row>
    <row r="378" spans="2:5" s="666" customFormat="1" ht="12.75" hidden="1" customHeight="1">
      <c r="B378" s="853"/>
      <c r="C378" s="96"/>
      <c r="D378" s="96"/>
      <c r="E378" s="96"/>
    </row>
    <row r="379" spans="2:5" s="666" customFormat="1" ht="12.75" hidden="1" customHeight="1">
      <c r="B379" s="853"/>
      <c r="C379" s="96"/>
      <c r="D379" s="96"/>
      <c r="E379" s="96"/>
    </row>
    <row r="380" spans="2:5" s="666" customFormat="1" ht="12.75" hidden="1" customHeight="1">
      <c r="B380" s="853"/>
      <c r="C380" s="96"/>
      <c r="D380" s="96"/>
      <c r="E380" s="96"/>
    </row>
    <row r="381" spans="2:5" s="666" customFormat="1" ht="12.75" hidden="1" customHeight="1">
      <c r="B381" s="853"/>
      <c r="C381" s="96"/>
      <c r="D381" s="96"/>
      <c r="E381" s="96"/>
    </row>
    <row r="382" spans="2:5" s="666" customFormat="1" ht="12.75" hidden="1" customHeight="1">
      <c r="B382" s="853"/>
      <c r="C382" s="96"/>
      <c r="D382" s="96"/>
      <c r="E382" s="96"/>
    </row>
    <row r="383" spans="2:5" s="666" customFormat="1" ht="12.75" hidden="1" customHeight="1">
      <c r="B383" s="853"/>
      <c r="C383" s="96"/>
      <c r="D383" s="96"/>
      <c r="E383" s="96"/>
    </row>
    <row r="384" spans="2:5" s="666" customFormat="1" ht="12.75" hidden="1" customHeight="1">
      <c r="B384" s="853"/>
      <c r="C384" s="96"/>
      <c r="D384" s="96"/>
      <c r="E384" s="96"/>
    </row>
    <row r="385" spans="1:14" s="666" customFormat="1" ht="12.75" hidden="1" customHeight="1">
      <c r="B385" s="853"/>
      <c r="C385" s="96"/>
      <c r="D385" s="96"/>
      <c r="E385" s="96"/>
    </row>
    <row r="386" spans="1:14" s="666" customFormat="1" ht="12.75" hidden="1" customHeight="1">
      <c r="B386" s="853"/>
      <c r="C386" s="96"/>
      <c r="D386" s="96"/>
      <c r="E386" s="96"/>
    </row>
    <row r="387" spans="1:14" s="666" customFormat="1" ht="12.75" hidden="1" customHeight="1">
      <c r="B387" s="853"/>
      <c r="C387" s="96"/>
      <c r="D387" s="96"/>
      <c r="E387" s="96"/>
    </row>
    <row r="388" spans="1:14" ht="12.75" hidden="1" customHeight="1">
      <c r="A388" s="3"/>
      <c r="B388" s="752"/>
      <c r="C388" s="1"/>
      <c r="D388" s="1"/>
      <c r="E388" s="1"/>
      <c r="F388" s="3"/>
      <c r="G388" s="3"/>
      <c r="H388" s="3"/>
      <c r="I388" s="3"/>
      <c r="J388" s="3"/>
      <c r="K388" s="666"/>
      <c r="L388" s="666"/>
      <c r="M388" s="666"/>
      <c r="N388" s="666"/>
    </row>
    <row r="389" spans="1:14" ht="12.75" hidden="1" customHeight="1">
      <c r="A389" s="3"/>
      <c r="B389" s="752"/>
      <c r="C389" s="1"/>
      <c r="D389" s="1"/>
      <c r="E389" s="1"/>
      <c r="F389" s="3"/>
      <c r="G389" s="3"/>
      <c r="H389" s="3"/>
      <c r="I389" s="3"/>
      <c r="J389" s="3"/>
      <c r="K389" s="666"/>
      <c r="L389" s="666"/>
      <c r="M389" s="666"/>
      <c r="N389" s="666"/>
    </row>
    <row r="390" spans="1:14" ht="12.75" hidden="1" customHeight="1">
      <c r="A390" s="3"/>
      <c r="B390" s="752"/>
      <c r="C390" s="1"/>
      <c r="D390" s="1"/>
      <c r="E390" s="1"/>
      <c r="F390" s="3"/>
      <c r="G390" s="3"/>
      <c r="H390" s="3"/>
      <c r="I390" s="3"/>
      <c r="J390" s="3"/>
      <c r="K390" s="666"/>
      <c r="L390" s="666"/>
      <c r="M390" s="666"/>
      <c r="N390" s="666"/>
    </row>
    <row r="391" spans="1:14" ht="12.75" hidden="1" customHeight="1">
      <c r="A391" s="3"/>
      <c r="B391" s="752"/>
      <c r="C391" s="1"/>
      <c r="D391" s="1"/>
      <c r="E391" s="1"/>
      <c r="F391" s="3"/>
      <c r="G391" s="3"/>
      <c r="H391" s="3"/>
      <c r="I391" s="3"/>
      <c r="J391" s="3"/>
      <c r="K391" s="666"/>
      <c r="L391" s="666"/>
      <c r="M391" s="666"/>
      <c r="N391" s="666"/>
    </row>
    <row r="392" spans="1:14" ht="12.75" hidden="1" customHeight="1">
      <c r="A392" s="3"/>
      <c r="B392" s="752"/>
      <c r="C392" s="1"/>
      <c r="D392" s="1"/>
      <c r="E392" s="1"/>
      <c r="F392" s="3"/>
      <c r="G392" s="3"/>
      <c r="H392" s="3"/>
      <c r="I392" s="3"/>
      <c r="J392" s="3"/>
      <c r="K392" s="666"/>
      <c r="L392" s="666"/>
      <c r="M392" s="666"/>
      <c r="N392" s="666"/>
    </row>
    <row r="393" spans="1:14" ht="12.75" hidden="1" customHeight="1">
      <c r="A393" s="3"/>
      <c r="B393" s="752"/>
      <c r="C393" s="1"/>
      <c r="D393" s="1"/>
      <c r="E393" s="1"/>
      <c r="F393" s="3"/>
      <c r="G393" s="3"/>
      <c r="H393" s="3"/>
      <c r="I393" s="3"/>
      <c r="J393" s="3"/>
      <c r="K393" s="666"/>
      <c r="L393" s="666"/>
      <c r="M393" s="666"/>
      <c r="N393" s="666"/>
    </row>
    <row r="394" spans="1:14" ht="12.75" hidden="1" customHeight="1">
      <c r="A394" s="3"/>
      <c r="B394" s="752"/>
      <c r="C394" s="1"/>
      <c r="D394" s="1"/>
      <c r="E394" s="1"/>
      <c r="F394" s="3"/>
      <c r="G394" s="3"/>
      <c r="H394" s="3"/>
      <c r="I394" s="3"/>
      <c r="J394" s="3"/>
      <c r="K394" s="666"/>
      <c r="L394" s="666"/>
      <c r="M394" s="666"/>
      <c r="N394" s="666"/>
    </row>
    <row r="395" spans="1:14" ht="12.75" hidden="1" customHeight="1">
      <c r="A395" s="3"/>
      <c r="B395" s="752"/>
      <c r="C395" s="1"/>
      <c r="D395" s="1"/>
      <c r="E395" s="1"/>
      <c r="F395" s="3"/>
      <c r="G395" s="3"/>
      <c r="H395" s="3"/>
      <c r="I395" s="3"/>
      <c r="J395" s="3"/>
      <c r="K395" s="666"/>
      <c r="L395" s="666"/>
      <c r="M395" s="666"/>
      <c r="N395" s="666"/>
    </row>
    <row r="396" spans="1:14" ht="12.75" hidden="1" customHeight="1">
      <c r="A396" s="3"/>
      <c r="B396" s="752"/>
      <c r="C396" s="1"/>
      <c r="D396" s="1"/>
      <c r="E396" s="1"/>
      <c r="F396" s="3"/>
      <c r="G396" s="3"/>
      <c r="H396" s="3"/>
      <c r="I396" s="3"/>
      <c r="J396" s="3"/>
      <c r="K396" s="666"/>
      <c r="L396" s="666"/>
      <c r="M396" s="666"/>
      <c r="N396" s="666"/>
    </row>
    <row r="397" spans="1:14" ht="12.75" hidden="1" customHeight="1">
      <c r="A397" s="3"/>
      <c r="B397" s="752"/>
      <c r="C397" s="1"/>
      <c r="D397" s="1"/>
      <c r="E397" s="1"/>
      <c r="F397" s="3"/>
      <c r="G397" s="3"/>
      <c r="H397" s="3"/>
      <c r="I397" s="3"/>
      <c r="J397" s="3"/>
      <c r="K397" s="666"/>
      <c r="L397" s="666"/>
      <c r="M397" s="666"/>
      <c r="N397" s="666"/>
    </row>
    <row r="398" spans="1:14" ht="12.75" hidden="1" customHeight="1">
      <c r="A398" s="3"/>
      <c r="B398" s="752"/>
      <c r="C398" s="1"/>
      <c r="D398" s="1"/>
      <c r="E398" s="1"/>
      <c r="F398" s="3"/>
      <c r="G398" s="3"/>
      <c r="H398" s="3"/>
      <c r="I398" s="3"/>
      <c r="J398" s="3"/>
      <c r="K398" s="666"/>
      <c r="L398" s="666"/>
      <c r="M398" s="666"/>
      <c r="N398" s="666"/>
    </row>
    <row r="399" spans="1:14" ht="12.75" hidden="1" customHeight="1">
      <c r="A399" s="3"/>
      <c r="B399" s="752"/>
      <c r="C399" s="1"/>
      <c r="D399" s="1"/>
      <c r="E399" s="1"/>
      <c r="F399" s="3"/>
      <c r="G399" s="3"/>
      <c r="H399" s="3"/>
      <c r="I399" s="3"/>
      <c r="J399" s="3"/>
      <c r="K399" s="666"/>
      <c r="L399" s="666"/>
      <c r="M399" s="666"/>
      <c r="N399" s="666"/>
    </row>
    <row r="400" spans="1:14" ht="12.75" hidden="1" customHeight="1">
      <c r="A400" s="3"/>
      <c r="B400" s="752"/>
      <c r="C400" s="1"/>
      <c r="D400" s="1"/>
      <c r="E400" s="1"/>
      <c r="F400" s="3"/>
      <c r="G400" s="3"/>
      <c r="H400" s="3"/>
      <c r="I400" s="3"/>
      <c r="J400" s="3"/>
      <c r="K400" s="666"/>
      <c r="L400" s="666"/>
      <c r="M400" s="666"/>
      <c r="N400" s="666"/>
    </row>
    <row r="401" spans="1:14" ht="12.75" hidden="1" customHeight="1">
      <c r="A401" s="3"/>
      <c r="B401" s="752"/>
      <c r="C401" s="1"/>
      <c r="D401" s="1"/>
      <c r="E401" s="1"/>
      <c r="F401" s="3"/>
      <c r="G401" s="3"/>
      <c r="H401" s="3"/>
      <c r="I401" s="3"/>
      <c r="J401" s="3"/>
      <c r="K401" s="666"/>
      <c r="L401" s="666"/>
      <c r="M401" s="666"/>
      <c r="N401" s="666"/>
    </row>
    <row r="402" spans="1:14" ht="12.75" hidden="1" customHeight="1">
      <c r="A402" s="3"/>
      <c r="B402" s="752"/>
      <c r="C402" s="1"/>
      <c r="D402" s="1"/>
      <c r="E402" s="1"/>
      <c r="F402" s="3"/>
      <c r="G402" s="3"/>
      <c r="H402" s="3"/>
      <c r="I402" s="3"/>
      <c r="J402" s="3"/>
      <c r="K402" s="666"/>
      <c r="L402" s="666"/>
      <c r="M402" s="666"/>
      <c r="N402" s="666"/>
    </row>
    <row r="403" spans="1:14" ht="12.75" hidden="1" customHeight="1">
      <c r="A403" s="3"/>
      <c r="B403" s="752"/>
      <c r="C403" s="1"/>
      <c r="D403" s="1"/>
      <c r="E403" s="1"/>
      <c r="F403" s="3"/>
      <c r="G403" s="3"/>
      <c r="H403" s="3"/>
      <c r="I403" s="3"/>
      <c r="J403" s="3"/>
      <c r="K403" s="666"/>
      <c r="L403" s="666"/>
      <c r="M403" s="666"/>
      <c r="N403" s="666"/>
    </row>
    <row r="404" spans="1:14" ht="12.75" hidden="1" customHeight="1">
      <c r="A404" s="3"/>
      <c r="B404" s="752"/>
      <c r="C404" s="1"/>
      <c r="D404" s="1"/>
      <c r="E404" s="1"/>
      <c r="F404" s="3"/>
      <c r="G404" s="3"/>
      <c r="H404" s="3"/>
      <c r="I404" s="3"/>
      <c r="J404" s="3"/>
      <c r="K404" s="666"/>
      <c r="L404" s="666"/>
      <c r="M404" s="666"/>
      <c r="N404" s="666"/>
    </row>
    <row r="405" spans="1:14" ht="12.75" hidden="1" customHeight="1">
      <c r="A405" s="3"/>
      <c r="B405" s="752"/>
      <c r="C405" s="1"/>
      <c r="D405" s="1"/>
      <c r="E405" s="1"/>
      <c r="F405" s="3"/>
      <c r="G405" s="3"/>
      <c r="H405" s="3"/>
      <c r="I405" s="3"/>
      <c r="J405" s="3"/>
      <c r="K405" s="666"/>
      <c r="L405" s="666"/>
      <c r="M405" s="666"/>
      <c r="N405" s="666"/>
    </row>
    <row r="406" spans="1:14" ht="12.75" hidden="1" customHeight="1">
      <c r="A406" s="3"/>
      <c r="B406" s="752"/>
      <c r="C406" s="1"/>
      <c r="D406" s="1"/>
      <c r="E406" s="1"/>
      <c r="F406" s="3"/>
      <c r="G406" s="3"/>
      <c r="H406" s="3"/>
      <c r="I406" s="3"/>
      <c r="J406" s="3"/>
      <c r="K406" s="666"/>
      <c r="L406" s="666"/>
      <c r="M406" s="666"/>
      <c r="N406" s="666"/>
    </row>
    <row r="407" spans="1:14" ht="12.75" hidden="1" customHeight="1">
      <c r="A407" s="3"/>
      <c r="B407" s="752"/>
      <c r="C407" s="1"/>
      <c r="D407" s="1"/>
      <c r="E407" s="1"/>
      <c r="F407" s="3"/>
      <c r="G407" s="3"/>
      <c r="H407" s="3"/>
      <c r="I407" s="3"/>
      <c r="J407" s="3"/>
      <c r="K407" s="666"/>
      <c r="L407" s="666"/>
      <c r="M407" s="666"/>
      <c r="N407" s="666"/>
    </row>
    <row r="408" spans="1:14" ht="12.75" hidden="1" customHeight="1">
      <c r="A408" s="3"/>
      <c r="B408" s="752"/>
      <c r="C408" s="1"/>
      <c r="D408" s="1"/>
      <c r="E408" s="1"/>
      <c r="F408" s="3"/>
      <c r="G408" s="3"/>
      <c r="H408" s="3"/>
      <c r="I408" s="3"/>
      <c r="J408" s="3"/>
      <c r="K408" s="666"/>
      <c r="L408" s="666"/>
      <c r="M408" s="666"/>
      <c r="N408" s="666"/>
    </row>
    <row r="409" spans="1:14" ht="12.75" hidden="1" customHeight="1">
      <c r="A409" s="3"/>
      <c r="B409" s="752"/>
      <c r="C409" s="1"/>
      <c r="D409" s="1"/>
      <c r="E409" s="1"/>
      <c r="F409" s="3"/>
      <c r="G409" s="3"/>
      <c r="H409" s="3"/>
      <c r="I409" s="3"/>
      <c r="J409" s="3"/>
      <c r="K409" s="666"/>
      <c r="L409" s="666"/>
      <c r="M409" s="666"/>
      <c r="N409" s="666"/>
    </row>
    <row r="410" spans="1:14" ht="12.75" hidden="1" customHeight="1">
      <c r="A410" s="3"/>
      <c r="B410" s="752"/>
      <c r="C410" s="1"/>
      <c r="D410" s="1"/>
      <c r="E410" s="1"/>
      <c r="F410" s="3"/>
      <c r="G410" s="3"/>
      <c r="H410" s="3"/>
      <c r="I410" s="3"/>
      <c r="J410" s="3"/>
      <c r="K410" s="666"/>
      <c r="L410" s="666"/>
      <c r="M410" s="666"/>
      <c r="N410" s="666"/>
    </row>
    <row r="411" spans="1:14" ht="12.75" hidden="1" customHeight="1">
      <c r="A411" s="3"/>
      <c r="B411" s="752"/>
      <c r="C411" s="1"/>
      <c r="D411" s="1"/>
      <c r="E411" s="1"/>
      <c r="F411" s="3"/>
      <c r="G411" s="3"/>
      <c r="H411" s="3"/>
      <c r="I411" s="3"/>
      <c r="J411" s="3"/>
      <c r="K411" s="666"/>
      <c r="L411" s="666"/>
      <c r="M411" s="666"/>
      <c r="N411" s="666"/>
    </row>
    <row r="412" spans="1:14" ht="12.75" hidden="1" customHeight="1">
      <c r="A412" s="3"/>
      <c r="B412" s="752"/>
      <c r="C412" s="1"/>
      <c r="D412" s="1"/>
      <c r="E412" s="1"/>
      <c r="F412" s="3"/>
      <c r="G412" s="3"/>
      <c r="H412" s="3"/>
      <c r="I412" s="3"/>
      <c r="J412" s="3"/>
      <c r="K412" s="666"/>
      <c r="L412" s="666"/>
      <c r="M412" s="666"/>
      <c r="N412" s="666"/>
    </row>
    <row r="413" spans="1:14" ht="12.75" hidden="1" customHeight="1">
      <c r="A413" s="3"/>
      <c r="B413" s="752"/>
      <c r="C413" s="1"/>
      <c r="D413" s="1"/>
      <c r="E413" s="1"/>
      <c r="F413" s="3"/>
      <c r="G413" s="3"/>
      <c r="H413" s="3"/>
      <c r="I413" s="3"/>
      <c r="J413" s="3"/>
      <c r="K413" s="666"/>
      <c r="L413" s="666"/>
      <c r="M413" s="666"/>
      <c r="N413" s="666"/>
    </row>
    <row r="414" spans="1:14" ht="12.75" hidden="1" customHeight="1">
      <c r="A414" s="3"/>
      <c r="B414" s="752"/>
      <c r="C414" s="1"/>
      <c r="D414" s="1"/>
      <c r="E414" s="1"/>
      <c r="F414" s="3"/>
      <c r="G414" s="3"/>
      <c r="H414" s="3"/>
      <c r="I414" s="3"/>
      <c r="J414" s="3"/>
      <c r="K414" s="666"/>
      <c r="L414" s="666"/>
      <c r="M414" s="666"/>
      <c r="N414" s="666"/>
    </row>
    <row r="415" spans="1:14" ht="12.75" hidden="1" customHeight="1">
      <c r="A415" s="3"/>
      <c r="B415" s="752"/>
      <c r="C415" s="1"/>
      <c r="D415" s="1"/>
      <c r="E415" s="1"/>
      <c r="F415" s="3"/>
      <c r="G415" s="3"/>
      <c r="H415" s="3"/>
      <c r="I415" s="3"/>
      <c r="J415" s="3"/>
      <c r="K415" s="666"/>
      <c r="L415" s="666"/>
      <c r="M415" s="666"/>
      <c r="N415" s="666"/>
    </row>
    <row r="416" spans="1:14" ht="12.75" hidden="1" customHeight="1">
      <c r="A416" s="3"/>
      <c r="B416" s="1"/>
      <c r="C416" s="1"/>
      <c r="D416" s="1"/>
      <c r="E416" s="1"/>
      <c r="F416" s="3"/>
      <c r="G416" s="3"/>
      <c r="H416" s="3"/>
      <c r="I416" s="3"/>
      <c r="J416" s="3"/>
      <c r="K416" s="51"/>
      <c r="L416" s="51"/>
      <c r="M416" s="51"/>
      <c r="N416" s="51"/>
    </row>
    <row r="417" spans="1:14" ht="12.75" hidden="1" customHeight="1">
      <c r="A417" s="3"/>
      <c r="B417" s="1"/>
      <c r="C417" s="1"/>
      <c r="D417" s="1"/>
      <c r="E417" s="1"/>
      <c r="F417" s="3"/>
      <c r="G417" s="3"/>
      <c r="H417" s="3"/>
      <c r="I417" s="3"/>
      <c r="J417" s="3"/>
      <c r="K417" s="51"/>
      <c r="L417" s="51"/>
      <c r="M417" s="51"/>
      <c r="N417" s="51"/>
    </row>
    <row r="418" spans="1:14" ht="12.75" hidden="1" customHeight="1">
      <c r="A418" s="3"/>
      <c r="B418" s="1"/>
      <c r="C418" s="1"/>
      <c r="D418" s="1"/>
      <c r="E418" s="1"/>
      <c r="F418" s="3"/>
      <c r="G418" s="3"/>
      <c r="H418" s="3"/>
      <c r="I418" s="3"/>
      <c r="J418" s="3"/>
      <c r="K418" s="51"/>
      <c r="L418" s="51"/>
      <c r="M418" s="51"/>
      <c r="N418" s="51"/>
    </row>
    <row r="419" spans="1:14" ht="12.75" hidden="1" customHeight="1">
      <c r="A419" s="3"/>
      <c r="B419" s="1"/>
      <c r="C419" s="1"/>
      <c r="D419" s="1"/>
      <c r="E419" s="1"/>
      <c r="F419" s="3"/>
      <c r="G419" s="3"/>
      <c r="H419" s="3"/>
      <c r="I419" s="3"/>
      <c r="J419" s="3"/>
      <c r="K419" s="51"/>
      <c r="L419" s="51"/>
      <c r="M419" s="51"/>
      <c r="N419" s="51"/>
    </row>
    <row r="420" spans="1:14" ht="12.75" hidden="1" customHeight="1">
      <c r="A420" s="3"/>
      <c r="B420" s="1"/>
      <c r="C420" s="1"/>
      <c r="D420" s="1"/>
      <c r="E420" s="1"/>
      <c r="F420" s="3"/>
      <c r="G420" s="3"/>
      <c r="H420" s="3"/>
      <c r="I420" s="3"/>
      <c r="J420" s="3"/>
      <c r="K420" s="51"/>
      <c r="L420" s="51"/>
      <c r="M420" s="51"/>
      <c r="N420" s="51"/>
    </row>
    <row r="421" spans="1:14" ht="12.75" hidden="1" customHeight="1">
      <c r="A421" s="3"/>
      <c r="B421" s="1"/>
      <c r="C421" s="1"/>
      <c r="D421" s="1"/>
      <c r="E421" s="1"/>
      <c r="F421" s="3"/>
      <c r="G421" s="3"/>
      <c r="H421" s="3"/>
      <c r="I421" s="3"/>
      <c r="J421" s="3"/>
      <c r="K421" s="51"/>
      <c r="L421" s="51"/>
      <c r="M421" s="51"/>
      <c r="N421" s="51"/>
    </row>
    <row r="422" spans="1:14" ht="12.75" hidden="1" customHeight="1">
      <c r="A422" s="3"/>
      <c r="B422" s="1"/>
      <c r="C422" s="1"/>
      <c r="D422" s="1"/>
      <c r="E422" s="1"/>
      <c r="F422" s="3"/>
      <c r="G422" s="3"/>
      <c r="H422" s="3"/>
      <c r="I422" s="3"/>
      <c r="J422" s="3"/>
      <c r="K422" s="51"/>
      <c r="L422" s="51"/>
      <c r="M422" s="51"/>
      <c r="N422" s="51"/>
    </row>
    <row r="423" spans="1:14" ht="12.75" hidden="1" customHeight="1">
      <c r="A423" s="3"/>
      <c r="B423" s="1"/>
      <c r="C423" s="1"/>
      <c r="D423" s="1"/>
      <c r="E423" s="1"/>
      <c r="F423" s="3"/>
      <c r="G423" s="3"/>
      <c r="H423" s="3"/>
      <c r="I423" s="3"/>
      <c r="J423" s="3"/>
      <c r="K423" s="51"/>
      <c r="L423" s="51"/>
      <c r="M423" s="51"/>
      <c r="N423" s="51"/>
    </row>
    <row r="424" spans="1:14" ht="12.75" hidden="1" customHeight="1">
      <c r="A424" s="3"/>
      <c r="B424" s="1"/>
      <c r="C424" s="1"/>
      <c r="D424" s="1"/>
      <c r="E424" s="1"/>
      <c r="F424" s="3"/>
      <c r="G424" s="3"/>
      <c r="H424" s="3"/>
      <c r="I424" s="3"/>
      <c r="J424" s="3"/>
      <c r="K424" s="51"/>
      <c r="L424" s="51"/>
      <c r="M424" s="51"/>
      <c r="N424" s="51"/>
    </row>
    <row r="425" spans="1:14" ht="12.75" hidden="1" customHeight="1">
      <c r="A425" s="3"/>
      <c r="B425" s="1"/>
      <c r="C425" s="1"/>
      <c r="D425" s="1"/>
      <c r="E425" s="1"/>
      <c r="F425" s="3"/>
      <c r="G425" s="3"/>
      <c r="H425" s="3"/>
      <c r="I425" s="3"/>
      <c r="J425" s="3"/>
      <c r="K425" s="51"/>
      <c r="L425" s="51"/>
      <c r="M425" s="51"/>
      <c r="N425" s="51"/>
    </row>
    <row r="426" spans="1:14" ht="12.75" hidden="1" customHeight="1">
      <c r="A426" s="3"/>
      <c r="B426" s="1"/>
      <c r="C426" s="1"/>
      <c r="D426" s="1"/>
      <c r="E426" s="1"/>
      <c r="F426" s="3"/>
      <c r="G426" s="3"/>
      <c r="H426" s="3"/>
      <c r="I426" s="3"/>
      <c r="J426" s="3"/>
      <c r="K426" s="51"/>
      <c r="L426" s="51"/>
      <c r="M426" s="51"/>
      <c r="N426" s="51"/>
    </row>
    <row r="427" spans="1:14" ht="12.75" hidden="1" customHeight="1">
      <c r="A427" s="3"/>
      <c r="B427" s="1"/>
      <c r="C427" s="1"/>
      <c r="D427" s="1"/>
      <c r="E427" s="1"/>
      <c r="F427" s="3"/>
      <c r="G427" s="3"/>
      <c r="H427" s="3"/>
      <c r="I427" s="3"/>
      <c r="J427" s="3"/>
      <c r="K427" s="51"/>
      <c r="L427" s="51"/>
      <c r="M427" s="51"/>
      <c r="N427" s="51"/>
    </row>
    <row r="428" spans="1:14" ht="12.75" hidden="1" customHeight="1">
      <c r="A428" s="3"/>
      <c r="B428" s="1"/>
      <c r="C428" s="1"/>
      <c r="D428" s="1"/>
      <c r="E428" s="1"/>
      <c r="F428" s="3"/>
      <c r="G428" s="3"/>
      <c r="H428" s="3"/>
      <c r="I428" s="3"/>
      <c r="J428" s="3"/>
      <c r="K428" s="51"/>
      <c r="L428" s="51"/>
      <c r="M428" s="51"/>
      <c r="N428" s="51"/>
    </row>
    <row r="429" spans="1:14" ht="12.75" hidden="1" customHeight="1">
      <c r="A429" s="3"/>
      <c r="B429" s="1"/>
      <c r="C429" s="1"/>
      <c r="D429" s="1"/>
      <c r="E429" s="1"/>
      <c r="F429" s="3"/>
      <c r="G429" s="3"/>
      <c r="H429" s="3"/>
      <c r="I429" s="3"/>
      <c r="J429" s="3"/>
      <c r="K429" s="51"/>
      <c r="L429" s="51"/>
      <c r="M429" s="51"/>
      <c r="N429" s="51"/>
    </row>
    <row r="430" spans="1:14" ht="12.75" hidden="1" customHeight="1">
      <c r="A430" s="3"/>
      <c r="B430" s="1"/>
      <c r="C430" s="1"/>
      <c r="D430" s="1"/>
      <c r="E430" s="1"/>
      <c r="F430" s="3"/>
      <c r="G430" s="3"/>
      <c r="H430" s="3"/>
      <c r="I430" s="3"/>
      <c r="J430" s="3"/>
      <c r="K430" s="51"/>
      <c r="L430" s="51"/>
      <c r="M430" s="51"/>
      <c r="N430" s="51"/>
    </row>
    <row r="431" spans="1:14" ht="12.75" hidden="1" customHeight="1">
      <c r="A431" s="3"/>
      <c r="B431" s="1"/>
      <c r="C431" s="1"/>
      <c r="D431" s="1"/>
      <c r="E431" s="1"/>
      <c r="F431" s="3"/>
      <c r="G431" s="3"/>
      <c r="H431" s="3"/>
      <c r="I431" s="3"/>
      <c r="J431" s="3"/>
      <c r="K431" s="51"/>
      <c r="L431" s="51"/>
      <c r="M431" s="51"/>
      <c r="N431" s="51"/>
    </row>
    <row r="432" spans="1:14" ht="12.75" hidden="1" customHeight="1">
      <c r="A432" s="3"/>
      <c r="B432" s="1"/>
      <c r="C432" s="1"/>
      <c r="D432" s="1"/>
      <c r="E432" s="1"/>
      <c r="F432" s="3"/>
      <c r="G432" s="3"/>
      <c r="H432" s="3"/>
      <c r="I432" s="3"/>
      <c r="J432" s="3"/>
      <c r="K432" s="51"/>
      <c r="L432" s="51"/>
      <c r="M432" s="51"/>
      <c r="N432" s="51"/>
    </row>
    <row r="433" spans="1:14" ht="12.75" hidden="1" customHeight="1">
      <c r="A433" s="3"/>
      <c r="B433" s="1"/>
      <c r="C433" s="1"/>
      <c r="D433" s="1"/>
      <c r="E433" s="1"/>
      <c r="F433" s="3"/>
      <c r="G433" s="3"/>
      <c r="H433" s="3"/>
      <c r="I433" s="3"/>
      <c r="J433" s="3"/>
      <c r="K433" s="51"/>
      <c r="L433" s="51"/>
      <c r="M433" s="51"/>
      <c r="N433" s="51"/>
    </row>
    <row r="434" spans="1:14" ht="12.75" hidden="1" customHeight="1">
      <c r="A434" s="3"/>
      <c r="B434" s="1"/>
      <c r="C434" s="1"/>
      <c r="D434" s="1"/>
      <c r="E434" s="1"/>
      <c r="F434" s="3"/>
      <c r="G434" s="3"/>
      <c r="H434" s="3"/>
      <c r="I434" s="3"/>
      <c r="J434" s="3"/>
      <c r="K434" s="51"/>
      <c r="L434" s="51"/>
      <c r="M434" s="51"/>
      <c r="N434" s="51"/>
    </row>
    <row r="435" spans="1:14" ht="12.75" hidden="1" customHeight="1">
      <c r="A435" s="3"/>
      <c r="B435" s="1"/>
      <c r="C435" s="1"/>
      <c r="D435" s="1"/>
      <c r="E435" s="1"/>
      <c r="F435" s="3"/>
      <c r="G435" s="3"/>
      <c r="H435" s="3"/>
      <c r="I435" s="3"/>
      <c r="J435" s="3"/>
      <c r="K435" s="51"/>
      <c r="L435" s="51"/>
      <c r="M435" s="51"/>
      <c r="N435" s="51"/>
    </row>
    <row r="436" spans="1:14" ht="12.75" hidden="1" customHeight="1">
      <c r="A436" s="3"/>
      <c r="B436" s="1"/>
      <c r="C436" s="1"/>
      <c r="D436" s="1"/>
      <c r="E436" s="1"/>
      <c r="F436" s="3"/>
      <c r="G436" s="3"/>
      <c r="H436" s="3"/>
      <c r="I436" s="3"/>
      <c r="J436" s="3"/>
      <c r="K436" s="51"/>
      <c r="L436" s="51"/>
      <c r="M436" s="51"/>
      <c r="N436" s="51"/>
    </row>
    <row r="437" spans="1:14" ht="12.75" hidden="1" customHeight="1">
      <c r="A437" s="3"/>
      <c r="B437" s="1"/>
      <c r="C437" s="1"/>
      <c r="D437" s="1"/>
      <c r="E437" s="1"/>
      <c r="F437" s="3"/>
      <c r="G437" s="3"/>
      <c r="H437" s="3"/>
      <c r="I437" s="3"/>
      <c r="J437" s="3"/>
      <c r="K437" s="51"/>
      <c r="L437" s="51"/>
      <c r="M437" s="51"/>
      <c r="N437" s="51"/>
    </row>
    <row r="438" spans="1:14" ht="12.75" hidden="1" customHeight="1">
      <c r="A438" s="3"/>
      <c r="B438" s="1"/>
      <c r="C438" s="1"/>
      <c r="D438" s="1"/>
      <c r="E438" s="1"/>
      <c r="F438" s="3"/>
      <c r="G438" s="3"/>
      <c r="H438" s="3"/>
      <c r="I438" s="3"/>
      <c r="J438" s="3"/>
      <c r="K438" s="51"/>
      <c r="L438" s="51"/>
      <c r="M438" s="51"/>
      <c r="N438" s="51"/>
    </row>
    <row r="439" spans="1:14" ht="12.75" hidden="1" customHeight="1">
      <c r="A439" s="3"/>
      <c r="B439" s="1"/>
      <c r="C439" s="1"/>
      <c r="D439" s="1"/>
      <c r="E439" s="1"/>
      <c r="F439" s="3"/>
      <c r="G439" s="3"/>
      <c r="H439" s="3"/>
      <c r="I439" s="3"/>
      <c r="J439" s="3"/>
      <c r="K439" s="51"/>
      <c r="L439" s="51"/>
      <c r="M439" s="51"/>
      <c r="N439" s="51"/>
    </row>
    <row r="440" spans="1:14" ht="12.75" hidden="1" customHeight="1">
      <c r="A440" s="3"/>
      <c r="B440" s="1"/>
      <c r="C440" s="1"/>
      <c r="D440" s="1"/>
      <c r="E440" s="1"/>
      <c r="F440" s="3"/>
      <c r="G440" s="3"/>
      <c r="H440" s="3"/>
      <c r="I440" s="3"/>
      <c r="J440" s="3"/>
      <c r="K440" s="51"/>
      <c r="L440" s="51"/>
      <c r="M440" s="51"/>
      <c r="N440" s="51"/>
    </row>
    <row r="441" spans="1:14" ht="12.75" hidden="1" customHeight="1">
      <c r="A441" s="3"/>
      <c r="B441" s="1"/>
      <c r="C441" s="1"/>
      <c r="D441" s="1"/>
      <c r="E441" s="1"/>
      <c r="F441" s="3"/>
      <c r="G441" s="3"/>
      <c r="H441" s="3"/>
      <c r="I441" s="3"/>
      <c r="J441" s="3"/>
      <c r="K441" s="51"/>
      <c r="L441" s="51"/>
      <c r="M441" s="51"/>
      <c r="N441" s="51"/>
    </row>
    <row r="442" spans="1:14" ht="12.75" hidden="1" customHeight="1">
      <c r="A442" s="3"/>
      <c r="B442" s="1"/>
      <c r="C442" s="1"/>
      <c r="D442" s="1"/>
      <c r="E442" s="1"/>
      <c r="F442" s="3"/>
      <c r="G442" s="3"/>
      <c r="H442" s="3"/>
      <c r="I442" s="3"/>
      <c r="J442" s="3"/>
      <c r="K442" s="51"/>
      <c r="L442" s="51"/>
      <c r="M442" s="51"/>
      <c r="N442" s="51"/>
    </row>
    <row r="443" spans="1:14" ht="12.75" hidden="1" customHeight="1">
      <c r="A443" s="3"/>
      <c r="B443" s="1"/>
      <c r="C443" s="1"/>
      <c r="D443" s="1"/>
      <c r="E443" s="1"/>
      <c r="F443" s="3"/>
      <c r="G443" s="3"/>
      <c r="H443" s="3"/>
      <c r="I443" s="3"/>
      <c r="J443" s="3"/>
      <c r="K443" s="51"/>
      <c r="L443" s="51"/>
      <c r="M443" s="51"/>
      <c r="N443" s="51"/>
    </row>
    <row r="444" spans="1:14" ht="12.75" hidden="1" customHeight="1">
      <c r="A444" s="3"/>
      <c r="B444" s="1"/>
      <c r="C444" s="1"/>
      <c r="D444" s="1"/>
      <c r="E444" s="1"/>
      <c r="F444" s="3"/>
      <c r="G444" s="3"/>
      <c r="H444" s="3"/>
      <c r="I444" s="3"/>
      <c r="J444" s="3"/>
      <c r="K444" s="51"/>
      <c r="L444" s="51"/>
      <c r="M444" s="51"/>
      <c r="N444" s="51"/>
    </row>
    <row r="445" spans="1:14" ht="12.75" hidden="1" customHeight="1">
      <c r="A445" s="3"/>
      <c r="B445" s="1"/>
      <c r="C445" s="1"/>
      <c r="D445" s="1"/>
      <c r="E445" s="1"/>
      <c r="F445" s="3"/>
      <c r="G445" s="3"/>
      <c r="H445" s="3"/>
      <c r="I445" s="3"/>
      <c r="J445" s="3"/>
      <c r="K445" s="51"/>
      <c r="L445" s="51"/>
      <c r="M445" s="51"/>
      <c r="N445" s="51"/>
    </row>
    <row r="446" spans="1:14" ht="12.75" hidden="1" customHeight="1">
      <c r="A446" s="3"/>
      <c r="B446" s="1"/>
      <c r="C446" s="1"/>
      <c r="D446" s="1"/>
      <c r="E446" s="1"/>
      <c r="F446" s="3"/>
      <c r="G446" s="3"/>
      <c r="H446" s="3"/>
      <c r="I446" s="3"/>
      <c r="J446" s="3"/>
      <c r="K446" s="51"/>
      <c r="L446" s="51"/>
      <c r="M446" s="51"/>
      <c r="N446" s="51"/>
    </row>
    <row r="447" spans="1:14" ht="12.75" hidden="1" customHeight="1">
      <c r="A447" s="3"/>
      <c r="B447" s="1"/>
      <c r="C447" s="1"/>
      <c r="D447" s="1"/>
      <c r="E447" s="1"/>
      <c r="F447" s="3"/>
      <c r="G447" s="3"/>
      <c r="H447" s="3"/>
      <c r="I447" s="3"/>
      <c r="J447" s="3"/>
      <c r="K447" s="51"/>
      <c r="L447" s="51"/>
      <c r="M447" s="51"/>
      <c r="N447" s="51"/>
    </row>
    <row r="448" spans="1:14" ht="12.75" hidden="1" customHeight="1">
      <c r="A448" s="3"/>
      <c r="B448" s="1"/>
      <c r="C448" s="1"/>
      <c r="D448" s="1"/>
      <c r="E448" s="1"/>
      <c r="F448" s="3"/>
      <c r="G448" s="3"/>
      <c r="H448" s="3"/>
      <c r="I448" s="3"/>
      <c r="J448" s="3"/>
      <c r="K448" s="51"/>
      <c r="L448" s="51"/>
      <c r="M448" s="51"/>
      <c r="N448" s="51"/>
    </row>
    <row r="449" spans="1:14" ht="12.75" hidden="1" customHeight="1">
      <c r="A449" s="3"/>
      <c r="B449" s="1"/>
      <c r="C449" s="1"/>
      <c r="D449" s="1"/>
      <c r="E449" s="1"/>
      <c r="F449" s="3"/>
      <c r="G449" s="3"/>
      <c r="H449" s="3"/>
      <c r="I449" s="3"/>
      <c r="J449" s="3"/>
      <c r="K449" s="51"/>
      <c r="L449" s="51"/>
      <c r="M449" s="51"/>
      <c r="N449" s="51"/>
    </row>
    <row r="450" spans="1:14" ht="12.75" hidden="1" customHeight="1">
      <c r="A450" s="3"/>
      <c r="B450" s="1"/>
      <c r="C450" s="1"/>
      <c r="D450" s="1"/>
      <c r="E450" s="1"/>
      <c r="F450" s="3"/>
      <c r="G450" s="3"/>
      <c r="H450" s="3"/>
      <c r="I450" s="3"/>
      <c r="J450" s="3"/>
      <c r="K450" s="51"/>
      <c r="L450" s="51"/>
      <c r="M450" s="51"/>
      <c r="N450" s="51"/>
    </row>
    <row r="451" spans="1:14" ht="12.75" hidden="1" customHeight="1">
      <c r="A451" s="3"/>
      <c r="B451" s="1"/>
      <c r="C451" s="1"/>
      <c r="D451" s="1"/>
      <c r="E451" s="1"/>
      <c r="F451" s="3"/>
      <c r="G451" s="3"/>
      <c r="H451" s="3"/>
      <c r="I451" s="3"/>
      <c r="J451" s="3"/>
      <c r="K451" s="51"/>
      <c r="L451" s="51"/>
      <c r="M451" s="51"/>
      <c r="N451" s="51"/>
    </row>
    <row r="452" spans="1:14" ht="12.75" hidden="1" customHeight="1">
      <c r="A452" s="3"/>
      <c r="B452" s="1"/>
      <c r="C452" s="1"/>
      <c r="D452" s="1"/>
      <c r="E452" s="1"/>
      <c r="F452" s="3"/>
      <c r="G452" s="3"/>
      <c r="H452" s="3"/>
      <c r="I452" s="3"/>
      <c r="J452" s="3"/>
      <c r="K452" s="51"/>
      <c r="L452" s="51"/>
      <c r="M452" s="51"/>
      <c r="N452" s="51"/>
    </row>
    <row r="453" spans="1:14" ht="12.75" hidden="1" customHeight="1">
      <c r="A453" s="3"/>
      <c r="B453" s="1"/>
      <c r="C453" s="1"/>
      <c r="D453" s="1"/>
      <c r="E453" s="1"/>
      <c r="F453" s="3"/>
      <c r="G453" s="3"/>
      <c r="H453" s="3"/>
      <c r="I453" s="3"/>
      <c r="J453" s="3"/>
      <c r="K453" s="51"/>
      <c r="L453" s="51"/>
      <c r="M453" s="51"/>
      <c r="N453" s="51"/>
    </row>
    <row r="454" spans="1:14" ht="12.75" hidden="1" customHeight="1">
      <c r="A454" s="3"/>
      <c r="B454" s="1"/>
      <c r="C454" s="1"/>
      <c r="D454" s="1"/>
      <c r="E454" s="1"/>
      <c r="F454" s="3"/>
      <c r="G454" s="3"/>
      <c r="H454" s="3"/>
      <c r="I454" s="3"/>
      <c r="J454" s="3"/>
      <c r="K454" s="51"/>
      <c r="L454" s="51"/>
      <c r="M454" s="51"/>
      <c r="N454" s="51"/>
    </row>
    <row r="455" spans="1:14" ht="12.75" hidden="1" customHeight="1">
      <c r="A455" s="3"/>
      <c r="B455" s="1"/>
      <c r="C455" s="1"/>
      <c r="D455" s="1"/>
      <c r="E455" s="1"/>
      <c r="F455" s="3"/>
      <c r="G455" s="3"/>
      <c r="H455" s="3"/>
      <c r="I455" s="3"/>
      <c r="J455" s="3"/>
      <c r="K455" s="51"/>
      <c r="L455" s="51"/>
      <c r="M455" s="51"/>
      <c r="N455" s="51"/>
    </row>
    <row r="456" spans="1:14" ht="12.75" hidden="1" customHeight="1">
      <c r="A456" s="3"/>
      <c r="B456" s="1"/>
      <c r="C456" s="1"/>
      <c r="D456" s="1"/>
      <c r="E456" s="1"/>
      <c r="F456" s="3"/>
      <c r="G456" s="3"/>
      <c r="H456" s="3"/>
      <c r="I456" s="3"/>
      <c r="J456" s="3"/>
      <c r="K456" s="51"/>
      <c r="L456" s="51"/>
      <c r="M456" s="51"/>
      <c r="N456" s="51"/>
    </row>
    <row r="457" spans="1:14" ht="12.75" hidden="1" customHeight="1">
      <c r="A457" s="3"/>
      <c r="B457" s="1"/>
      <c r="C457" s="1"/>
      <c r="D457" s="1"/>
      <c r="E457" s="1"/>
      <c r="F457" s="3"/>
      <c r="G457" s="3"/>
      <c r="H457" s="3"/>
      <c r="I457" s="3"/>
      <c r="J457" s="3"/>
      <c r="K457" s="51"/>
      <c r="L457" s="51"/>
      <c r="M457" s="51"/>
      <c r="N457" s="51"/>
    </row>
    <row r="458" spans="1:14" ht="12.75" hidden="1" customHeight="1">
      <c r="A458" s="3"/>
      <c r="B458" s="1"/>
      <c r="C458" s="1"/>
      <c r="D458" s="1"/>
      <c r="E458" s="1"/>
      <c r="F458" s="3"/>
      <c r="G458" s="3"/>
      <c r="H458" s="3"/>
      <c r="I458" s="3"/>
      <c r="J458" s="3"/>
      <c r="K458" s="51"/>
      <c r="L458" s="51"/>
      <c r="M458" s="51"/>
      <c r="N458" s="51"/>
    </row>
    <row r="459" spans="1:14" ht="12.75" hidden="1" customHeight="1">
      <c r="A459" s="3"/>
      <c r="B459" s="1"/>
      <c r="C459" s="1"/>
      <c r="D459" s="1"/>
      <c r="E459" s="1"/>
      <c r="F459" s="3"/>
      <c r="G459" s="3"/>
      <c r="H459" s="3"/>
      <c r="I459" s="3"/>
      <c r="J459" s="3"/>
      <c r="K459" s="51"/>
      <c r="L459" s="51"/>
      <c r="M459" s="51"/>
      <c r="N459" s="51"/>
    </row>
    <row r="460" spans="1:14" ht="12.75" hidden="1" customHeight="1">
      <c r="A460" s="3"/>
      <c r="B460" s="1"/>
      <c r="C460" s="1"/>
      <c r="D460" s="1"/>
      <c r="E460" s="1"/>
      <c r="F460" s="3"/>
      <c r="G460" s="3"/>
      <c r="H460" s="3"/>
      <c r="I460" s="3"/>
      <c r="J460" s="3"/>
      <c r="K460" s="51"/>
      <c r="L460" s="51"/>
      <c r="M460" s="51"/>
      <c r="N460" s="51"/>
    </row>
    <row r="461" spans="1:14" ht="12.75" hidden="1" customHeight="1">
      <c r="A461" s="3"/>
      <c r="B461" s="1"/>
      <c r="C461" s="1"/>
      <c r="D461" s="1"/>
      <c r="E461" s="1"/>
      <c r="F461" s="3"/>
      <c r="G461" s="3"/>
      <c r="H461" s="3"/>
      <c r="I461" s="3"/>
      <c r="J461" s="3"/>
      <c r="K461" s="51"/>
      <c r="L461" s="51"/>
      <c r="M461" s="51"/>
      <c r="N461" s="51"/>
    </row>
    <row r="462" spans="1:14" ht="12.75" hidden="1" customHeight="1">
      <c r="A462" s="3"/>
      <c r="B462" s="1"/>
      <c r="C462" s="1"/>
      <c r="D462" s="1"/>
      <c r="E462" s="1"/>
      <c r="F462" s="3"/>
      <c r="G462" s="3"/>
      <c r="H462" s="3"/>
      <c r="I462" s="3"/>
      <c r="J462" s="3"/>
      <c r="K462" s="51"/>
      <c r="L462" s="51"/>
      <c r="M462" s="51"/>
      <c r="N462" s="51"/>
    </row>
    <row r="463" spans="1:14" ht="12.75" hidden="1" customHeight="1">
      <c r="A463" s="3"/>
      <c r="B463" s="1"/>
      <c r="C463" s="1"/>
      <c r="D463" s="1"/>
      <c r="E463" s="1"/>
      <c r="F463" s="3"/>
      <c r="G463" s="3"/>
      <c r="H463" s="3"/>
      <c r="I463" s="3"/>
      <c r="J463" s="3"/>
      <c r="K463" s="51"/>
      <c r="L463" s="51"/>
      <c r="M463" s="51"/>
      <c r="N463" s="51"/>
    </row>
    <row r="464" spans="1:14" ht="12.75" hidden="1" customHeight="1">
      <c r="A464" s="3"/>
      <c r="B464" s="1"/>
      <c r="C464" s="1"/>
      <c r="D464" s="1"/>
      <c r="E464" s="1"/>
      <c r="F464" s="3"/>
      <c r="G464" s="3"/>
      <c r="H464" s="3"/>
      <c r="I464" s="3"/>
      <c r="J464" s="3"/>
      <c r="K464" s="51"/>
      <c r="L464" s="51"/>
      <c r="M464" s="51"/>
      <c r="N464" s="51"/>
    </row>
    <row r="465" spans="1:14" ht="12.75" hidden="1" customHeight="1">
      <c r="A465" s="3"/>
      <c r="B465" s="1"/>
      <c r="C465" s="1"/>
      <c r="D465" s="1"/>
      <c r="E465" s="1"/>
      <c r="F465" s="3"/>
      <c r="G465" s="3"/>
      <c r="H465" s="3"/>
      <c r="I465" s="3"/>
      <c r="J465" s="3"/>
      <c r="K465" s="51"/>
      <c r="L465" s="51"/>
      <c r="M465" s="51"/>
      <c r="N465" s="51"/>
    </row>
    <row r="466" spans="1:14" ht="12.75" hidden="1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51"/>
      <c r="L466" s="51"/>
      <c r="M466" s="51"/>
      <c r="N466" s="51"/>
    </row>
    <row r="467" spans="1:14" ht="17.25" hidden="1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51"/>
      <c r="L467" s="51"/>
      <c r="M467" s="51"/>
      <c r="N467" s="51"/>
    </row>
    <row r="468" spans="1:14" ht="12.75" hidden="1" customHeight="1">
      <c r="A468" s="3"/>
      <c r="B468" s="1317"/>
      <c r="C468" s="1317"/>
      <c r="D468" s="1317"/>
      <c r="E468" s="1317"/>
      <c r="F468" s="1317"/>
      <c r="G468" s="1317"/>
      <c r="H468" s="1317"/>
      <c r="I468" s="1317"/>
      <c r="J468" s="3"/>
      <c r="K468" s="51"/>
      <c r="L468" s="51"/>
      <c r="M468" s="51"/>
      <c r="N468" s="51"/>
    </row>
    <row r="469" spans="1:14" ht="12.75" hidden="1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51"/>
      <c r="L469" s="51"/>
      <c r="M469" s="51"/>
      <c r="N469" s="51"/>
    </row>
    <row r="470" spans="1:14" ht="12.75" hidden="1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51"/>
      <c r="L470" s="51"/>
      <c r="M470" s="51"/>
      <c r="N470" s="51"/>
    </row>
    <row r="471" spans="1:14" ht="12.75" hidden="1" customHeight="1">
      <c r="A471" s="3"/>
      <c r="B471" s="1324"/>
      <c r="C471" s="1324"/>
      <c r="D471" s="1324"/>
      <c r="E471" s="1324"/>
      <c r="F471" s="1324"/>
      <c r="G471" s="1324"/>
      <c r="H471" s="1324"/>
      <c r="I471" s="1324"/>
      <c r="J471" s="3"/>
      <c r="K471" s="51"/>
      <c r="L471" s="51"/>
      <c r="M471" s="51"/>
      <c r="N471" s="51"/>
    </row>
    <row r="472" spans="1:14" ht="12.75" hidden="1" customHeight="1">
      <c r="A472" s="3"/>
      <c r="B472" s="1324"/>
      <c r="C472" s="1324"/>
      <c r="D472" s="1324"/>
      <c r="E472" s="1324"/>
      <c r="F472" s="1324"/>
      <c r="G472" s="1324"/>
      <c r="H472" s="1324"/>
      <c r="I472" s="1324"/>
      <c r="J472" s="3"/>
      <c r="K472" s="51"/>
      <c r="L472" s="51"/>
      <c r="M472" s="51"/>
      <c r="N472" s="51"/>
    </row>
    <row r="473" spans="1:14" ht="12.75" hidden="1" customHeight="1">
      <c r="A473" s="3"/>
      <c r="B473" s="1325"/>
      <c r="C473" s="1326"/>
      <c r="D473" s="1326"/>
      <c r="E473" s="1326"/>
      <c r="F473" s="1326"/>
      <c r="G473" s="1326"/>
      <c r="H473" s="1326"/>
      <c r="I473" s="1326"/>
      <c r="J473" s="3"/>
      <c r="K473" s="51"/>
      <c r="L473" s="51"/>
      <c r="M473" s="51"/>
      <c r="N473" s="51"/>
    </row>
    <row r="474" spans="1:14" ht="12.75" hidden="1" customHeight="1">
      <c r="A474" s="3"/>
      <c r="B474" s="81"/>
      <c r="C474" s="94"/>
      <c r="D474" s="94"/>
      <c r="E474" s="94"/>
      <c r="F474" s="94"/>
      <c r="G474" s="94"/>
      <c r="H474" s="94"/>
      <c r="I474" s="94"/>
      <c r="J474" s="3"/>
      <c r="K474" s="51"/>
      <c r="L474" s="51"/>
      <c r="M474" s="51"/>
      <c r="N474" s="51"/>
    </row>
    <row r="475" spans="1:14" ht="12.75" hidden="1" customHeight="1">
      <c r="A475" s="3"/>
      <c r="B475" s="59"/>
      <c r="C475" s="58"/>
      <c r="D475" s="58"/>
      <c r="E475" s="95"/>
      <c r="F475" s="58"/>
      <c r="G475" s="58"/>
      <c r="H475" s="58"/>
      <c r="I475" s="58"/>
      <c r="J475" s="3"/>
      <c r="K475" s="51"/>
      <c r="L475" s="51"/>
      <c r="M475" s="51"/>
      <c r="N475" s="51"/>
    </row>
    <row r="476" spans="1:14" ht="12.75" hidden="1" customHeight="1">
      <c r="A476" s="3"/>
      <c r="B476" s="59"/>
      <c r="C476" s="58"/>
      <c r="D476" s="58"/>
      <c r="E476" s="95"/>
      <c r="F476" s="58"/>
      <c r="G476" s="58"/>
      <c r="H476" s="58"/>
      <c r="I476" s="58"/>
      <c r="J476" s="3"/>
      <c r="K476" s="51"/>
      <c r="L476" s="51"/>
      <c r="M476" s="51"/>
      <c r="N476" s="51"/>
    </row>
    <row r="477" spans="1:14" ht="12.75" hidden="1" customHeight="1">
      <c r="A477" s="3"/>
      <c r="B477" s="59"/>
      <c r="C477" s="58"/>
      <c r="D477" s="58"/>
      <c r="E477" s="95"/>
      <c r="F477" s="58"/>
      <c r="G477" s="58"/>
      <c r="H477" s="58"/>
      <c r="I477" s="58"/>
      <c r="J477" s="3"/>
      <c r="K477" s="51"/>
      <c r="L477" s="51"/>
      <c r="M477" s="51"/>
      <c r="N477" s="51"/>
    </row>
    <row r="478" spans="1:14" ht="12.75" hidden="1" customHeight="1">
      <c r="A478" s="3"/>
      <c r="B478" s="59"/>
      <c r="C478" s="58"/>
      <c r="D478" s="58"/>
      <c r="E478" s="95"/>
      <c r="F478" s="58"/>
      <c r="G478" s="58"/>
      <c r="H478" s="58"/>
      <c r="I478" s="58"/>
      <c r="J478" s="3"/>
      <c r="K478" s="51"/>
      <c r="L478" s="51"/>
      <c r="M478" s="51"/>
      <c r="N478" s="51"/>
    </row>
    <row r="479" spans="1:14" ht="12.75" hidden="1" customHeight="1">
      <c r="A479" s="3"/>
      <c r="B479" s="59"/>
      <c r="C479" s="58"/>
      <c r="D479" s="58"/>
      <c r="E479" s="95"/>
      <c r="F479" s="58"/>
      <c r="G479" s="58"/>
      <c r="H479" s="58"/>
      <c r="I479" s="58"/>
      <c r="J479" s="3"/>
      <c r="K479" s="51"/>
      <c r="L479" s="51"/>
      <c r="M479" s="51"/>
      <c r="N479" s="51"/>
    </row>
    <row r="480" spans="1:14" ht="12.75" hidden="1" customHeight="1">
      <c r="A480" s="3"/>
      <c r="B480" s="59"/>
      <c r="C480" s="58"/>
      <c r="D480" s="58"/>
      <c r="E480" s="95"/>
      <c r="F480" s="58"/>
      <c r="G480" s="58"/>
      <c r="H480" s="58"/>
      <c r="I480" s="58"/>
      <c r="J480" s="3"/>
      <c r="K480" s="51"/>
      <c r="L480" s="51"/>
      <c r="M480" s="51"/>
      <c r="N480" s="51"/>
    </row>
    <row r="481" spans="1:52" ht="12.75" hidden="1" customHeight="1">
      <c r="A481" s="3"/>
      <c r="B481" s="81"/>
      <c r="C481" s="49"/>
      <c r="D481" s="49"/>
      <c r="E481" s="49"/>
      <c r="F481" s="49"/>
      <c r="G481" s="49"/>
      <c r="H481" s="49"/>
      <c r="I481" s="49"/>
      <c r="J481" s="3"/>
      <c r="K481" s="51"/>
      <c r="L481" s="51"/>
      <c r="M481" s="51"/>
      <c r="N481" s="51"/>
    </row>
    <row r="482" spans="1:52" ht="12.75" hidden="1" customHeight="1">
      <c r="A482" s="3"/>
      <c r="B482" s="90"/>
      <c r="C482" s="90"/>
      <c r="D482" s="90"/>
      <c r="E482" s="90"/>
      <c r="F482" s="90"/>
      <c r="G482" s="52"/>
      <c r="H482" s="52"/>
      <c r="I482" s="52"/>
      <c r="J482" s="3"/>
      <c r="K482" s="51"/>
      <c r="L482" s="51"/>
      <c r="M482" s="51"/>
      <c r="N482" s="51"/>
    </row>
    <row r="483" spans="1:52" ht="12.75" hidden="1" customHeight="1">
      <c r="A483" s="3"/>
      <c r="B483" s="90"/>
      <c r="C483" s="90"/>
      <c r="D483" s="90"/>
      <c r="E483" s="90"/>
      <c r="F483" s="90"/>
      <c r="G483" s="52"/>
      <c r="H483" s="52"/>
      <c r="I483" s="52"/>
      <c r="J483" s="3"/>
      <c r="K483" s="51"/>
      <c r="L483" s="51"/>
      <c r="M483" s="51"/>
      <c r="N483" s="51"/>
    </row>
    <row r="484" spans="1:52" ht="12.75" hidden="1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51"/>
      <c r="L484" s="51"/>
      <c r="M484" s="51"/>
      <c r="N484" s="51"/>
    </row>
    <row r="485" spans="1:52" ht="12.75" hidden="1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51"/>
      <c r="L485" s="51"/>
      <c r="M485" s="51"/>
      <c r="N485" s="51"/>
    </row>
    <row r="486" spans="1:52" s="51" customFormat="1" ht="12.75" hidden="1" customHeight="1">
      <c r="AC486" s="666"/>
      <c r="AD486" s="666"/>
      <c r="AE486" s="666"/>
      <c r="AF486" s="666"/>
      <c r="AG486" s="666"/>
      <c r="AH486" s="666"/>
      <c r="AI486" s="666"/>
      <c r="AJ486" s="666"/>
      <c r="AK486" s="666"/>
      <c r="AL486" s="666"/>
      <c r="AM486" s="666"/>
      <c r="AN486" s="666"/>
      <c r="AO486" s="666"/>
      <c r="AP486" s="666"/>
      <c r="AQ486" s="666"/>
      <c r="AR486" s="666"/>
      <c r="AS486" s="666"/>
      <c r="AT486" s="666"/>
      <c r="AU486" s="666"/>
      <c r="AV486" s="666"/>
      <c r="AW486" s="666"/>
      <c r="AX486" s="666"/>
      <c r="AY486" s="666"/>
      <c r="AZ486" s="666"/>
    </row>
    <row r="487" spans="1:52" s="51" customFormat="1" ht="12.75" hidden="1" customHeight="1">
      <c r="AC487" s="666"/>
      <c r="AD487" s="666"/>
      <c r="AE487" s="666"/>
      <c r="AF487" s="666"/>
      <c r="AG487" s="666"/>
      <c r="AH487" s="666"/>
      <c r="AI487" s="666"/>
      <c r="AJ487" s="666"/>
      <c r="AK487" s="666"/>
      <c r="AL487" s="666"/>
      <c r="AM487" s="666"/>
      <c r="AN487" s="666"/>
      <c r="AO487" s="666"/>
      <c r="AP487" s="666"/>
      <c r="AQ487" s="666"/>
      <c r="AR487" s="666"/>
      <c r="AS487" s="666"/>
      <c r="AT487" s="666"/>
      <c r="AU487" s="666"/>
      <c r="AV487" s="666"/>
      <c r="AW487" s="666"/>
      <c r="AX487" s="666"/>
      <c r="AY487" s="666"/>
      <c r="AZ487" s="666"/>
    </row>
    <row r="488" spans="1:52" s="51" customFormat="1" ht="12.75" hidden="1" customHeight="1">
      <c r="AC488" s="666"/>
      <c r="AD488" s="666"/>
      <c r="AE488" s="666"/>
      <c r="AF488" s="666"/>
      <c r="AG488" s="666"/>
      <c r="AH488" s="666"/>
      <c r="AI488" s="666"/>
      <c r="AJ488" s="666"/>
      <c r="AK488" s="666"/>
      <c r="AL488" s="666"/>
      <c r="AM488" s="666"/>
      <c r="AN488" s="666"/>
      <c r="AO488" s="666"/>
      <c r="AP488" s="666"/>
      <c r="AQ488" s="666"/>
      <c r="AR488" s="666"/>
      <c r="AS488" s="666"/>
      <c r="AT488" s="666"/>
      <c r="AU488" s="666"/>
      <c r="AV488" s="666"/>
      <c r="AW488" s="666"/>
      <c r="AX488" s="666"/>
      <c r="AY488" s="666"/>
      <c r="AZ488" s="666"/>
    </row>
    <row r="489" spans="1:52" s="51" customFormat="1" ht="12.75" hidden="1" customHeight="1">
      <c r="AC489" s="666"/>
      <c r="AD489" s="666"/>
      <c r="AE489" s="666"/>
      <c r="AF489" s="666"/>
      <c r="AG489" s="666"/>
      <c r="AH489" s="666"/>
      <c r="AI489" s="666"/>
      <c r="AJ489" s="666"/>
      <c r="AK489" s="666"/>
      <c r="AL489" s="666"/>
      <c r="AM489" s="666"/>
      <c r="AN489" s="666"/>
      <c r="AO489" s="666"/>
      <c r="AP489" s="666"/>
      <c r="AQ489" s="666"/>
      <c r="AR489" s="666"/>
      <c r="AS489" s="666"/>
      <c r="AT489" s="666"/>
      <c r="AU489" s="666"/>
      <c r="AV489" s="666"/>
      <c r="AW489" s="666"/>
      <c r="AX489" s="666"/>
      <c r="AY489" s="666"/>
      <c r="AZ489" s="666"/>
    </row>
    <row r="490" spans="1:52" s="51" customFormat="1" ht="12.75" hidden="1" customHeight="1">
      <c r="AC490" s="666"/>
      <c r="AD490" s="666"/>
      <c r="AE490" s="666"/>
      <c r="AF490" s="666"/>
      <c r="AG490" s="666"/>
      <c r="AH490" s="666"/>
      <c r="AI490" s="666"/>
      <c r="AJ490" s="666"/>
      <c r="AK490" s="666"/>
      <c r="AL490" s="666"/>
      <c r="AM490" s="666"/>
      <c r="AN490" s="666"/>
      <c r="AO490" s="666"/>
      <c r="AP490" s="666"/>
      <c r="AQ490" s="666"/>
      <c r="AR490" s="666"/>
      <c r="AS490" s="666"/>
      <c r="AT490" s="666"/>
      <c r="AU490" s="666"/>
      <c r="AV490" s="666"/>
      <c r="AW490" s="666"/>
      <c r="AX490" s="666"/>
      <c r="AY490" s="666"/>
      <c r="AZ490" s="666"/>
    </row>
    <row r="491" spans="1:52" s="51" customFormat="1" ht="12.75" hidden="1" customHeight="1">
      <c r="AC491" s="666"/>
      <c r="AD491" s="666"/>
      <c r="AE491" s="666"/>
      <c r="AF491" s="666"/>
      <c r="AG491" s="666"/>
      <c r="AH491" s="666"/>
      <c r="AI491" s="666"/>
      <c r="AJ491" s="666"/>
      <c r="AK491" s="666"/>
      <c r="AL491" s="666"/>
      <c r="AM491" s="666"/>
      <c r="AN491" s="666"/>
      <c r="AO491" s="666"/>
      <c r="AP491" s="666"/>
      <c r="AQ491" s="666"/>
      <c r="AR491" s="666"/>
      <c r="AS491" s="666"/>
      <c r="AT491" s="666"/>
      <c r="AU491" s="666"/>
      <c r="AV491" s="666"/>
      <c r="AW491" s="666"/>
      <c r="AX491" s="666"/>
      <c r="AY491" s="666"/>
      <c r="AZ491" s="666"/>
    </row>
    <row r="492" spans="1:52" s="51" customFormat="1" ht="12.75" hidden="1" customHeight="1">
      <c r="AC492" s="666"/>
      <c r="AD492" s="666"/>
      <c r="AE492" s="666"/>
      <c r="AF492" s="666"/>
      <c r="AG492" s="666"/>
      <c r="AH492" s="666"/>
      <c r="AI492" s="666"/>
      <c r="AJ492" s="666"/>
      <c r="AK492" s="666"/>
      <c r="AL492" s="666"/>
      <c r="AM492" s="666"/>
      <c r="AN492" s="666"/>
      <c r="AO492" s="666"/>
      <c r="AP492" s="666"/>
      <c r="AQ492" s="666"/>
      <c r="AR492" s="666"/>
      <c r="AS492" s="666"/>
      <c r="AT492" s="666"/>
      <c r="AU492" s="666"/>
      <c r="AV492" s="666"/>
      <c r="AW492" s="666"/>
      <c r="AX492" s="666"/>
      <c r="AY492" s="666"/>
      <c r="AZ492" s="666"/>
    </row>
    <row r="493" spans="1:52" s="51" customFormat="1" ht="12.75" hidden="1" customHeight="1">
      <c r="AC493" s="666"/>
      <c r="AD493" s="666"/>
      <c r="AE493" s="666"/>
      <c r="AF493" s="666"/>
      <c r="AG493" s="666"/>
      <c r="AH493" s="666"/>
      <c r="AI493" s="666"/>
      <c r="AJ493" s="666"/>
      <c r="AK493" s="666"/>
      <c r="AL493" s="666"/>
      <c r="AM493" s="666"/>
      <c r="AN493" s="666"/>
      <c r="AO493" s="666"/>
      <c r="AP493" s="666"/>
      <c r="AQ493" s="666"/>
      <c r="AR493" s="666"/>
      <c r="AS493" s="666"/>
      <c r="AT493" s="666"/>
      <c r="AU493" s="666"/>
      <c r="AV493" s="666"/>
      <c r="AW493" s="666"/>
      <c r="AX493" s="666"/>
      <c r="AY493" s="666"/>
      <c r="AZ493" s="666"/>
    </row>
    <row r="494" spans="1:52" s="51" customFormat="1" ht="12.75" hidden="1" customHeight="1">
      <c r="AC494" s="666"/>
      <c r="AD494" s="666"/>
      <c r="AE494" s="666"/>
      <c r="AF494" s="666"/>
      <c r="AG494" s="666"/>
      <c r="AH494" s="666"/>
      <c r="AI494" s="666"/>
      <c r="AJ494" s="666"/>
      <c r="AK494" s="666"/>
      <c r="AL494" s="666"/>
      <c r="AM494" s="666"/>
      <c r="AN494" s="666"/>
      <c r="AO494" s="666"/>
      <c r="AP494" s="666"/>
      <c r="AQ494" s="666"/>
      <c r="AR494" s="666"/>
      <c r="AS494" s="666"/>
      <c r="AT494" s="666"/>
      <c r="AU494" s="666"/>
      <c r="AV494" s="666"/>
      <c r="AW494" s="666"/>
      <c r="AX494" s="666"/>
      <c r="AY494" s="666"/>
      <c r="AZ494" s="666"/>
    </row>
    <row r="495" spans="1:52" s="51" customFormat="1" ht="31.5" hidden="1" customHeight="1">
      <c r="AC495" s="666"/>
      <c r="AD495" s="666"/>
      <c r="AE495" s="666"/>
      <c r="AF495" s="666"/>
      <c r="AG495" s="666"/>
      <c r="AH495" s="666"/>
      <c r="AI495" s="666"/>
      <c r="AJ495" s="666"/>
      <c r="AK495" s="666"/>
      <c r="AL495" s="666"/>
      <c r="AM495" s="666"/>
      <c r="AN495" s="666"/>
      <c r="AO495" s="666"/>
      <c r="AP495" s="666"/>
      <c r="AQ495" s="666"/>
      <c r="AR495" s="666"/>
      <c r="AS495" s="666"/>
      <c r="AT495" s="666"/>
      <c r="AU495" s="666"/>
      <c r="AV495" s="666"/>
      <c r="AW495" s="666"/>
      <c r="AX495" s="666"/>
      <c r="AY495" s="666"/>
      <c r="AZ495" s="666"/>
    </row>
    <row r="496" spans="1:52" s="51" customFormat="1" ht="12.75" hidden="1" customHeight="1">
      <c r="AC496" s="666"/>
      <c r="AD496" s="666"/>
      <c r="AE496" s="666"/>
      <c r="AF496" s="666"/>
      <c r="AG496" s="666"/>
      <c r="AH496" s="666"/>
      <c r="AI496" s="666"/>
      <c r="AJ496" s="666"/>
      <c r="AK496" s="666"/>
      <c r="AL496" s="666"/>
      <c r="AM496" s="666"/>
      <c r="AN496" s="666"/>
      <c r="AO496" s="666"/>
      <c r="AP496" s="666"/>
      <c r="AQ496" s="666"/>
      <c r="AR496" s="666"/>
      <c r="AS496" s="666"/>
      <c r="AT496" s="666"/>
      <c r="AU496" s="666"/>
      <c r="AV496" s="666"/>
      <c r="AW496" s="666"/>
      <c r="AX496" s="666"/>
      <c r="AY496" s="666"/>
      <c r="AZ496" s="666"/>
    </row>
    <row r="497" spans="29:52" s="51" customFormat="1" ht="12.75" hidden="1" customHeight="1">
      <c r="AC497" s="666"/>
      <c r="AD497" s="666"/>
      <c r="AE497" s="666"/>
      <c r="AF497" s="666"/>
      <c r="AG497" s="666"/>
      <c r="AH497" s="666"/>
      <c r="AI497" s="666"/>
      <c r="AJ497" s="666"/>
      <c r="AK497" s="666"/>
      <c r="AL497" s="666"/>
      <c r="AM497" s="666"/>
      <c r="AN497" s="666"/>
      <c r="AO497" s="666"/>
      <c r="AP497" s="666"/>
      <c r="AQ497" s="666"/>
      <c r="AR497" s="666"/>
      <c r="AS497" s="666"/>
      <c r="AT497" s="666"/>
      <c r="AU497" s="666"/>
      <c r="AV497" s="666"/>
      <c r="AW497" s="666"/>
      <c r="AX497" s="666"/>
      <c r="AY497" s="666"/>
      <c r="AZ497" s="666"/>
    </row>
    <row r="498" spans="29:52" s="51" customFormat="1" ht="12.75" hidden="1" customHeight="1">
      <c r="AC498" s="666"/>
      <c r="AD498" s="666"/>
      <c r="AE498" s="666"/>
      <c r="AF498" s="666"/>
      <c r="AG498" s="666"/>
      <c r="AH498" s="666"/>
      <c r="AI498" s="666"/>
      <c r="AJ498" s="666"/>
      <c r="AK498" s="666"/>
      <c r="AL498" s="666"/>
      <c r="AM498" s="666"/>
      <c r="AN498" s="666"/>
      <c r="AO498" s="666"/>
      <c r="AP498" s="666"/>
      <c r="AQ498" s="666"/>
      <c r="AR498" s="666"/>
      <c r="AS498" s="666"/>
      <c r="AT498" s="666"/>
      <c r="AU498" s="666"/>
      <c r="AV498" s="666"/>
      <c r="AW498" s="666"/>
      <c r="AX498" s="666"/>
      <c r="AY498" s="666"/>
      <c r="AZ498" s="666"/>
    </row>
    <row r="499" spans="29:52" s="51" customFormat="1" ht="12.75" hidden="1" customHeight="1">
      <c r="AC499" s="666"/>
      <c r="AD499" s="666"/>
      <c r="AE499" s="666"/>
      <c r="AF499" s="666"/>
      <c r="AG499" s="666"/>
      <c r="AH499" s="666"/>
      <c r="AI499" s="666"/>
      <c r="AJ499" s="666"/>
      <c r="AK499" s="666"/>
      <c r="AL499" s="666"/>
      <c r="AM499" s="666"/>
      <c r="AN499" s="666"/>
      <c r="AO499" s="666"/>
      <c r="AP499" s="666"/>
      <c r="AQ499" s="666"/>
      <c r="AR499" s="666"/>
      <c r="AS499" s="666"/>
      <c r="AT499" s="666"/>
      <c r="AU499" s="666"/>
      <c r="AV499" s="666"/>
      <c r="AW499" s="666"/>
      <c r="AX499" s="666"/>
      <c r="AY499" s="666"/>
      <c r="AZ499" s="666"/>
    </row>
    <row r="500" spans="29:52" s="51" customFormat="1" ht="12.75" hidden="1" customHeight="1">
      <c r="AC500" s="666"/>
      <c r="AD500" s="666"/>
      <c r="AE500" s="666"/>
      <c r="AF500" s="666"/>
      <c r="AG500" s="666"/>
      <c r="AH500" s="666"/>
      <c r="AI500" s="666"/>
      <c r="AJ500" s="666"/>
      <c r="AK500" s="666"/>
      <c r="AL500" s="666"/>
      <c r="AM500" s="666"/>
      <c r="AN500" s="666"/>
      <c r="AO500" s="666"/>
      <c r="AP500" s="666"/>
      <c r="AQ500" s="666"/>
      <c r="AR500" s="666"/>
      <c r="AS500" s="666"/>
      <c r="AT500" s="666"/>
      <c r="AU500" s="666"/>
      <c r="AV500" s="666"/>
      <c r="AW500" s="666"/>
      <c r="AX500" s="666"/>
      <c r="AY500" s="666"/>
      <c r="AZ500" s="666"/>
    </row>
    <row r="501" spans="29:52" s="51" customFormat="1" ht="12.75" hidden="1" customHeight="1">
      <c r="AC501" s="666"/>
      <c r="AD501" s="666"/>
      <c r="AE501" s="666"/>
      <c r="AF501" s="666"/>
      <c r="AG501" s="666"/>
      <c r="AH501" s="666"/>
      <c r="AI501" s="666"/>
      <c r="AJ501" s="666"/>
      <c r="AK501" s="666"/>
      <c r="AL501" s="666"/>
      <c r="AM501" s="666"/>
      <c r="AN501" s="666"/>
      <c r="AO501" s="666"/>
      <c r="AP501" s="666"/>
      <c r="AQ501" s="666"/>
      <c r="AR501" s="666"/>
      <c r="AS501" s="666"/>
      <c r="AT501" s="666"/>
      <c r="AU501" s="666"/>
      <c r="AV501" s="666"/>
      <c r="AW501" s="666"/>
      <c r="AX501" s="666"/>
      <c r="AY501" s="666"/>
      <c r="AZ501" s="666"/>
    </row>
    <row r="502" spans="29:52" s="51" customFormat="1" ht="12.75" hidden="1" customHeight="1">
      <c r="AC502" s="666"/>
      <c r="AD502" s="666"/>
      <c r="AE502" s="666"/>
      <c r="AF502" s="666"/>
      <c r="AG502" s="666"/>
      <c r="AH502" s="666"/>
      <c r="AI502" s="666"/>
      <c r="AJ502" s="666"/>
      <c r="AK502" s="666"/>
      <c r="AL502" s="666"/>
      <c r="AM502" s="666"/>
      <c r="AN502" s="666"/>
      <c r="AO502" s="666"/>
      <c r="AP502" s="666"/>
      <c r="AQ502" s="666"/>
      <c r="AR502" s="666"/>
      <c r="AS502" s="666"/>
      <c r="AT502" s="666"/>
      <c r="AU502" s="666"/>
      <c r="AV502" s="666"/>
      <c r="AW502" s="666"/>
      <c r="AX502" s="666"/>
      <c r="AY502" s="666"/>
      <c r="AZ502" s="666"/>
    </row>
    <row r="503" spans="29:52" s="51" customFormat="1" ht="12.75" hidden="1" customHeight="1">
      <c r="AC503" s="666"/>
      <c r="AD503" s="666"/>
      <c r="AE503" s="666"/>
      <c r="AF503" s="666"/>
      <c r="AG503" s="666"/>
      <c r="AH503" s="666"/>
      <c r="AI503" s="666"/>
      <c r="AJ503" s="666"/>
      <c r="AK503" s="666"/>
      <c r="AL503" s="666"/>
      <c r="AM503" s="666"/>
      <c r="AN503" s="666"/>
      <c r="AO503" s="666"/>
      <c r="AP503" s="666"/>
      <c r="AQ503" s="666"/>
      <c r="AR503" s="666"/>
      <c r="AS503" s="666"/>
      <c r="AT503" s="666"/>
      <c r="AU503" s="666"/>
      <c r="AV503" s="666"/>
      <c r="AW503" s="666"/>
      <c r="AX503" s="666"/>
      <c r="AY503" s="666"/>
      <c r="AZ503" s="666"/>
    </row>
    <row r="504" spans="29:52" s="51" customFormat="1" ht="12.75" hidden="1" customHeight="1">
      <c r="AC504" s="666"/>
      <c r="AD504" s="666"/>
      <c r="AE504" s="666"/>
      <c r="AF504" s="666"/>
      <c r="AG504" s="666"/>
      <c r="AH504" s="666"/>
      <c r="AI504" s="666"/>
      <c r="AJ504" s="666"/>
      <c r="AK504" s="666"/>
      <c r="AL504" s="666"/>
      <c r="AM504" s="666"/>
      <c r="AN504" s="666"/>
      <c r="AO504" s="666"/>
      <c r="AP504" s="666"/>
      <c r="AQ504" s="666"/>
      <c r="AR504" s="666"/>
      <c r="AS504" s="666"/>
      <c r="AT504" s="666"/>
      <c r="AU504" s="666"/>
      <c r="AV504" s="666"/>
      <c r="AW504" s="666"/>
      <c r="AX504" s="666"/>
      <c r="AY504" s="666"/>
      <c r="AZ504" s="666"/>
    </row>
    <row r="505" spans="29:52" s="51" customFormat="1" ht="12.75" hidden="1" customHeight="1">
      <c r="AC505" s="666"/>
      <c r="AD505" s="666"/>
      <c r="AE505" s="666"/>
      <c r="AF505" s="666"/>
      <c r="AG505" s="666"/>
      <c r="AH505" s="666"/>
      <c r="AI505" s="666"/>
      <c r="AJ505" s="666"/>
      <c r="AK505" s="666"/>
      <c r="AL505" s="666"/>
      <c r="AM505" s="666"/>
      <c r="AN505" s="666"/>
      <c r="AO505" s="666"/>
      <c r="AP505" s="666"/>
      <c r="AQ505" s="666"/>
      <c r="AR505" s="666"/>
      <c r="AS505" s="666"/>
      <c r="AT505" s="666"/>
      <c r="AU505" s="666"/>
      <c r="AV505" s="666"/>
      <c r="AW505" s="666"/>
      <c r="AX505" s="666"/>
      <c r="AY505" s="666"/>
      <c r="AZ505" s="666"/>
    </row>
    <row r="506" spans="29:52" s="51" customFormat="1" ht="12.75" hidden="1" customHeight="1">
      <c r="AC506" s="666"/>
      <c r="AD506" s="666"/>
      <c r="AE506" s="666"/>
      <c r="AF506" s="666"/>
      <c r="AG506" s="666"/>
      <c r="AH506" s="666"/>
      <c r="AI506" s="666"/>
      <c r="AJ506" s="666"/>
      <c r="AK506" s="666"/>
      <c r="AL506" s="666"/>
      <c r="AM506" s="666"/>
      <c r="AN506" s="666"/>
      <c r="AO506" s="666"/>
      <c r="AP506" s="666"/>
      <c r="AQ506" s="666"/>
      <c r="AR506" s="666"/>
      <c r="AS506" s="666"/>
      <c r="AT506" s="666"/>
      <c r="AU506" s="666"/>
      <c r="AV506" s="666"/>
      <c r="AW506" s="666"/>
      <c r="AX506" s="666"/>
      <c r="AY506" s="666"/>
      <c r="AZ506" s="666"/>
    </row>
    <row r="507" spans="29:52" s="51" customFormat="1" ht="12.75" hidden="1" customHeight="1">
      <c r="AC507" s="666"/>
      <c r="AD507" s="666"/>
      <c r="AE507" s="666"/>
      <c r="AF507" s="666"/>
      <c r="AG507" s="666"/>
      <c r="AH507" s="666"/>
      <c r="AI507" s="666"/>
      <c r="AJ507" s="666"/>
      <c r="AK507" s="666"/>
      <c r="AL507" s="666"/>
      <c r="AM507" s="666"/>
      <c r="AN507" s="666"/>
      <c r="AO507" s="666"/>
      <c r="AP507" s="666"/>
      <c r="AQ507" s="666"/>
      <c r="AR507" s="666"/>
      <c r="AS507" s="666"/>
      <c r="AT507" s="666"/>
      <c r="AU507" s="666"/>
      <c r="AV507" s="666"/>
      <c r="AW507" s="666"/>
      <c r="AX507" s="666"/>
      <c r="AY507" s="666"/>
      <c r="AZ507" s="666"/>
    </row>
    <row r="508" spans="29:52" s="51" customFormat="1" ht="12.75" hidden="1" customHeight="1">
      <c r="AC508" s="666"/>
      <c r="AD508" s="666"/>
      <c r="AE508" s="666"/>
      <c r="AF508" s="666"/>
      <c r="AG508" s="666"/>
      <c r="AH508" s="666"/>
      <c r="AI508" s="666"/>
      <c r="AJ508" s="666"/>
      <c r="AK508" s="666"/>
      <c r="AL508" s="666"/>
      <c r="AM508" s="666"/>
      <c r="AN508" s="666"/>
      <c r="AO508" s="666"/>
      <c r="AP508" s="666"/>
      <c r="AQ508" s="666"/>
      <c r="AR508" s="666"/>
      <c r="AS508" s="666"/>
      <c r="AT508" s="666"/>
      <c r="AU508" s="666"/>
      <c r="AV508" s="666"/>
      <c r="AW508" s="666"/>
      <c r="AX508" s="666"/>
      <c r="AY508" s="666"/>
      <c r="AZ508" s="666"/>
    </row>
    <row r="509" spans="29:52" s="51" customFormat="1" ht="12.75" hidden="1" customHeight="1">
      <c r="AC509" s="666"/>
      <c r="AD509" s="666"/>
      <c r="AE509" s="666"/>
      <c r="AF509" s="666"/>
      <c r="AG509" s="666"/>
      <c r="AH509" s="666"/>
      <c r="AI509" s="666"/>
      <c r="AJ509" s="666"/>
      <c r="AK509" s="666"/>
      <c r="AL509" s="666"/>
      <c r="AM509" s="666"/>
      <c r="AN509" s="666"/>
      <c r="AO509" s="666"/>
      <c r="AP509" s="666"/>
      <c r="AQ509" s="666"/>
      <c r="AR509" s="666"/>
      <c r="AS509" s="666"/>
      <c r="AT509" s="666"/>
      <c r="AU509" s="666"/>
      <c r="AV509" s="666"/>
      <c r="AW509" s="666"/>
      <c r="AX509" s="666"/>
      <c r="AY509" s="666"/>
      <c r="AZ509" s="666"/>
    </row>
    <row r="510" spans="29:52" s="51" customFormat="1" ht="12.75" hidden="1" customHeight="1"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O510" s="666"/>
      <c r="AP510" s="666"/>
      <c r="AQ510" s="666"/>
      <c r="AR510" s="666"/>
      <c r="AS510" s="666"/>
      <c r="AT510" s="666"/>
      <c r="AU510" s="666"/>
      <c r="AV510" s="666"/>
      <c r="AW510" s="666"/>
      <c r="AX510" s="666"/>
      <c r="AY510" s="666"/>
      <c r="AZ510" s="666"/>
    </row>
    <row r="511" spans="29:52" s="51" customFormat="1" ht="12.75" hidden="1" customHeight="1"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O511" s="666"/>
      <c r="AP511" s="666"/>
      <c r="AQ511" s="666"/>
      <c r="AR511" s="666"/>
      <c r="AS511" s="666"/>
      <c r="AT511" s="666"/>
      <c r="AU511" s="666"/>
      <c r="AV511" s="666"/>
      <c r="AW511" s="666"/>
      <c r="AX511" s="666"/>
      <c r="AY511" s="666"/>
      <c r="AZ511" s="666"/>
    </row>
    <row r="512" spans="29:52" s="51" customFormat="1" ht="12.75" hidden="1" customHeight="1"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O512" s="666"/>
      <c r="AP512" s="666"/>
      <c r="AQ512" s="666"/>
      <c r="AR512" s="666"/>
      <c r="AS512" s="666"/>
      <c r="AT512" s="666"/>
      <c r="AU512" s="666"/>
      <c r="AV512" s="666"/>
      <c r="AW512" s="666"/>
      <c r="AX512" s="666"/>
      <c r="AY512" s="666"/>
      <c r="AZ512" s="666"/>
    </row>
    <row r="513" spans="29:52" s="51" customFormat="1" ht="12.75" hidden="1" customHeight="1"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O513" s="666"/>
      <c r="AP513" s="666"/>
      <c r="AQ513" s="666"/>
      <c r="AR513" s="666"/>
      <c r="AS513" s="666"/>
      <c r="AT513" s="666"/>
      <c r="AU513" s="666"/>
      <c r="AV513" s="666"/>
      <c r="AW513" s="666"/>
      <c r="AX513" s="666"/>
      <c r="AY513" s="666"/>
      <c r="AZ513" s="666"/>
    </row>
    <row r="514" spans="29:52" s="51" customFormat="1" ht="12.75" hidden="1" customHeight="1"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  <c r="AO514" s="666"/>
      <c r="AP514" s="666"/>
      <c r="AQ514" s="666"/>
      <c r="AR514" s="666"/>
      <c r="AS514" s="666"/>
      <c r="AT514" s="666"/>
      <c r="AU514" s="666"/>
      <c r="AV514" s="666"/>
      <c r="AW514" s="666"/>
      <c r="AX514" s="666"/>
      <c r="AY514" s="666"/>
      <c r="AZ514" s="666"/>
    </row>
    <row r="515" spans="29:52" s="51" customFormat="1" ht="12.75" hidden="1" customHeight="1">
      <c r="AC515" s="666"/>
      <c r="AD515" s="666"/>
      <c r="AE515" s="666"/>
      <c r="AF515" s="666"/>
      <c r="AG515" s="666"/>
      <c r="AH515" s="666"/>
      <c r="AI515" s="666"/>
      <c r="AJ515" s="666"/>
      <c r="AK515" s="666"/>
      <c r="AL515" s="666"/>
      <c r="AM515" s="666"/>
      <c r="AN515" s="666"/>
      <c r="AO515" s="666"/>
      <c r="AP515" s="666"/>
      <c r="AQ515" s="666"/>
      <c r="AR515" s="666"/>
      <c r="AS515" s="666"/>
      <c r="AT515" s="666"/>
      <c r="AU515" s="666"/>
      <c r="AV515" s="666"/>
      <c r="AW515" s="666"/>
      <c r="AX515" s="666"/>
      <c r="AY515" s="666"/>
      <c r="AZ515" s="666"/>
    </row>
    <row r="516" spans="29:52" s="51" customFormat="1" ht="12.75" hidden="1" customHeight="1">
      <c r="AC516" s="666"/>
      <c r="AD516" s="666"/>
      <c r="AE516" s="666"/>
      <c r="AF516" s="666"/>
      <c r="AG516" s="666"/>
      <c r="AH516" s="666"/>
      <c r="AI516" s="666"/>
      <c r="AJ516" s="666"/>
      <c r="AK516" s="666"/>
      <c r="AL516" s="666"/>
      <c r="AM516" s="666"/>
      <c r="AN516" s="666"/>
      <c r="AO516" s="666"/>
      <c r="AP516" s="666"/>
      <c r="AQ516" s="666"/>
      <c r="AR516" s="666"/>
      <c r="AS516" s="666"/>
      <c r="AT516" s="666"/>
      <c r="AU516" s="666"/>
      <c r="AV516" s="666"/>
      <c r="AW516" s="666"/>
      <c r="AX516" s="666"/>
      <c r="AY516" s="666"/>
      <c r="AZ516" s="666"/>
    </row>
    <row r="517" spans="29:52" s="51" customFormat="1" ht="12.75" hidden="1" customHeight="1">
      <c r="AC517" s="666"/>
      <c r="AD517" s="666"/>
      <c r="AE517" s="666"/>
      <c r="AF517" s="666"/>
      <c r="AG517" s="666"/>
      <c r="AH517" s="666"/>
      <c r="AI517" s="666"/>
      <c r="AJ517" s="666"/>
      <c r="AK517" s="666"/>
      <c r="AL517" s="666"/>
      <c r="AM517" s="666"/>
      <c r="AN517" s="666"/>
      <c r="AO517" s="666"/>
      <c r="AP517" s="666"/>
      <c r="AQ517" s="666"/>
      <c r="AR517" s="666"/>
      <c r="AS517" s="666"/>
      <c r="AT517" s="666"/>
      <c r="AU517" s="666"/>
      <c r="AV517" s="666"/>
      <c r="AW517" s="666"/>
      <c r="AX517" s="666"/>
      <c r="AY517" s="666"/>
      <c r="AZ517" s="666"/>
    </row>
    <row r="518" spans="29:52" s="51" customFormat="1" ht="12.75" hidden="1" customHeight="1">
      <c r="AC518" s="666"/>
      <c r="AD518" s="666"/>
      <c r="AE518" s="666"/>
      <c r="AF518" s="666"/>
      <c r="AG518" s="666"/>
      <c r="AH518" s="666"/>
      <c r="AI518" s="666"/>
      <c r="AJ518" s="666"/>
      <c r="AK518" s="666"/>
      <c r="AL518" s="666"/>
      <c r="AM518" s="666"/>
      <c r="AN518" s="666"/>
      <c r="AO518" s="666"/>
      <c r="AP518" s="666"/>
      <c r="AQ518" s="666"/>
      <c r="AR518" s="666"/>
      <c r="AS518" s="666"/>
      <c r="AT518" s="666"/>
      <c r="AU518" s="666"/>
      <c r="AV518" s="666"/>
      <c r="AW518" s="666"/>
      <c r="AX518" s="666"/>
      <c r="AY518" s="666"/>
      <c r="AZ518" s="666"/>
    </row>
    <row r="519" spans="29:52" s="51" customFormat="1" ht="12.75" hidden="1" customHeight="1">
      <c r="AC519" s="666"/>
      <c r="AD519" s="666"/>
      <c r="AE519" s="666"/>
      <c r="AF519" s="666"/>
      <c r="AG519" s="666"/>
      <c r="AH519" s="666"/>
      <c r="AI519" s="666"/>
      <c r="AJ519" s="666"/>
      <c r="AK519" s="666"/>
      <c r="AL519" s="666"/>
      <c r="AM519" s="666"/>
      <c r="AN519" s="666"/>
      <c r="AO519" s="666"/>
      <c r="AP519" s="666"/>
      <c r="AQ519" s="666"/>
      <c r="AR519" s="666"/>
      <c r="AS519" s="666"/>
      <c r="AT519" s="666"/>
      <c r="AU519" s="666"/>
      <c r="AV519" s="666"/>
      <c r="AW519" s="666"/>
      <c r="AX519" s="666"/>
      <c r="AY519" s="666"/>
      <c r="AZ519" s="666"/>
    </row>
    <row r="520" spans="29:52" s="51" customFormat="1" ht="12.75" hidden="1" customHeight="1">
      <c r="AC520" s="666"/>
      <c r="AD520" s="666"/>
      <c r="AE520" s="666"/>
      <c r="AF520" s="666"/>
      <c r="AG520" s="666"/>
      <c r="AH520" s="666"/>
      <c r="AI520" s="666"/>
      <c r="AJ520" s="666"/>
      <c r="AK520" s="666"/>
      <c r="AL520" s="666"/>
      <c r="AM520" s="666"/>
      <c r="AN520" s="666"/>
      <c r="AO520" s="666"/>
      <c r="AP520" s="666"/>
      <c r="AQ520" s="666"/>
      <c r="AR520" s="666"/>
      <c r="AS520" s="666"/>
      <c r="AT520" s="666"/>
      <c r="AU520" s="666"/>
      <c r="AV520" s="666"/>
      <c r="AW520" s="666"/>
      <c r="AX520" s="666"/>
      <c r="AY520" s="666"/>
      <c r="AZ520" s="666"/>
    </row>
    <row r="521" spans="29:52" s="51" customFormat="1" ht="12.75" hidden="1" customHeight="1">
      <c r="AC521" s="666"/>
      <c r="AD521" s="666"/>
      <c r="AE521" s="666"/>
      <c r="AF521" s="666"/>
      <c r="AG521" s="666"/>
      <c r="AH521" s="666"/>
      <c r="AI521" s="666"/>
      <c r="AJ521" s="666"/>
      <c r="AK521" s="666"/>
      <c r="AL521" s="666"/>
      <c r="AM521" s="666"/>
      <c r="AN521" s="666"/>
      <c r="AO521" s="666"/>
      <c r="AP521" s="666"/>
      <c r="AQ521" s="666"/>
      <c r="AR521" s="666"/>
      <c r="AS521" s="666"/>
      <c r="AT521" s="666"/>
      <c r="AU521" s="666"/>
      <c r="AV521" s="666"/>
      <c r="AW521" s="666"/>
      <c r="AX521" s="666"/>
      <c r="AY521" s="666"/>
      <c r="AZ521" s="666"/>
    </row>
    <row r="522" spans="29:52" s="51" customFormat="1" ht="12.75" hidden="1" customHeight="1">
      <c r="AC522" s="666"/>
      <c r="AD522" s="666"/>
      <c r="AE522" s="666"/>
      <c r="AF522" s="666"/>
      <c r="AG522" s="666"/>
      <c r="AH522" s="666"/>
      <c r="AI522" s="666"/>
      <c r="AJ522" s="666"/>
      <c r="AK522" s="666"/>
      <c r="AL522" s="666"/>
      <c r="AM522" s="666"/>
      <c r="AN522" s="666"/>
      <c r="AO522" s="666"/>
      <c r="AP522" s="666"/>
      <c r="AQ522" s="666"/>
      <c r="AR522" s="666"/>
      <c r="AS522" s="666"/>
      <c r="AT522" s="666"/>
      <c r="AU522" s="666"/>
      <c r="AV522" s="666"/>
      <c r="AW522" s="666"/>
      <c r="AX522" s="666"/>
      <c r="AY522" s="666"/>
      <c r="AZ522" s="666"/>
    </row>
    <row r="523" spans="29:52" s="51" customFormat="1" ht="12.75" hidden="1" customHeight="1">
      <c r="AC523" s="666"/>
      <c r="AD523" s="666"/>
      <c r="AE523" s="666"/>
      <c r="AF523" s="666"/>
      <c r="AG523" s="666"/>
      <c r="AH523" s="666"/>
      <c r="AI523" s="666"/>
      <c r="AJ523" s="666"/>
      <c r="AK523" s="666"/>
      <c r="AL523" s="666"/>
      <c r="AM523" s="666"/>
      <c r="AN523" s="666"/>
      <c r="AO523" s="666"/>
      <c r="AP523" s="666"/>
      <c r="AQ523" s="666"/>
      <c r="AR523" s="666"/>
      <c r="AS523" s="666"/>
      <c r="AT523" s="666"/>
      <c r="AU523" s="666"/>
      <c r="AV523" s="666"/>
      <c r="AW523" s="666"/>
      <c r="AX523" s="666"/>
      <c r="AY523" s="666"/>
      <c r="AZ523" s="666"/>
    </row>
    <row r="524" spans="29:52" s="51" customFormat="1" ht="12.75" hidden="1" customHeight="1">
      <c r="AC524" s="666"/>
      <c r="AD524" s="666"/>
      <c r="AE524" s="666"/>
      <c r="AF524" s="666"/>
      <c r="AG524" s="666"/>
      <c r="AH524" s="666"/>
      <c r="AI524" s="666"/>
      <c r="AJ524" s="666"/>
      <c r="AK524" s="666"/>
      <c r="AL524" s="666"/>
      <c r="AM524" s="666"/>
      <c r="AN524" s="666"/>
      <c r="AO524" s="666"/>
      <c r="AP524" s="666"/>
      <c r="AQ524" s="666"/>
      <c r="AR524" s="666"/>
      <c r="AS524" s="666"/>
      <c r="AT524" s="666"/>
      <c r="AU524" s="666"/>
      <c r="AV524" s="666"/>
      <c r="AW524" s="666"/>
      <c r="AX524" s="666"/>
      <c r="AY524" s="666"/>
      <c r="AZ524" s="666"/>
    </row>
    <row r="525" spans="29:52" s="51" customFormat="1" ht="12.75" hidden="1" customHeight="1">
      <c r="AC525" s="666"/>
      <c r="AD525" s="666"/>
      <c r="AE525" s="666"/>
      <c r="AF525" s="666"/>
      <c r="AG525" s="666"/>
      <c r="AH525" s="666"/>
      <c r="AI525" s="666"/>
      <c r="AJ525" s="666"/>
      <c r="AK525" s="666"/>
      <c r="AL525" s="666"/>
      <c r="AM525" s="666"/>
      <c r="AN525" s="666"/>
      <c r="AO525" s="666"/>
      <c r="AP525" s="666"/>
      <c r="AQ525" s="666"/>
      <c r="AR525" s="666"/>
      <c r="AS525" s="666"/>
      <c r="AT525" s="666"/>
      <c r="AU525" s="666"/>
      <c r="AV525" s="666"/>
      <c r="AW525" s="666"/>
      <c r="AX525" s="666"/>
      <c r="AY525" s="666"/>
      <c r="AZ525" s="666"/>
    </row>
    <row r="526" spans="29:52" s="51" customFormat="1" ht="12.75" hidden="1" customHeight="1">
      <c r="AC526" s="666"/>
      <c r="AD526" s="666"/>
      <c r="AE526" s="666"/>
      <c r="AF526" s="666"/>
      <c r="AG526" s="666"/>
      <c r="AH526" s="666"/>
      <c r="AI526" s="666"/>
      <c r="AJ526" s="666"/>
      <c r="AK526" s="666"/>
      <c r="AL526" s="666"/>
      <c r="AM526" s="666"/>
      <c r="AN526" s="666"/>
      <c r="AO526" s="666"/>
      <c r="AP526" s="666"/>
      <c r="AQ526" s="666"/>
      <c r="AR526" s="666"/>
      <c r="AS526" s="666"/>
      <c r="AT526" s="666"/>
      <c r="AU526" s="666"/>
      <c r="AV526" s="666"/>
      <c r="AW526" s="666"/>
      <c r="AX526" s="666"/>
      <c r="AY526" s="666"/>
      <c r="AZ526" s="666"/>
    </row>
    <row r="527" spans="29:52" s="51" customFormat="1" ht="12.75" hidden="1" customHeight="1">
      <c r="AC527" s="666"/>
      <c r="AD527" s="666"/>
      <c r="AE527" s="666"/>
      <c r="AF527" s="666"/>
      <c r="AG527" s="666"/>
      <c r="AH527" s="666"/>
      <c r="AI527" s="666"/>
      <c r="AJ527" s="666"/>
      <c r="AK527" s="666"/>
      <c r="AL527" s="666"/>
      <c r="AM527" s="666"/>
      <c r="AN527" s="666"/>
      <c r="AO527" s="666"/>
      <c r="AP527" s="666"/>
      <c r="AQ527" s="666"/>
      <c r="AR527" s="666"/>
      <c r="AS527" s="666"/>
      <c r="AT527" s="666"/>
      <c r="AU527" s="666"/>
      <c r="AV527" s="666"/>
      <c r="AW527" s="666"/>
      <c r="AX527" s="666"/>
      <c r="AY527" s="666"/>
      <c r="AZ527" s="666"/>
    </row>
    <row r="528" spans="29:52" s="51" customFormat="1" ht="12.75" hidden="1" customHeight="1">
      <c r="AC528" s="666"/>
      <c r="AD528" s="666"/>
      <c r="AE528" s="666"/>
      <c r="AF528" s="666"/>
      <c r="AG528" s="666"/>
      <c r="AH528" s="666"/>
      <c r="AI528" s="666"/>
      <c r="AJ528" s="666"/>
      <c r="AK528" s="666"/>
      <c r="AL528" s="666"/>
      <c r="AM528" s="666"/>
      <c r="AN528" s="666"/>
      <c r="AO528" s="666"/>
      <c r="AP528" s="666"/>
      <c r="AQ528" s="666"/>
      <c r="AR528" s="666"/>
      <c r="AS528" s="666"/>
      <c r="AT528" s="666"/>
      <c r="AU528" s="666"/>
      <c r="AV528" s="666"/>
      <c r="AW528" s="666"/>
      <c r="AX528" s="666"/>
      <c r="AY528" s="666"/>
      <c r="AZ528" s="666"/>
    </row>
    <row r="529" spans="29:52" s="51" customFormat="1" ht="12.75" hidden="1" customHeight="1">
      <c r="AC529" s="666"/>
      <c r="AD529" s="666"/>
      <c r="AE529" s="666"/>
      <c r="AF529" s="666"/>
      <c r="AG529" s="666"/>
      <c r="AH529" s="666"/>
      <c r="AI529" s="666"/>
      <c r="AJ529" s="666"/>
      <c r="AK529" s="666"/>
      <c r="AL529" s="666"/>
      <c r="AM529" s="666"/>
      <c r="AN529" s="666"/>
      <c r="AO529" s="666"/>
      <c r="AP529" s="666"/>
      <c r="AQ529" s="666"/>
      <c r="AR529" s="666"/>
      <c r="AS529" s="666"/>
      <c r="AT529" s="666"/>
      <c r="AU529" s="666"/>
      <c r="AV529" s="666"/>
      <c r="AW529" s="666"/>
      <c r="AX529" s="666"/>
      <c r="AY529" s="666"/>
      <c r="AZ529" s="666"/>
    </row>
    <row r="530" spans="29:52" s="51" customFormat="1" ht="12.75" hidden="1" customHeight="1">
      <c r="AC530" s="666"/>
      <c r="AD530" s="666"/>
      <c r="AE530" s="666"/>
      <c r="AF530" s="666"/>
      <c r="AG530" s="666"/>
      <c r="AH530" s="666"/>
      <c r="AI530" s="666"/>
      <c r="AJ530" s="666"/>
      <c r="AK530" s="666"/>
      <c r="AL530" s="666"/>
      <c r="AM530" s="666"/>
      <c r="AN530" s="666"/>
      <c r="AO530" s="666"/>
      <c r="AP530" s="666"/>
      <c r="AQ530" s="666"/>
      <c r="AR530" s="666"/>
      <c r="AS530" s="666"/>
      <c r="AT530" s="666"/>
      <c r="AU530" s="666"/>
      <c r="AV530" s="666"/>
      <c r="AW530" s="666"/>
      <c r="AX530" s="666"/>
      <c r="AY530" s="666"/>
      <c r="AZ530" s="666"/>
    </row>
    <row r="531" spans="29:52" s="51" customFormat="1" ht="12.75" hidden="1" customHeight="1">
      <c r="AC531" s="666"/>
      <c r="AD531" s="666"/>
      <c r="AE531" s="666"/>
      <c r="AF531" s="666"/>
      <c r="AG531" s="666"/>
      <c r="AH531" s="666"/>
      <c r="AI531" s="666"/>
      <c r="AJ531" s="666"/>
      <c r="AK531" s="666"/>
      <c r="AL531" s="666"/>
      <c r="AM531" s="666"/>
      <c r="AN531" s="666"/>
      <c r="AO531" s="666"/>
      <c r="AP531" s="666"/>
      <c r="AQ531" s="666"/>
      <c r="AR531" s="666"/>
      <c r="AS531" s="666"/>
      <c r="AT531" s="666"/>
      <c r="AU531" s="666"/>
      <c r="AV531" s="666"/>
      <c r="AW531" s="666"/>
      <c r="AX531" s="666"/>
      <c r="AY531" s="666"/>
      <c r="AZ531" s="666"/>
    </row>
    <row r="532" spans="29:52" s="51" customFormat="1" ht="12.75" hidden="1" customHeight="1">
      <c r="AC532" s="666"/>
      <c r="AD532" s="666"/>
      <c r="AE532" s="666"/>
      <c r="AF532" s="666"/>
      <c r="AG532" s="666"/>
      <c r="AH532" s="666"/>
      <c r="AI532" s="666"/>
      <c r="AJ532" s="666"/>
      <c r="AK532" s="666"/>
      <c r="AL532" s="666"/>
      <c r="AM532" s="666"/>
      <c r="AN532" s="666"/>
      <c r="AO532" s="666"/>
      <c r="AP532" s="666"/>
      <c r="AQ532" s="666"/>
      <c r="AR532" s="666"/>
      <c r="AS532" s="666"/>
      <c r="AT532" s="666"/>
      <c r="AU532" s="666"/>
      <c r="AV532" s="666"/>
      <c r="AW532" s="666"/>
      <c r="AX532" s="666"/>
      <c r="AY532" s="666"/>
      <c r="AZ532" s="666"/>
    </row>
    <row r="533" spans="29:52" s="51" customFormat="1" ht="12.75" hidden="1" customHeight="1">
      <c r="AC533" s="666"/>
      <c r="AD533" s="666"/>
      <c r="AE533" s="666"/>
      <c r="AF533" s="666"/>
      <c r="AG533" s="666"/>
      <c r="AH533" s="666"/>
      <c r="AI533" s="666"/>
      <c r="AJ533" s="666"/>
      <c r="AK533" s="666"/>
      <c r="AL533" s="666"/>
      <c r="AM533" s="666"/>
      <c r="AN533" s="666"/>
      <c r="AO533" s="666"/>
      <c r="AP533" s="666"/>
      <c r="AQ533" s="666"/>
      <c r="AR533" s="666"/>
      <c r="AS533" s="666"/>
      <c r="AT533" s="666"/>
      <c r="AU533" s="666"/>
      <c r="AV533" s="666"/>
      <c r="AW533" s="666"/>
      <c r="AX533" s="666"/>
      <c r="AY533" s="666"/>
      <c r="AZ533" s="666"/>
    </row>
    <row r="534" spans="29:52" s="51" customFormat="1" ht="12.75" hidden="1" customHeight="1">
      <c r="AC534" s="666"/>
      <c r="AD534" s="666"/>
      <c r="AE534" s="666"/>
      <c r="AF534" s="666"/>
      <c r="AG534" s="666"/>
      <c r="AH534" s="666"/>
      <c r="AI534" s="666"/>
      <c r="AJ534" s="666"/>
      <c r="AK534" s="666"/>
      <c r="AL534" s="666"/>
      <c r="AM534" s="666"/>
      <c r="AN534" s="666"/>
      <c r="AO534" s="666"/>
      <c r="AP534" s="666"/>
      <c r="AQ534" s="666"/>
      <c r="AR534" s="666"/>
      <c r="AS534" s="666"/>
      <c r="AT534" s="666"/>
      <c r="AU534" s="666"/>
      <c r="AV534" s="666"/>
      <c r="AW534" s="666"/>
      <c r="AX534" s="666"/>
      <c r="AY534" s="666"/>
      <c r="AZ534" s="666"/>
    </row>
    <row r="535" spans="29:52" s="51" customFormat="1" ht="12.75" hidden="1" customHeight="1">
      <c r="AC535" s="666"/>
      <c r="AD535" s="666"/>
      <c r="AE535" s="666"/>
      <c r="AF535" s="666"/>
      <c r="AG535" s="666"/>
      <c r="AH535" s="666"/>
      <c r="AI535" s="666"/>
      <c r="AJ535" s="666"/>
      <c r="AK535" s="666"/>
      <c r="AL535" s="666"/>
      <c r="AM535" s="666"/>
      <c r="AN535" s="666"/>
      <c r="AO535" s="666"/>
      <c r="AP535" s="666"/>
      <c r="AQ535" s="666"/>
      <c r="AR535" s="666"/>
      <c r="AS535" s="666"/>
      <c r="AT535" s="666"/>
      <c r="AU535" s="666"/>
      <c r="AV535" s="666"/>
      <c r="AW535" s="666"/>
      <c r="AX535" s="666"/>
      <c r="AY535" s="666"/>
      <c r="AZ535" s="666"/>
    </row>
    <row r="536" spans="29:52" s="51" customFormat="1" ht="12.75" hidden="1" customHeight="1">
      <c r="AC536" s="666"/>
      <c r="AD536" s="666"/>
      <c r="AE536" s="666"/>
      <c r="AF536" s="666"/>
      <c r="AG536" s="666"/>
      <c r="AH536" s="666"/>
      <c r="AI536" s="666"/>
      <c r="AJ536" s="666"/>
      <c r="AK536" s="666"/>
      <c r="AL536" s="666"/>
      <c r="AM536" s="666"/>
      <c r="AN536" s="666"/>
      <c r="AO536" s="666"/>
      <c r="AP536" s="666"/>
      <c r="AQ536" s="666"/>
      <c r="AR536" s="666"/>
      <c r="AS536" s="666"/>
      <c r="AT536" s="666"/>
      <c r="AU536" s="666"/>
      <c r="AV536" s="666"/>
      <c r="AW536" s="666"/>
      <c r="AX536" s="666"/>
      <c r="AY536" s="666"/>
      <c r="AZ536" s="666"/>
    </row>
    <row r="537" spans="29:52" s="51" customFormat="1" ht="12.75" hidden="1" customHeight="1">
      <c r="AC537" s="666"/>
      <c r="AD537" s="666"/>
      <c r="AE537" s="666"/>
      <c r="AF537" s="666"/>
      <c r="AG537" s="666"/>
      <c r="AH537" s="666"/>
      <c r="AI537" s="666"/>
      <c r="AJ537" s="666"/>
      <c r="AK537" s="666"/>
      <c r="AL537" s="666"/>
      <c r="AM537" s="666"/>
      <c r="AN537" s="666"/>
      <c r="AO537" s="666"/>
      <c r="AP537" s="666"/>
      <c r="AQ537" s="666"/>
      <c r="AR537" s="666"/>
      <c r="AS537" s="666"/>
      <c r="AT537" s="666"/>
      <c r="AU537" s="666"/>
      <c r="AV537" s="666"/>
      <c r="AW537" s="666"/>
      <c r="AX537" s="666"/>
      <c r="AY537" s="666"/>
      <c r="AZ537" s="666"/>
    </row>
    <row r="538" spans="29:52" s="51" customFormat="1" ht="12.75" hidden="1" customHeight="1">
      <c r="AC538" s="666"/>
      <c r="AD538" s="666"/>
      <c r="AE538" s="666"/>
      <c r="AF538" s="666"/>
      <c r="AG538" s="666"/>
      <c r="AH538" s="666"/>
      <c r="AI538" s="666"/>
      <c r="AJ538" s="666"/>
      <c r="AK538" s="666"/>
      <c r="AL538" s="666"/>
      <c r="AM538" s="666"/>
      <c r="AN538" s="666"/>
      <c r="AO538" s="666"/>
      <c r="AP538" s="666"/>
      <c r="AQ538" s="666"/>
      <c r="AR538" s="666"/>
      <c r="AS538" s="666"/>
      <c r="AT538" s="666"/>
      <c r="AU538" s="666"/>
      <c r="AV538" s="666"/>
      <c r="AW538" s="666"/>
      <c r="AX538" s="666"/>
      <c r="AY538" s="666"/>
      <c r="AZ538" s="666"/>
    </row>
    <row r="539" spans="29:52" s="51" customFormat="1" ht="12.75" hidden="1" customHeight="1">
      <c r="AC539" s="666"/>
      <c r="AD539" s="666"/>
      <c r="AE539" s="666"/>
      <c r="AF539" s="666"/>
      <c r="AG539" s="666"/>
      <c r="AH539" s="666"/>
      <c r="AI539" s="666"/>
      <c r="AJ539" s="666"/>
      <c r="AK539" s="666"/>
      <c r="AL539" s="666"/>
      <c r="AM539" s="666"/>
      <c r="AN539" s="666"/>
      <c r="AO539" s="666"/>
      <c r="AP539" s="666"/>
      <c r="AQ539" s="666"/>
      <c r="AR539" s="666"/>
      <c r="AS539" s="666"/>
      <c r="AT539" s="666"/>
      <c r="AU539" s="666"/>
      <c r="AV539" s="666"/>
      <c r="AW539" s="666"/>
      <c r="AX539" s="666"/>
      <c r="AY539" s="666"/>
      <c r="AZ539" s="666"/>
    </row>
    <row r="540" spans="29:52" s="51" customFormat="1" ht="12.75" hidden="1" customHeight="1">
      <c r="AC540" s="666"/>
      <c r="AD540" s="666"/>
      <c r="AE540" s="666"/>
      <c r="AF540" s="666"/>
      <c r="AG540" s="666"/>
      <c r="AH540" s="666"/>
      <c r="AI540" s="666"/>
      <c r="AJ540" s="666"/>
      <c r="AK540" s="666"/>
      <c r="AL540" s="666"/>
      <c r="AM540" s="666"/>
      <c r="AN540" s="666"/>
      <c r="AO540" s="666"/>
      <c r="AP540" s="666"/>
      <c r="AQ540" s="666"/>
      <c r="AR540" s="666"/>
      <c r="AS540" s="666"/>
      <c r="AT540" s="666"/>
      <c r="AU540" s="666"/>
      <c r="AV540" s="666"/>
      <c r="AW540" s="666"/>
      <c r="AX540" s="666"/>
      <c r="AY540" s="666"/>
      <c r="AZ540" s="666"/>
    </row>
    <row r="541" spans="29:52" s="51" customFormat="1" ht="12.75" hidden="1" customHeight="1">
      <c r="AC541" s="666"/>
      <c r="AD541" s="666"/>
      <c r="AE541" s="666"/>
      <c r="AF541" s="666"/>
      <c r="AG541" s="666"/>
      <c r="AH541" s="666"/>
      <c r="AI541" s="666"/>
      <c r="AJ541" s="666"/>
      <c r="AK541" s="666"/>
      <c r="AL541" s="666"/>
      <c r="AM541" s="666"/>
      <c r="AN541" s="666"/>
      <c r="AO541" s="666"/>
      <c r="AP541" s="666"/>
      <c r="AQ541" s="666"/>
      <c r="AR541" s="666"/>
      <c r="AS541" s="666"/>
      <c r="AT541" s="666"/>
      <c r="AU541" s="666"/>
      <c r="AV541" s="666"/>
      <c r="AW541" s="666"/>
      <c r="AX541" s="666"/>
      <c r="AY541" s="666"/>
      <c r="AZ541" s="666"/>
    </row>
    <row r="542" spans="29:52" s="51" customFormat="1" ht="12.75" hidden="1" customHeight="1">
      <c r="AC542" s="666"/>
      <c r="AD542" s="666"/>
      <c r="AE542" s="666"/>
      <c r="AF542" s="666"/>
      <c r="AG542" s="666"/>
      <c r="AH542" s="666"/>
      <c r="AI542" s="666"/>
      <c r="AJ542" s="666"/>
      <c r="AK542" s="666"/>
      <c r="AL542" s="666"/>
      <c r="AM542" s="666"/>
      <c r="AN542" s="666"/>
      <c r="AO542" s="666"/>
      <c r="AP542" s="666"/>
      <c r="AQ542" s="666"/>
      <c r="AR542" s="666"/>
      <c r="AS542" s="666"/>
      <c r="AT542" s="666"/>
      <c r="AU542" s="666"/>
      <c r="AV542" s="666"/>
      <c r="AW542" s="666"/>
      <c r="AX542" s="666"/>
      <c r="AY542" s="666"/>
      <c r="AZ542" s="666"/>
    </row>
    <row r="543" spans="29:52" s="51" customFormat="1" ht="12.75" hidden="1" customHeight="1">
      <c r="AC543" s="666"/>
      <c r="AD543" s="666"/>
      <c r="AE543" s="666"/>
      <c r="AF543" s="666"/>
      <c r="AG543" s="666"/>
      <c r="AH543" s="666"/>
      <c r="AI543" s="666"/>
      <c r="AJ543" s="666"/>
      <c r="AK543" s="666"/>
      <c r="AL543" s="666"/>
      <c r="AM543" s="666"/>
      <c r="AN543" s="666"/>
      <c r="AO543" s="666"/>
      <c r="AP543" s="666"/>
      <c r="AQ543" s="666"/>
      <c r="AR543" s="666"/>
      <c r="AS543" s="666"/>
      <c r="AT543" s="666"/>
      <c r="AU543" s="666"/>
      <c r="AV543" s="666"/>
      <c r="AW543" s="666"/>
      <c r="AX543" s="666"/>
      <c r="AY543" s="666"/>
      <c r="AZ543" s="666"/>
    </row>
    <row r="544" spans="29:52" s="51" customFormat="1" ht="12.75" hidden="1" customHeight="1">
      <c r="AC544" s="666"/>
      <c r="AD544" s="666"/>
      <c r="AE544" s="666"/>
      <c r="AF544" s="666"/>
      <c r="AG544" s="666"/>
      <c r="AH544" s="666"/>
      <c r="AI544" s="666"/>
      <c r="AJ544" s="666"/>
      <c r="AK544" s="666"/>
      <c r="AL544" s="666"/>
      <c r="AM544" s="666"/>
      <c r="AN544" s="666"/>
      <c r="AO544" s="666"/>
      <c r="AP544" s="666"/>
      <c r="AQ544" s="666"/>
      <c r="AR544" s="666"/>
      <c r="AS544" s="666"/>
      <c r="AT544" s="666"/>
      <c r="AU544" s="666"/>
      <c r="AV544" s="666"/>
      <c r="AW544" s="666"/>
      <c r="AX544" s="666"/>
      <c r="AY544" s="666"/>
      <c r="AZ544" s="666"/>
    </row>
    <row r="545" spans="29:52" s="51" customFormat="1" ht="12.75" hidden="1" customHeight="1">
      <c r="AC545" s="666"/>
      <c r="AD545" s="666"/>
      <c r="AE545" s="666"/>
      <c r="AF545" s="666"/>
      <c r="AG545" s="666"/>
      <c r="AH545" s="666"/>
      <c r="AI545" s="666"/>
      <c r="AJ545" s="666"/>
      <c r="AK545" s="666"/>
      <c r="AL545" s="666"/>
      <c r="AM545" s="666"/>
      <c r="AN545" s="666"/>
      <c r="AO545" s="666"/>
      <c r="AP545" s="666"/>
      <c r="AQ545" s="666"/>
      <c r="AR545" s="666"/>
      <c r="AS545" s="666"/>
      <c r="AT545" s="666"/>
      <c r="AU545" s="666"/>
      <c r="AV545" s="666"/>
      <c r="AW545" s="666"/>
      <c r="AX545" s="666"/>
      <c r="AY545" s="666"/>
      <c r="AZ545" s="666"/>
    </row>
    <row r="546" spans="29:52" s="51" customFormat="1" ht="12.75" hidden="1" customHeight="1">
      <c r="AC546" s="666"/>
      <c r="AD546" s="666"/>
      <c r="AE546" s="666"/>
      <c r="AF546" s="666"/>
      <c r="AG546" s="666"/>
      <c r="AH546" s="666"/>
      <c r="AI546" s="666"/>
      <c r="AJ546" s="666"/>
      <c r="AK546" s="666"/>
      <c r="AL546" s="666"/>
      <c r="AM546" s="666"/>
      <c r="AN546" s="666"/>
      <c r="AO546" s="666"/>
      <c r="AP546" s="666"/>
      <c r="AQ546" s="666"/>
      <c r="AR546" s="666"/>
      <c r="AS546" s="666"/>
      <c r="AT546" s="666"/>
      <c r="AU546" s="666"/>
      <c r="AV546" s="666"/>
      <c r="AW546" s="666"/>
      <c r="AX546" s="666"/>
      <c r="AY546" s="666"/>
      <c r="AZ546" s="666"/>
    </row>
    <row r="547" spans="29:52" s="51" customFormat="1" ht="12.75" hidden="1" customHeight="1">
      <c r="AC547" s="666"/>
      <c r="AD547" s="666"/>
      <c r="AE547" s="666"/>
      <c r="AF547" s="666"/>
      <c r="AG547" s="666"/>
      <c r="AH547" s="666"/>
      <c r="AI547" s="666"/>
      <c r="AJ547" s="666"/>
      <c r="AK547" s="666"/>
      <c r="AL547" s="666"/>
      <c r="AM547" s="666"/>
      <c r="AN547" s="666"/>
      <c r="AO547" s="666"/>
      <c r="AP547" s="666"/>
      <c r="AQ547" s="666"/>
      <c r="AR547" s="666"/>
      <c r="AS547" s="666"/>
      <c r="AT547" s="666"/>
      <c r="AU547" s="666"/>
      <c r="AV547" s="666"/>
      <c r="AW547" s="666"/>
      <c r="AX547" s="666"/>
      <c r="AY547" s="666"/>
      <c r="AZ547" s="666"/>
    </row>
    <row r="548" spans="29:52" s="51" customFormat="1" ht="12.75" hidden="1" customHeight="1">
      <c r="AC548" s="666"/>
      <c r="AD548" s="666"/>
      <c r="AE548" s="666"/>
      <c r="AF548" s="666"/>
      <c r="AG548" s="666"/>
      <c r="AH548" s="666"/>
      <c r="AI548" s="666"/>
      <c r="AJ548" s="666"/>
      <c r="AK548" s="666"/>
      <c r="AL548" s="666"/>
      <c r="AM548" s="666"/>
      <c r="AN548" s="666"/>
      <c r="AO548" s="666"/>
      <c r="AP548" s="666"/>
      <c r="AQ548" s="666"/>
      <c r="AR548" s="666"/>
      <c r="AS548" s="666"/>
      <c r="AT548" s="666"/>
      <c r="AU548" s="666"/>
      <c r="AV548" s="666"/>
      <c r="AW548" s="666"/>
      <c r="AX548" s="666"/>
      <c r="AY548" s="666"/>
      <c r="AZ548" s="666"/>
    </row>
    <row r="549" spans="29:52" s="51" customFormat="1" ht="12.75" hidden="1" customHeight="1">
      <c r="AC549" s="666"/>
      <c r="AD549" s="666"/>
      <c r="AE549" s="666"/>
      <c r="AF549" s="666"/>
      <c r="AG549" s="666"/>
      <c r="AH549" s="666"/>
      <c r="AI549" s="666"/>
      <c r="AJ549" s="666"/>
      <c r="AK549" s="666"/>
      <c r="AL549" s="666"/>
      <c r="AM549" s="666"/>
      <c r="AN549" s="666"/>
      <c r="AO549" s="666"/>
      <c r="AP549" s="666"/>
      <c r="AQ549" s="666"/>
      <c r="AR549" s="666"/>
      <c r="AS549" s="666"/>
      <c r="AT549" s="666"/>
      <c r="AU549" s="666"/>
      <c r="AV549" s="666"/>
      <c r="AW549" s="666"/>
      <c r="AX549" s="666"/>
      <c r="AY549" s="666"/>
      <c r="AZ549" s="666"/>
    </row>
    <row r="550" spans="29:52" s="51" customFormat="1" ht="12.75" hidden="1" customHeight="1">
      <c r="AC550" s="666"/>
      <c r="AD550" s="666"/>
      <c r="AE550" s="666"/>
      <c r="AF550" s="666"/>
      <c r="AG550" s="666"/>
      <c r="AH550" s="666"/>
      <c r="AI550" s="666"/>
      <c r="AJ550" s="666"/>
      <c r="AK550" s="666"/>
      <c r="AL550" s="666"/>
      <c r="AM550" s="666"/>
      <c r="AN550" s="666"/>
      <c r="AO550" s="666"/>
      <c r="AP550" s="666"/>
      <c r="AQ550" s="666"/>
      <c r="AR550" s="666"/>
      <c r="AS550" s="666"/>
      <c r="AT550" s="666"/>
      <c r="AU550" s="666"/>
      <c r="AV550" s="666"/>
      <c r="AW550" s="666"/>
      <c r="AX550" s="666"/>
      <c r="AY550" s="666"/>
      <c r="AZ550" s="666"/>
    </row>
    <row r="551" spans="29:52" s="51" customFormat="1" ht="12.75" hidden="1" customHeight="1">
      <c r="AC551" s="666"/>
      <c r="AD551" s="666"/>
      <c r="AE551" s="666"/>
      <c r="AF551" s="666"/>
      <c r="AG551" s="666"/>
      <c r="AH551" s="666"/>
      <c r="AI551" s="666"/>
      <c r="AJ551" s="666"/>
      <c r="AK551" s="666"/>
      <c r="AL551" s="666"/>
      <c r="AM551" s="666"/>
      <c r="AN551" s="666"/>
      <c r="AO551" s="666"/>
      <c r="AP551" s="666"/>
      <c r="AQ551" s="666"/>
      <c r="AR551" s="666"/>
      <c r="AS551" s="666"/>
      <c r="AT551" s="666"/>
      <c r="AU551" s="666"/>
      <c r="AV551" s="666"/>
      <c r="AW551" s="666"/>
      <c r="AX551" s="666"/>
      <c r="AY551" s="666"/>
      <c r="AZ551" s="666"/>
    </row>
    <row r="552" spans="29:52" s="51" customFormat="1" ht="12.75" hidden="1" customHeight="1">
      <c r="AC552" s="666"/>
      <c r="AD552" s="666"/>
      <c r="AE552" s="666"/>
      <c r="AF552" s="666"/>
      <c r="AG552" s="666"/>
      <c r="AH552" s="666"/>
      <c r="AI552" s="666"/>
      <c r="AJ552" s="666"/>
      <c r="AK552" s="666"/>
      <c r="AL552" s="666"/>
      <c r="AM552" s="666"/>
      <c r="AN552" s="666"/>
      <c r="AO552" s="666"/>
      <c r="AP552" s="666"/>
      <c r="AQ552" s="666"/>
      <c r="AR552" s="666"/>
      <c r="AS552" s="666"/>
      <c r="AT552" s="666"/>
      <c r="AU552" s="666"/>
      <c r="AV552" s="666"/>
      <c r="AW552" s="666"/>
      <c r="AX552" s="666"/>
      <c r="AY552" s="666"/>
      <c r="AZ552" s="666"/>
    </row>
    <row r="553" spans="29:52" s="51" customFormat="1" ht="12.75" hidden="1" customHeight="1">
      <c r="AC553" s="666"/>
      <c r="AD553" s="666"/>
      <c r="AE553" s="666"/>
      <c r="AF553" s="666"/>
      <c r="AG553" s="666"/>
      <c r="AH553" s="666"/>
      <c r="AI553" s="666"/>
      <c r="AJ553" s="666"/>
      <c r="AK553" s="666"/>
      <c r="AL553" s="666"/>
      <c r="AM553" s="666"/>
      <c r="AN553" s="666"/>
      <c r="AO553" s="666"/>
      <c r="AP553" s="666"/>
      <c r="AQ553" s="666"/>
      <c r="AR553" s="666"/>
      <c r="AS553" s="666"/>
      <c r="AT553" s="666"/>
      <c r="AU553" s="666"/>
      <c r="AV553" s="666"/>
      <c r="AW553" s="666"/>
      <c r="AX553" s="666"/>
      <c r="AY553" s="666"/>
      <c r="AZ553" s="666"/>
    </row>
    <row r="554" spans="29:52" s="51" customFormat="1" ht="12.75" hidden="1" customHeight="1">
      <c r="AC554" s="666"/>
      <c r="AD554" s="666"/>
      <c r="AE554" s="666"/>
      <c r="AF554" s="666"/>
      <c r="AG554" s="666"/>
      <c r="AH554" s="666"/>
      <c r="AI554" s="666"/>
      <c r="AJ554" s="666"/>
      <c r="AK554" s="666"/>
      <c r="AL554" s="666"/>
      <c r="AM554" s="666"/>
      <c r="AN554" s="666"/>
      <c r="AO554" s="666"/>
      <c r="AP554" s="666"/>
      <c r="AQ554" s="666"/>
      <c r="AR554" s="666"/>
      <c r="AS554" s="666"/>
      <c r="AT554" s="666"/>
      <c r="AU554" s="666"/>
      <c r="AV554" s="666"/>
      <c r="AW554" s="666"/>
      <c r="AX554" s="666"/>
      <c r="AY554" s="666"/>
      <c r="AZ554" s="666"/>
    </row>
    <row r="555" spans="29:52" s="51" customFormat="1" ht="12.75" hidden="1" customHeight="1">
      <c r="AC555" s="666"/>
      <c r="AD555" s="666"/>
      <c r="AE555" s="666"/>
      <c r="AF555" s="666"/>
      <c r="AG555" s="666"/>
      <c r="AH555" s="666"/>
      <c r="AI555" s="666"/>
      <c r="AJ555" s="666"/>
      <c r="AK555" s="666"/>
      <c r="AL555" s="666"/>
      <c r="AM555" s="666"/>
      <c r="AN555" s="666"/>
      <c r="AO555" s="666"/>
      <c r="AP555" s="666"/>
      <c r="AQ555" s="666"/>
      <c r="AR555" s="666"/>
      <c r="AS555" s="666"/>
      <c r="AT555" s="666"/>
      <c r="AU555" s="666"/>
      <c r="AV555" s="666"/>
      <c r="AW555" s="666"/>
      <c r="AX555" s="666"/>
      <c r="AY555" s="666"/>
      <c r="AZ555" s="666"/>
    </row>
    <row r="556" spans="29:52" s="51" customFormat="1" ht="12.75" hidden="1" customHeight="1">
      <c r="AC556" s="666"/>
      <c r="AD556" s="666"/>
      <c r="AE556" s="666"/>
      <c r="AF556" s="666"/>
      <c r="AG556" s="666"/>
      <c r="AH556" s="666"/>
      <c r="AI556" s="666"/>
      <c r="AJ556" s="666"/>
      <c r="AK556" s="666"/>
      <c r="AL556" s="666"/>
      <c r="AM556" s="666"/>
      <c r="AN556" s="666"/>
      <c r="AO556" s="666"/>
      <c r="AP556" s="666"/>
      <c r="AQ556" s="666"/>
      <c r="AR556" s="666"/>
      <c r="AS556" s="666"/>
      <c r="AT556" s="666"/>
      <c r="AU556" s="666"/>
      <c r="AV556" s="666"/>
      <c r="AW556" s="666"/>
      <c r="AX556" s="666"/>
      <c r="AY556" s="666"/>
      <c r="AZ556" s="666"/>
    </row>
    <row r="557" spans="29:52" s="51" customFormat="1" ht="12.75" hidden="1" customHeight="1">
      <c r="AC557" s="666"/>
      <c r="AD557" s="666"/>
      <c r="AE557" s="666"/>
      <c r="AF557" s="666"/>
      <c r="AG557" s="666"/>
      <c r="AH557" s="666"/>
      <c r="AI557" s="666"/>
      <c r="AJ557" s="666"/>
      <c r="AK557" s="666"/>
      <c r="AL557" s="666"/>
      <c r="AM557" s="666"/>
      <c r="AN557" s="666"/>
      <c r="AO557" s="666"/>
      <c r="AP557" s="666"/>
      <c r="AQ557" s="666"/>
      <c r="AR557" s="666"/>
      <c r="AS557" s="666"/>
      <c r="AT557" s="666"/>
      <c r="AU557" s="666"/>
      <c r="AV557" s="666"/>
      <c r="AW557" s="666"/>
      <c r="AX557" s="666"/>
      <c r="AY557" s="666"/>
      <c r="AZ557" s="666"/>
    </row>
    <row r="558" spans="29:52" s="51" customFormat="1" ht="12.75" hidden="1" customHeight="1">
      <c r="AC558" s="666"/>
      <c r="AD558" s="666"/>
      <c r="AE558" s="666"/>
      <c r="AF558" s="666"/>
      <c r="AG558" s="666"/>
      <c r="AH558" s="666"/>
      <c r="AI558" s="666"/>
      <c r="AJ558" s="666"/>
      <c r="AK558" s="666"/>
      <c r="AL558" s="666"/>
      <c r="AM558" s="666"/>
      <c r="AN558" s="666"/>
      <c r="AO558" s="666"/>
      <c r="AP558" s="666"/>
      <c r="AQ558" s="666"/>
      <c r="AR558" s="666"/>
      <c r="AS558" s="666"/>
      <c r="AT558" s="666"/>
      <c r="AU558" s="666"/>
      <c r="AV558" s="666"/>
      <c r="AW558" s="666"/>
      <c r="AX558" s="666"/>
      <c r="AY558" s="666"/>
      <c r="AZ558" s="666"/>
    </row>
    <row r="559" spans="29:52" s="51" customFormat="1" ht="12.75" hidden="1" customHeight="1">
      <c r="AC559" s="666"/>
      <c r="AD559" s="666"/>
      <c r="AE559" s="666"/>
      <c r="AF559" s="666"/>
      <c r="AG559" s="666"/>
      <c r="AH559" s="666"/>
      <c r="AI559" s="666"/>
      <c r="AJ559" s="666"/>
      <c r="AK559" s="666"/>
      <c r="AL559" s="666"/>
      <c r="AM559" s="666"/>
      <c r="AN559" s="666"/>
      <c r="AO559" s="666"/>
      <c r="AP559" s="666"/>
      <c r="AQ559" s="666"/>
      <c r="AR559" s="666"/>
      <c r="AS559" s="666"/>
      <c r="AT559" s="666"/>
      <c r="AU559" s="666"/>
      <c r="AV559" s="666"/>
      <c r="AW559" s="666"/>
      <c r="AX559" s="666"/>
      <c r="AY559" s="666"/>
      <c r="AZ559" s="666"/>
    </row>
    <row r="560" spans="29:52" s="51" customFormat="1" ht="12.75" hidden="1" customHeight="1">
      <c r="AC560" s="666"/>
      <c r="AD560" s="666"/>
      <c r="AE560" s="666"/>
      <c r="AF560" s="666"/>
      <c r="AG560" s="666"/>
      <c r="AH560" s="666"/>
      <c r="AI560" s="666"/>
      <c r="AJ560" s="666"/>
      <c r="AK560" s="666"/>
      <c r="AL560" s="666"/>
      <c r="AM560" s="666"/>
      <c r="AN560" s="666"/>
      <c r="AO560" s="666"/>
      <c r="AP560" s="666"/>
      <c r="AQ560" s="666"/>
      <c r="AR560" s="666"/>
      <c r="AS560" s="666"/>
      <c r="AT560" s="666"/>
      <c r="AU560" s="666"/>
      <c r="AV560" s="666"/>
      <c r="AW560" s="666"/>
      <c r="AX560" s="666"/>
      <c r="AY560" s="666"/>
      <c r="AZ560" s="666"/>
    </row>
    <row r="561" spans="29:52" s="51" customFormat="1" ht="12.75" hidden="1" customHeight="1">
      <c r="AC561" s="666"/>
      <c r="AD561" s="666"/>
      <c r="AE561" s="666"/>
      <c r="AF561" s="666"/>
      <c r="AG561" s="666"/>
      <c r="AH561" s="666"/>
      <c r="AI561" s="666"/>
      <c r="AJ561" s="666"/>
      <c r="AK561" s="666"/>
      <c r="AL561" s="666"/>
      <c r="AM561" s="666"/>
      <c r="AN561" s="666"/>
      <c r="AO561" s="666"/>
      <c r="AP561" s="666"/>
      <c r="AQ561" s="666"/>
      <c r="AR561" s="666"/>
      <c r="AS561" s="666"/>
      <c r="AT561" s="666"/>
      <c r="AU561" s="666"/>
      <c r="AV561" s="666"/>
      <c r="AW561" s="666"/>
      <c r="AX561" s="666"/>
      <c r="AY561" s="666"/>
      <c r="AZ561" s="666"/>
    </row>
    <row r="562" spans="29:52" s="51" customFormat="1" ht="12.75" hidden="1" customHeight="1">
      <c r="AC562" s="666"/>
      <c r="AD562" s="666"/>
      <c r="AE562" s="666"/>
      <c r="AF562" s="666"/>
      <c r="AG562" s="666"/>
      <c r="AH562" s="666"/>
      <c r="AI562" s="666"/>
      <c r="AJ562" s="666"/>
      <c r="AK562" s="666"/>
      <c r="AL562" s="666"/>
      <c r="AM562" s="666"/>
      <c r="AN562" s="666"/>
      <c r="AO562" s="666"/>
      <c r="AP562" s="666"/>
      <c r="AQ562" s="666"/>
      <c r="AR562" s="666"/>
      <c r="AS562" s="666"/>
      <c r="AT562" s="666"/>
      <c r="AU562" s="666"/>
      <c r="AV562" s="666"/>
      <c r="AW562" s="666"/>
      <c r="AX562" s="666"/>
      <c r="AY562" s="666"/>
      <c r="AZ562" s="666"/>
    </row>
    <row r="563" spans="29:52" s="51" customFormat="1" ht="12.75" hidden="1" customHeight="1">
      <c r="AC563" s="666"/>
      <c r="AD563" s="666"/>
      <c r="AE563" s="666"/>
      <c r="AF563" s="666"/>
      <c r="AG563" s="666"/>
      <c r="AH563" s="666"/>
      <c r="AI563" s="666"/>
      <c r="AJ563" s="666"/>
      <c r="AK563" s="666"/>
      <c r="AL563" s="666"/>
      <c r="AM563" s="666"/>
      <c r="AN563" s="666"/>
      <c r="AO563" s="666"/>
      <c r="AP563" s="666"/>
      <c r="AQ563" s="666"/>
      <c r="AR563" s="666"/>
      <c r="AS563" s="666"/>
      <c r="AT563" s="666"/>
      <c r="AU563" s="666"/>
      <c r="AV563" s="666"/>
      <c r="AW563" s="666"/>
      <c r="AX563" s="666"/>
      <c r="AY563" s="666"/>
      <c r="AZ563" s="666"/>
    </row>
    <row r="564" spans="29:52" s="51" customFormat="1" ht="12.75" hidden="1" customHeight="1">
      <c r="AC564" s="666"/>
      <c r="AD564" s="666"/>
      <c r="AE564" s="666"/>
      <c r="AF564" s="666"/>
      <c r="AG564" s="666"/>
      <c r="AH564" s="666"/>
      <c r="AI564" s="666"/>
      <c r="AJ564" s="666"/>
      <c r="AK564" s="666"/>
      <c r="AL564" s="666"/>
      <c r="AM564" s="666"/>
      <c r="AN564" s="666"/>
      <c r="AO564" s="666"/>
      <c r="AP564" s="666"/>
      <c r="AQ564" s="666"/>
      <c r="AR564" s="666"/>
      <c r="AS564" s="666"/>
      <c r="AT564" s="666"/>
      <c r="AU564" s="666"/>
      <c r="AV564" s="666"/>
      <c r="AW564" s="666"/>
      <c r="AX564" s="666"/>
      <c r="AY564" s="666"/>
      <c r="AZ564" s="666"/>
    </row>
    <row r="565" spans="29:52" s="51" customFormat="1" ht="12.75" hidden="1" customHeight="1">
      <c r="AC565" s="666"/>
      <c r="AD565" s="666"/>
      <c r="AE565" s="666"/>
      <c r="AF565" s="666"/>
      <c r="AG565" s="666"/>
      <c r="AH565" s="666"/>
      <c r="AI565" s="666"/>
      <c r="AJ565" s="666"/>
      <c r="AK565" s="666"/>
      <c r="AL565" s="666"/>
      <c r="AM565" s="666"/>
      <c r="AN565" s="666"/>
      <c r="AO565" s="666"/>
      <c r="AP565" s="666"/>
      <c r="AQ565" s="666"/>
      <c r="AR565" s="666"/>
      <c r="AS565" s="666"/>
      <c r="AT565" s="666"/>
      <c r="AU565" s="666"/>
      <c r="AV565" s="666"/>
      <c r="AW565" s="666"/>
      <c r="AX565" s="666"/>
      <c r="AY565" s="666"/>
      <c r="AZ565" s="666"/>
    </row>
    <row r="566" spans="29:52" s="51" customFormat="1" ht="12.75" hidden="1" customHeight="1">
      <c r="AC566" s="666"/>
      <c r="AD566" s="666"/>
      <c r="AE566" s="666"/>
      <c r="AF566" s="666"/>
      <c r="AG566" s="666"/>
      <c r="AH566" s="666"/>
      <c r="AI566" s="666"/>
      <c r="AJ566" s="666"/>
      <c r="AK566" s="666"/>
      <c r="AL566" s="666"/>
      <c r="AM566" s="666"/>
      <c r="AN566" s="666"/>
      <c r="AO566" s="666"/>
      <c r="AP566" s="666"/>
      <c r="AQ566" s="666"/>
      <c r="AR566" s="666"/>
      <c r="AS566" s="666"/>
      <c r="AT566" s="666"/>
      <c r="AU566" s="666"/>
      <c r="AV566" s="666"/>
      <c r="AW566" s="666"/>
      <c r="AX566" s="666"/>
      <c r="AY566" s="666"/>
      <c r="AZ566" s="666"/>
    </row>
    <row r="567" spans="29:52" s="51" customFormat="1" ht="12.75" hidden="1" customHeight="1">
      <c r="AC567" s="666"/>
      <c r="AD567" s="666"/>
      <c r="AE567" s="666"/>
      <c r="AF567" s="666"/>
      <c r="AG567" s="666"/>
      <c r="AH567" s="666"/>
      <c r="AI567" s="666"/>
      <c r="AJ567" s="666"/>
      <c r="AK567" s="666"/>
      <c r="AL567" s="666"/>
      <c r="AM567" s="666"/>
      <c r="AN567" s="666"/>
      <c r="AO567" s="666"/>
      <c r="AP567" s="666"/>
      <c r="AQ567" s="666"/>
      <c r="AR567" s="666"/>
      <c r="AS567" s="666"/>
      <c r="AT567" s="666"/>
      <c r="AU567" s="666"/>
      <c r="AV567" s="666"/>
      <c r="AW567" s="666"/>
      <c r="AX567" s="666"/>
      <c r="AY567" s="666"/>
      <c r="AZ567" s="666"/>
    </row>
    <row r="568" spans="29:52" ht="12.75" hidden="1" customHeight="1"/>
    <row r="569" spans="29:52" ht="12.75" hidden="1" customHeight="1"/>
    <row r="570" spans="29:52" ht="12.75" hidden="1" customHeight="1"/>
    <row r="571" spans="29:52" ht="12.75" hidden="1" customHeight="1"/>
    <row r="572" spans="29:52" ht="12.75" hidden="1" customHeight="1"/>
    <row r="573" spans="29:52" ht="12.75" hidden="1" customHeight="1"/>
    <row r="574" spans="29:52" ht="12.75" hidden="1" customHeight="1"/>
    <row r="575" spans="29:52" ht="12.75" hidden="1" customHeight="1"/>
    <row r="576" spans="29:52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</sheetData>
  <mergeCells count="53">
    <mergeCell ref="B471:I471"/>
    <mergeCell ref="B472:I472"/>
    <mergeCell ref="B473:I473"/>
    <mergeCell ref="B10:B11"/>
    <mergeCell ref="C10:D10"/>
    <mergeCell ref="E10:F10"/>
    <mergeCell ref="G10:H10"/>
    <mergeCell ref="B89:P89"/>
    <mergeCell ref="B90:P90"/>
    <mergeCell ref="B91:P91"/>
    <mergeCell ref="B263:B264"/>
    <mergeCell ref="B232:B233"/>
    <mergeCell ref="B277:B278"/>
    <mergeCell ref="B229:AB229"/>
    <mergeCell ref="B230:AB230"/>
    <mergeCell ref="B231:AB231"/>
    <mergeCell ref="K10:K11"/>
    <mergeCell ref="B468:I468"/>
    <mergeCell ref="B2:F2"/>
    <mergeCell ref="B3:F3"/>
    <mergeCell ref="I10:J10"/>
    <mergeCell ref="B7:K7"/>
    <mergeCell ref="B8:K8"/>
    <mergeCell ref="B9:K9"/>
    <mergeCell ref="B275:AB275"/>
    <mergeCell ref="B276:AB276"/>
    <mergeCell ref="B287:AB287"/>
    <mergeCell ref="B288:AB288"/>
    <mergeCell ref="B289:AB289"/>
    <mergeCell ref="B290:B291"/>
    <mergeCell ref="W232:X232"/>
    <mergeCell ref="Y232:Z232"/>
    <mergeCell ref="Q232:R232"/>
    <mergeCell ref="B274:AB274"/>
    <mergeCell ref="S232:T232"/>
    <mergeCell ref="U232:V232"/>
    <mergeCell ref="C232:D232"/>
    <mergeCell ref="E232:F232"/>
    <mergeCell ref="G232:H232"/>
    <mergeCell ref="I232:J232"/>
    <mergeCell ref="K232:L232"/>
    <mergeCell ref="M232:N232"/>
    <mergeCell ref="AA232:AB232"/>
    <mergeCell ref="B129:O129"/>
    <mergeCell ref="B130:O130"/>
    <mergeCell ref="B131:O131"/>
    <mergeCell ref="B173:O173"/>
    <mergeCell ref="O232:P232"/>
    <mergeCell ref="B174:O174"/>
    <mergeCell ref="B182:O182"/>
    <mergeCell ref="B183:O183"/>
    <mergeCell ref="B184:O184"/>
    <mergeCell ref="B172:O172"/>
  </mergeCells>
  <phoneticPr fontId="32" type="noConversion"/>
  <printOptions horizontalCentered="1" verticalCentered="1"/>
  <pageMargins left="0.39370078740157483" right="0" top="0" bottom="0" header="0" footer="0.98425196850393704"/>
  <pageSetup paperSize="9" scale="65" orientation="landscape" horizontalDpi="1200" verticalDpi="1200" r:id="rId1"/>
  <headerFooter alignWithMargins="0">
    <oddFooter>&amp;C&amp;12 60</oddFooter>
  </headerFooter>
  <ignoredErrors>
    <ignoredError sqref="D186:F187 H186:M187 G186:G187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PRESENTACION</vt:lpstr>
      <vt:lpstr>INDICE</vt:lpstr>
      <vt:lpstr>I.-RESUMEN</vt:lpstr>
      <vt:lpstr>II.-PERFORACION </vt:lpstr>
      <vt:lpstr>III.- OPERACION</vt:lpstr>
      <vt:lpstr>IV.-PROD. CRUDO </vt:lpstr>
      <vt:lpstr>V.-PROD. GAS ASOCIADO</vt:lpstr>
      <vt:lpstr>VI.- GAS NATURAL</vt:lpstr>
      <vt:lpstr>VII.-TRANSPORTE</vt:lpstr>
      <vt:lpstr>VIII.-COMERCIALIZACION DE CRUDO</vt:lpstr>
      <vt:lpstr>IX.PRECIOS DE EXP CRUDO ORIENTE</vt:lpstr>
      <vt:lpstr>DIRECCION ELECTR.</vt:lpstr>
      <vt:lpstr>'I.-RESUMEN'!Área_de_impresión</vt:lpstr>
      <vt:lpstr>'IV.-PROD. CRUDO '!Área_de_impresión</vt:lpstr>
      <vt:lpstr>'V.-PROD. GAS ASOCIADO'!Área_de_impresión</vt:lpstr>
    </vt:vector>
  </TitlesOfParts>
  <Company>MEM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Estadisticad Hidrocarburífera</dc:creator>
  <cp:lastModifiedBy>zambranan</cp:lastModifiedBy>
  <cp:lastPrinted>2012-10-25T19:29:44Z</cp:lastPrinted>
  <dcterms:created xsi:type="dcterms:W3CDTF">2007-03-20T19:15:18Z</dcterms:created>
  <dcterms:modified xsi:type="dcterms:W3CDTF">2012-11-21T14:47:13Z</dcterms:modified>
</cp:coreProperties>
</file>